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charts/chart19.xml" ContentType="application/vnd.openxmlformats-officedocument.drawingml.chart+xml"/>
  <Override PartName="/xl/theme/themeOverride8.xml" ContentType="application/vnd.openxmlformats-officedocument.themeOverride+xml"/>
  <Override PartName="/xl/drawings/drawing30.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ml.chartshapes+xml"/>
  <Override PartName="/xl/charts/chart22.xml" ContentType="application/vnd.openxmlformats-officedocument.drawingml.chart+xml"/>
  <Override PartName="/xl/drawings/drawing34.xml" ContentType="application/vnd.openxmlformats-officedocument.drawingml.chartshape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drawings/drawing35.xml" ContentType="application/vnd.openxmlformats-officedocument.drawingml.chartshapes+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theme/themeOverride9.xml" ContentType="application/vnd.openxmlformats-officedocument.themeOverride+xml"/>
  <Override PartName="/xl/charts/chart29.xml" ContentType="application/vnd.openxmlformats-officedocument.drawingml.chart+xml"/>
  <Override PartName="/xl/theme/themeOverride10.xml" ContentType="application/vnd.openxmlformats-officedocument.themeOverride+xml"/>
  <Override PartName="/xl/drawings/drawing38.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1.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2.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4.xml" ContentType="application/vnd.openxmlformats-officedocument.drawingml.chart+xml"/>
  <Override PartName="/xl/theme/themeOverride13.xml" ContentType="application/vnd.openxmlformats-officedocument.themeOverride+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7.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drawings/drawing51.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2.xml" ContentType="application/vnd.openxmlformats-officedocument.drawingml.chartshapes+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theme/themeOverride15.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6.xml" ContentType="application/vnd.openxmlformats-officedocument.themeOverride+xml"/>
  <Override PartName="/xl/drawings/drawing58.xml" ContentType="application/vnd.openxmlformats-officedocument.drawingml.chartshapes+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7.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8.xml" ContentType="application/vnd.openxmlformats-officedocument.themeOverride+xml"/>
  <Override PartName="/xl/drawings/drawing61.xml" ContentType="application/vnd.openxmlformats-officedocument.drawingml.chartshapes+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9.xml" ContentType="application/vnd.openxmlformats-officedocument.themeOverride+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0.xml" ContentType="application/vnd.openxmlformats-officedocument.themeOverride+xml"/>
  <Override PartName="/xl/drawings/drawing62.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6.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1.xml" ContentType="application/vnd.openxmlformats-officedocument.themeOverride+xml"/>
  <Override PartName="/xl/drawings/drawing67.xml" ContentType="application/vnd.openxmlformats-officedocument.drawingml.chartshapes+xml"/>
  <Override PartName="/xl/drawings/drawing68.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2.xml" ContentType="application/vnd.openxmlformats-officedocument.themeOverride+xml"/>
  <Override PartName="/xl/drawings/drawing69.xml" ContentType="application/vnd.openxmlformats-officedocument.drawingml.chartshapes+xml"/>
  <Override PartName="/xl/drawings/drawing70.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3.xml" ContentType="application/vnd.openxmlformats-officedocument.drawing+xml"/>
  <Override PartName="/xl/charts/chart56.xml" ContentType="application/vnd.openxmlformats-officedocument.drawingml.chart+xml"/>
  <Override PartName="/xl/charts/style40.xml" ContentType="application/vnd.ms-office.chartstyle+xml"/>
  <Override PartName="/xl/charts/colors40.xml" ContentType="application/vnd.ms-office.chartcolorstyle+xml"/>
  <Override PartName="/xl/charts/chart57.xml" ContentType="application/vnd.openxmlformats-officedocument.drawingml.chart+xml"/>
  <Override PartName="/xl/charts/style41.xml" ContentType="application/vnd.ms-office.chartstyle+xml"/>
  <Override PartName="/xl/charts/colors41.xml" ContentType="application/vnd.ms-office.chartcolorstyle+xml"/>
  <Override PartName="/xl/charts/chart5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4.xml" ContentType="application/vnd.openxmlformats-officedocument.drawing+xml"/>
  <Override PartName="/xl/charts/chart5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6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1.xml" ContentType="application/vnd.openxmlformats-officedocument.drawingml.chart+xml"/>
  <Override PartName="/xl/theme/themeOverride23.xml" ContentType="application/vnd.openxmlformats-officedocument.themeOverride+xml"/>
  <Override PartName="/xl/drawings/drawing79.xml" ContentType="application/vnd.openxmlformats-officedocument.drawing+xml"/>
  <Override PartName="/xl/charts/chart62.xml" ContentType="application/vnd.openxmlformats-officedocument.drawingml.chart+xml"/>
  <Override PartName="/xl/theme/themeOverride24.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4.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charts/chart67.xml" ContentType="application/vnd.openxmlformats-officedocument.drawingml.chart+xml"/>
  <Override PartName="/xl/theme/themeOverride25.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0.xml" ContentType="application/vnd.openxmlformats-officedocument.drawing+xml"/>
  <Override PartName="/xl/charts/chart69.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Ex1.xml" ContentType="application/vnd.ms-office.chartex+xml"/>
  <Override PartName="/xl/charts/style48.xml" ContentType="application/vnd.ms-office.chartstyle+xml"/>
  <Override PartName="/xl/charts/colors48.xml" ContentType="application/vnd.ms-office.chartcolorstyle+xml"/>
  <Override PartName="/xl/drawings/drawing93.xml" ContentType="application/vnd.openxmlformats-officedocument.drawing+xml"/>
  <Override PartName="/xl/charts/chart7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4.xml" ContentType="application/vnd.openxmlformats-officedocument.drawing+xml"/>
  <Override PartName="/xl/charts/chart7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5.xml" ContentType="application/vnd.openxmlformats-officedocument.drawingml.chartshapes+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6.xml" ContentType="application/vnd.openxmlformats-officedocument.drawing+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7.xml" ContentType="application/vnd.openxmlformats-officedocument.drawing+xml"/>
  <Override PartName="/xl/charts/chart75.xml" ContentType="application/vnd.openxmlformats-officedocument.drawingml.chart+xml"/>
  <Override PartName="/xl/charts/style54.xml" ContentType="application/vnd.ms-office.chartstyle+xml"/>
  <Override PartName="/xl/charts/colors54.xml" ContentType="application/vnd.ms-office.chartcolorstyle+xml"/>
  <Override PartName="/xl/charts/chart76.xml" ContentType="application/vnd.openxmlformats-officedocument.drawingml.chart+xml"/>
  <Override PartName="/xl/charts/style55.xml" ContentType="application/vnd.ms-office.chartstyle+xml"/>
  <Override PartName="/xl/charts/colors55.xml" ContentType="application/vnd.ms-office.chartcolorstyle+xml"/>
  <Override PartName="/xl/charts/chart7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7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0.xml" ContentType="application/vnd.openxmlformats-officedocument.drawing+xml"/>
  <Override PartName="/xl/charts/chart79.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26.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harts/chart80.xml" ContentType="application/vnd.openxmlformats-officedocument.drawingml.chart+xml"/>
  <Override PartName="/xl/charts/style59.xml" ContentType="application/vnd.ms-office.chartstyle+xml"/>
  <Override PartName="/xl/charts/colors5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https://fiscalcouncil-my.sharepoint.com/personal/eddie_casey_fiscalcouncil_ie/Documents/Council/Meetings/2020/Long-term sustainability report/"/>
    </mc:Choice>
  </mc:AlternateContent>
  <xr:revisionPtr revIDLastSave="0" documentId="8_{C8C75B20-50D8-4C0D-92D4-318051329539}" xr6:coauthVersionLast="44" xr6:coauthVersionMax="45" xr10:uidLastSave="{00000000-0000-0000-0000-000000000000}"/>
  <bookViews>
    <workbookView xWindow="-120" yWindow="-120" windowWidth="29040" windowHeight="15840" tabRatio="917" xr2:uid="{00000000-000D-0000-FFFF-FFFF00000000}"/>
  </bookViews>
  <sheets>
    <sheet name="Contents" sheetId="9" r:id="rId1"/>
    <sheet name="VS1" sheetId="36" r:id="rId2"/>
    <sheet name="VS2" sheetId="37" r:id="rId3"/>
    <sheet name="VS3" sheetId="39" r:id="rId4"/>
    <sheet name="VS4" sheetId="41" r:id="rId5"/>
    <sheet name="VS5" sheetId="42" r:id="rId6"/>
    <sheet name="VS6" sheetId="43" r:id="rId7"/>
    <sheet name="VS7" sheetId="49" r:id="rId8"/>
    <sheet name="VS8" sheetId="50" r:id="rId9"/>
    <sheet name="VS9" sheetId="51" r:id="rId10"/>
    <sheet name="VS10" sheetId="52" r:id="rId11"/>
    <sheet name="VS11" sheetId="53" r:id="rId12"/>
    <sheet name="VS12" sheetId="54" r:id="rId13"/>
    <sheet name="VS13" sheetId="55" r:id="rId14"/>
    <sheet name="Table 2.1" sheetId="75" r:id="rId15"/>
    <sheet name="Figure 2.2" sheetId="69" r:id="rId16"/>
    <sheet name="Table A.1" sheetId="64" r:id="rId17"/>
    <sheet name="Figure 2.3" sheetId="70" r:id="rId18"/>
    <sheet name="Figure 2.4" sheetId="71" r:id="rId19"/>
    <sheet name="Figure 2.5" sheetId="72" r:id="rId20"/>
    <sheet name="Figure 2.6" sheetId="73" r:id="rId21"/>
    <sheet name="Table 2.2" sheetId="77" r:id="rId22"/>
    <sheet name="Figure 2.7" sheetId="97" r:id="rId23"/>
    <sheet name="Figure 2.8" sheetId="78" r:id="rId24"/>
    <sheet name="Figure 2.9" sheetId="79" r:id="rId25"/>
    <sheet name="Figure 2.10" sheetId="98" r:id="rId26"/>
    <sheet name="Table B.1" sheetId="80" r:id="rId27"/>
    <sheet name="Figure 3.1" sheetId="15" r:id="rId28"/>
    <sheet name="Figure 3.2" sheetId="12" r:id="rId29"/>
    <sheet name="Table 3.1" sheetId="26" r:id="rId30"/>
    <sheet name="Figure 3.3" sheetId="13" r:id="rId31"/>
    <sheet name="Figure 3.4" sheetId="17" r:id="rId32"/>
    <sheet name="Figure 3.5" sheetId="23" r:id="rId33"/>
    <sheet name="Figure 3.6" sheetId="25" r:id="rId34"/>
    <sheet name="Table 3.2" sheetId="27" r:id="rId35"/>
    <sheet name="Figure 3.7" sheetId="35" r:id="rId36"/>
    <sheet name="Figure 3.8" sheetId="18" r:id="rId37"/>
    <sheet name="Figure 3.9" sheetId="19" r:id="rId38"/>
    <sheet name="Figure 3.10" sheetId="16" r:id="rId39"/>
    <sheet name="Figure 3.11" sheetId="20" r:id="rId40"/>
    <sheet name="Figure 3.12" sheetId="21" r:id="rId41"/>
    <sheet name="Figure 3.13" sheetId="22" r:id="rId42"/>
    <sheet name="Figure 4.1" sheetId="10" r:id="rId43"/>
    <sheet name="Figure 4.2" sheetId="11" r:id="rId44"/>
    <sheet name="Figure 4.3" sheetId="84" r:id="rId45"/>
    <sheet name="Table 4.1" sheetId="14" r:id="rId46"/>
    <sheet name="Figure 4.4" sheetId="33" r:id="rId47"/>
    <sheet name="Figure 4.5" sheetId="66" r:id="rId48"/>
    <sheet name="Figure D.1" sheetId="34" r:id="rId49"/>
    <sheet name="Figure 4.6" sheetId="67" r:id="rId50"/>
    <sheet name="Figure 5.1" sheetId="28" r:id="rId51"/>
    <sheet name="Figure 5.2" sheetId="38" r:id="rId52"/>
    <sheet name="Figure 5.3" sheetId="40" r:id="rId53"/>
    <sheet name="Figure 5.4" sheetId="44" r:id="rId54"/>
    <sheet name="Figure 5.5" sheetId="45" r:id="rId55"/>
    <sheet name="Figure 5.6" sheetId="47" r:id="rId56"/>
    <sheet name="Figure 5.7" sheetId="48" r:id="rId57"/>
    <sheet name="Table 5.1" sheetId="29" r:id="rId58"/>
    <sheet name="Figure 5.8" sheetId="31" r:id="rId59"/>
    <sheet name="Figure 5.9" sheetId="32" r:id="rId60"/>
    <sheet name="Figure 5.10" sheetId="83" r:id="rId61"/>
    <sheet name="Figure 5.11" sheetId="85" r:id="rId62"/>
    <sheet name="Table E.1" sheetId="86" r:id="rId63"/>
    <sheet name="Table E.2" sheetId="96" r:id="rId64"/>
    <sheet name="Figure E.2" sheetId="95" r:id="rId65"/>
    <sheet name="Figure 5.13" sheetId="87" r:id="rId66"/>
    <sheet name="Figure 5.14" sheetId="88" r:id="rId67"/>
    <sheet name="Figure 5.15" sheetId="89" r:id="rId68"/>
    <sheet name="Figure 5.16" sheetId="90" r:id="rId69"/>
    <sheet name="Figure 5.17" sheetId="91" r:id="rId70"/>
    <sheet name="Figure 5.18" sheetId="93" r:id="rId71"/>
    <sheet name="Figure 5.19" sheetId="94"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Hlk22212543" localSheetId="6">'VS6'!#REF!</definedName>
    <definedName name="_Hlk43992126" localSheetId="24">'Figure 2.9'!$A$18</definedName>
    <definedName name="_Hlt45110020" localSheetId="12">'VS12'!$A$1</definedName>
    <definedName name="_TB2">'[1]TableA data'!#REF!</definedName>
    <definedName name="_TB21">'[1]TableA data'!#REF!</definedName>
    <definedName name="_TB2a">'[2]TableA data'!#REF!</definedName>
    <definedName name="_Toc473794753">#REF!</definedName>
    <definedName name="_xlchart.v1.0" hidden="1">'Figure E.2'!$O$1:$O$5</definedName>
    <definedName name="a">'[1]TableA data'!#REF!</definedName>
    <definedName name="asdadf">'[1]TableA data'!#REF!</definedName>
    <definedName name="asdawdgaghe">'[1]TableA data'!#REF!</definedName>
    <definedName name="BS_Differenz_West">[3]Westdeutschland!#REF!</definedName>
    <definedName name="chart1">[4]ESA95!$A$23:$P$62</definedName>
    <definedName name="chart2">[4]ESA95!$A$86:$P$126</definedName>
    <definedName name="Correct">'[1]TableA data'!#REF!</definedName>
    <definedName name="Demographics" localSheetId="19">'Figure 2.5'!$A$1</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Holidays">[6]Notes!$I$149:$I$231</definedName>
    <definedName name="INPUTSdata">[7]INPUTS!$1:$1048576</definedName>
    <definedName name="INPUTSyear">[7]INPUTS!$2:$3</definedName>
    <definedName name="k">'[8]TableA data'!#REF!</definedName>
    <definedName name="LatestOutturns">[9]LatestOutturns!$1:$1048576</definedName>
    <definedName name="LatestOutturnsYear">[9]LatestOutturns!$1:$1</definedName>
    <definedName name="ModelData">[10]RawData!$6:$100</definedName>
    <definedName name="NEW">#REF!</definedName>
    <definedName name="ocgs_ct">[11]cofog_defence!$C$36,[11]cofog_defence!$C$41,[11]cofog_defence!$C$42,[11]cofog_defence!$C$47</definedName>
    <definedName name="p">#REF!</definedName>
    <definedName name="Prindiala">'[12]Data 1990'!#REF!</definedName>
    <definedName name="_xlnm.Print_Area">'[12]Data 1990'!#REF!</definedName>
    <definedName name="RawDataYear">[10]RawData!$2:$3</definedName>
    <definedName name="t">#REF!</definedName>
    <definedName name="table12">[4]ESA95!$A$1391:$K$1471</definedName>
    <definedName name="Table8TableB">[4]ESA95!$A$4:$Q$65</definedName>
    <definedName name="Tables19_29">[4]ESA95!$A$1778:$K$2986</definedName>
    <definedName name="tables30aand30b">[4]ESA95!$A$2987:$K$3112</definedName>
    <definedName name="TOTAL">#REF!</definedName>
    <definedName name="TRNR_749fbdc7db2c4e92b9df654b5c6b7d3c_29_1" hidden="1">#REF!</definedName>
    <definedName name="TRNR_74aacbb1498a4f8ea0b2c68d7e0c11eb_29_1" hidden="1">'[13]Figure A.1'!#REF!</definedName>
    <definedName name="v">'[8]TableA data'!#REF!</definedName>
    <definedName name="w">'[12]Data 1990'!#REF!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A1" i="70" l="1"/>
  <c r="BB1" i="70" s="1"/>
  <c r="BC1" i="70" s="1"/>
  <c r="BD1" i="70" s="1"/>
  <c r="BE1" i="70" s="1"/>
  <c r="BF1" i="70" s="1"/>
  <c r="BG1" i="70" s="1"/>
  <c r="BH1" i="70" s="1"/>
  <c r="BI1" i="70" s="1"/>
  <c r="BJ1" i="70" s="1"/>
  <c r="BK1" i="70" s="1"/>
  <c r="BL1" i="70" s="1"/>
  <c r="Q1" i="70"/>
  <c r="R1" i="70" s="1"/>
  <c r="S1" i="70" s="1"/>
  <c r="T1" i="70" s="1"/>
  <c r="U1" i="70" s="1"/>
  <c r="V1" i="70" s="1"/>
  <c r="W1" i="70" s="1"/>
  <c r="X1" i="70" s="1"/>
  <c r="Y1" i="70" s="1"/>
  <c r="Z1" i="70" s="1"/>
  <c r="AA1" i="70" s="1"/>
  <c r="AB1" i="70" s="1"/>
  <c r="AC1" i="70" s="1"/>
  <c r="AD1" i="70" s="1"/>
  <c r="AE1" i="70" s="1"/>
  <c r="AF1" i="70" s="1"/>
  <c r="AG1" i="70" s="1"/>
  <c r="AH1" i="70" s="1"/>
  <c r="AI1" i="70" s="1"/>
  <c r="AJ1" i="70" s="1"/>
  <c r="AK1" i="70" s="1"/>
  <c r="AL1" i="70" s="1"/>
  <c r="AM1" i="70" s="1"/>
  <c r="AN1" i="70" s="1"/>
  <c r="AO1" i="70" s="1"/>
  <c r="AP1" i="70" s="1"/>
  <c r="AQ1" i="70" s="1"/>
  <c r="AR1" i="70" s="1"/>
  <c r="AS1" i="70" s="1"/>
  <c r="AT1" i="70" s="1"/>
  <c r="AU1" i="70" s="1"/>
  <c r="AV1" i="70" s="1"/>
  <c r="AW1" i="70" s="1"/>
  <c r="AX1" i="70" s="1"/>
  <c r="AY1" i="70" s="1"/>
  <c r="AZ1" i="70" s="1"/>
  <c r="P1" i="70"/>
  <c r="U62" i="18" l="1"/>
  <c r="U61" i="18"/>
  <c r="U60" i="18"/>
  <c r="U59" i="18"/>
  <c r="U58" i="18"/>
  <c r="U57" i="18"/>
  <c r="U56" i="18"/>
  <c r="U55" i="18"/>
  <c r="U54" i="18"/>
  <c r="U53" i="18"/>
  <c r="U52" i="18"/>
  <c r="U51" i="18"/>
  <c r="U50" i="18"/>
  <c r="U49" i="18"/>
  <c r="U48" i="18"/>
  <c r="U47" i="18"/>
  <c r="U46" i="18"/>
  <c r="U45" i="18"/>
  <c r="U44" i="18"/>
  <c r="U43" i="18"/>
  <c r="U42" i="18"/>
  <c r="U41" i="18"/>
  <c r="U40" i="18"/>
  <c r="U39" i="18"/>
  <c r="U38" i="18"/>
  <c r="U37" i="18"/>
  <c r="U36" i="18"/>
  <c r="U35" i="18"/>
  <c r="U34" i="18"/>
  <c r="U33" i="18"/>
  <c r="U32" i="18"/>
  <c r="U31" i="18"/>
  <c r="U30" i="18"/>
  <c r="U29" i="18"/>
  <c r="U28" i="18"/>
  <c r="U27" i="18"/>
  <c r="U26" i="18"/>
  <c r="U25" i="18"/>
  <c r="U24" i="18"/>
  <c r="U23" i="18"/>
  <c r="U22" i="18"/>
  <c r="U21" i="18"/>
  <c r="U20" i="18"/>
  <c r="U19" i="18"/>
  <c r="U18" i="18"/>
  <c r="U17" i="18"/>
  <c r="U16" i="18"/>
  <c r="U15" i="18"/>
  <c r="U14" i="18"/>
  <c r="U13" i="18"/>
  <c r="U12" i="18"/>
  <c r="U11" i="18"/>
  <c r="U10" i="18"/>
  <c r="U9" i="18"/>
  <c r="U8" i="18"/>
  <c r="U7" i="18"/>
  <c r="U6" i="18"/>
  <c r="U5" i="18"/>
  <c r="U4" i="18"/>
  <c r="U3" i="18"/>
  <c r="U2" i="18"/>
  <c r="V47" i="21" l="1"/>
  <c r="U47" i="21"/>
  <c r="T47" i="21"/>
  <c r="S47" i="21"/>
  <c r="R47" i="21"/>
  <c r="Q47" i="21"/>
  <c r="P47" i="21"/>
  <c r="O47" i="21"/>
  <c r="V46" i="21"/>
  <c r="U46" i="21"/>
  <c r="T46" i="21"/>
  <c r="S46" i="21"/>
  <c r="R46" i="21"/>
  <c r="Q46" i="21"/>
  <c r="P46" i="21"/>
  <c r="O46" i="21"/>
  <c r="V45" i="21"/>
  <c r="U45" i="21"/>
  <c r="T45" i="21"/>
  <c r="S45" i="21"/>
  <c r="R45" i="21"/>
  <c r="Q45" i="21"/>
  <c r="P45" i="21"/>
  <c r="O45" i="21"/>
  <c r="V44" i="21"/>
  <c r="U44" i="21"/>
  <c r="T44" i="21"/>
  <c r="S44" i="21"/>
  <c r="R44" i="21"/>
  <c r="Q44" i="21"/>
  <c r="P44" i="21"/>
  <c r="O44" i="21"/>
  <c r="V43" i="21"/>
  <c r="U43" i="21"/>
  <c r="T43" i="21"/>
  <c r="S43" i="21"/>
  <c r="R43" i="21"/>
  <c r="Q43" i="21"/>
  <c r="P43" i="21"/>
  <c r="O43" i="21"/>
  <c r="I47" i="21"/>
  <c r="H47" i="21"/>
  <c r="G47" i="21"/>
  <c r="F47" i="21"/>
  <c r="E47" i="21"/>
  <c r="D47" i="21"/>
  <c r="C47" i="21"/>
  <c r="B47" i="21"/>
  <c r="I46" i="21"/>
  <c r="H46" i="21"/>
  <c r="G46" i="21"/>
  <c r="F46" i="21"/>
  <c r="E46" i="21"/>
  <c r="D46" i="21"/>
  <c r="C46" i="21"/>
  <c r="B46" i="21"/>
  <c r="I45" i="21"/>
  <c r="H45" i="21"/>
  <c r="G45" i="21"/>
  <c r="F45" i="21"/>
  <c r="E45" i="21"/>
  <c r="D45" i="21"/>
  <c r="C45" i="21"/>
  <c r="B45" i="21"/>
  <c r="I44" i="21"/>
  <c r="H44" i="21"/>
  <c r="G44" i="21"/>
  <c r="F44" i="21"/>
  <c r="E44" i="21"/>
  <c r="D44" i="21"/>
  <c r="C44" i="21"/>
  <c r="B44" i="21"/>
  <c r="I43" i="21"/>
  <c r="H43" i="21"/>
  <c r="G43" i="21"/>
  <c r="F43" i="21"/>
  <c r="E43" i="21"/>
  <c r="D43" i="21"/>
  <c r="C43" i="21"/>
  <c r="B43" i="21"/>
  <c r="I58" i="22"/>
  <c r="H58" i="22"/>
  <c r="G58" i="22"/>
  <c r="F58" i="22"/>
  <c r="E58" i="22"/>
  <c r="D58" i="22"/>
  <c r="C58" i="22"/>
  <c r="B58" i="22"/>
  <c r="I57" i="22"/>
  <c r="H57" i="22"/>
  <c r="G57" i="22"/>
  <c r="F57" i="22"/>
  <c r="E57" i="22"/>
  <c r="D57" i="22"/>
  <c r="C57" i="22"/>
  <c r="B57" i="22"/>
  <c r="I56" i="22"/>
  <c r="H56" i="22"/>
  <c r="G56" i="22"/>
  <c r="F56" i="22"/>
  <c r="E56" i="22"/>
  <c r="D56" i="22"/>
  <c r="C56" i="22"/>
  <c r="B56" i="22"/>
  <c r="I55" i="22"/>
  <c r="H55" i="22"/>
  <c r="G55" i="22"/>
  <c r="F55" i="22"/>
  <c r="E55" i="22"/>
  <c r="D55" i="22"/>
  <c r="C55" i="22"/>
  <c r="B55" i="22"/>
  <c r="I54" i="22"/>
  <c r="H54" i="22"/>
  <c r="G54" i="22"/>
  <c r="F54" i="22"/>
  <c r="E54" i="22"/>
  <c r="D54" i="22"/>
  <c r="C54" i="22"/>
  <c r="B54" i="22"/>
  <c r="AI6" i="34" l="1"/>
  <c r="AH6" i="34"/>
  <c r="AG6" i="34"/>
  <c r="AF6" i="34"/>
  <c r="AE6" i="34"/>
  <c r="AD6" i="34"/>
  <c r="AC6" i="34"/>
  <c r="AB6" i="34"/>
  <c r="AA6" i="34"/>
  <c r="Z6" i="34"/>
  <c r="Y6" i="34"/>
  <c r="X6" i="34"/>
  <c r="W6" i="34"/>
  <c r="V6" i="34"/>
  <c r="U6" i="34"/>
  <c r="T6" i="34"/>
  <c r="S6" i="34"/>
  <c r="R6" i="34"/>
  <c r="Q6" i="34"/>
  <c r="P6" i="34"/>
  <c r="O6" i="34"/>
  <c r="N6" i="34"/>
  <c r="AI6" i="53" l="1"/>
  <c r="AH6" i="53"/>
  <c r="AG6" i="53"/>
  <c r="AF6" i="53"/>
  <c r="AE6" i="53"/>
  <c r="AD6" i="53"/>
  <c r="AC6" i="53"/>
  <c r="AB6" i="53"/>
  <c r="AA6" i="53"/>
  <c r="Z6" i="53"/>
  <c r="Y6" i="53"/>
  <c r="X6" i="53"/>
  <c r="W6" i="53"/>
  <c r="V6" i="53"/>
  <c r="U6" i="53"/>
  <c r="T6" i="53"/>
  <c r="S6" i="53"/>
  <c r="R6" i="53"/>
  <c r="Q6" i="53"/>
  <c r="P6" i="53"/>
  <c r="O6" i="53"/>
  <c r="N6" i="53"/>
  <c r="T27" i="88" l="1"/>
  <c r="S27" i="88"/>
  <c r="R27" i="88"/>
  <c r="Q27" i="88"/>
  <c r="P27" i="88"/>
  <c r="O27" i="88"/>
  <c r="T22" i="88"/>
  <c r="S22" i="88"/>
  <c r="R22" i="88"/>
  <c r="Q22" i="88"/>
  <c r="P22" i="88"/>
  <c r="O22" i="88"/>
  <c r="AL6" i="94" l="1"/>
  <c r="AK6" i="94"/>
  <c r="AJ6" i="94"/>
  <c r="AI6" i="94"/>
  <c r="AH6" i="94"/>
  <c r="AG6" i="94"/>
  <c r="AF6" i="94"/>
  <c r="AE6" i="94"/>
  <c r="AD6" i="94"/>
  <c r="AC6" i="94"/>
  <c r="AB6" i="94"/>
  <c r="AA6" i="94"/>
  <c r="Z6" i="94"/>
  <c r="Y6" i="94"/>
  <c r="X6" i="94"/>
  <c r="W6" i="94"/>
  <c r="V6" i="94"/>
  <c r="U6" i="94"/>
  <c r="T6" i="94"/>
  <c r="S6" i="94"/>
  <c r="R6" i="94"/>
  <c r="Q6" i="94"/>
  <c r="P6" i="94"/>
  <c r="AM5" i="94"/>
  <c r="AL5" i="94"/>
  <c r="AK5" i="94"/>
  <c r="AJ5" i="94"/>
  <c r="AI5" i="94"/>
  <c r="AH5" i="94"/>
  <c r="AG5" i="94"/>
  <c r="AF5" i="94"/>
  <c r="AE5" i="94"/>
  <c r="AD5" i="94"/>
  <c r="AC5" i="94"/>
  <c r="AB5" i="94"/>
  <c r="AA5" i="94"/>
  <c r="Z5" i="94"/>
  <c r="Y5" i="94"/>
  <c r="X5" i="94"/>
  <c r="W5" i="94"/>
  <c r="V5" i="94"/>
  <c r="U5" i="94"/>
  <c r="T5" i="94"/>
  <c r="S5" i="94"/>
  <c r="R5" i="94"/>
  <c r="Q5" i="94"/>
  <c r="P5" i="94"/>
  <c r="C94" i="9" l="1"/>
  <c r="C95" i="9"/>
  <c r="C96" i="9"/>
  <c r="C97" i="9"/>
  <c r="C98" i="9"/>
  <c r="C99" i="9"/>
  <c r="C100" i="9"/>
  <c r="C91" i="9"/>
  <c r="C93" i="9"/>
  <c r="C92" i="9"/>
  <c r="C90" i="9"/>
  <c r="C89" i="9"/>
  <c r="C88" i="9"/>
  <c r="C87" i="9"/>
  <c r="C86" i="9"/>
  <c r="C85" i="9"/>
  <c r="C84" i="9"/>
  <c r="C83" i="9"/>
  <c r="C82" i="9"/>
  <c r="C75" i="9"/>
  <c r="C76" i="9"/>
  <c r="C74" i="9"/>
  <c r="C73" i="9"/>
  <c r="D85" i="9"/>
  <c r="D86" i="9"/>
  <c r="D89" i="9"/>
  <c r="D98" i="9"/>
  <c r="D93" i="9"/>
  <c r="D87" i="9"/>
  <c r="D94" i="9"/>
  <c r="D75" i="9"/>
  <c r="D99" i="9"/>
  <c r="D74" i="9"/>
  <c r="D97" i="9"/>
  <c r="D82" i="9"/>
  <c r="D83" i="9"/>
  <c r="D84" i="9"/>
  <c r="D100" i="9"/>
  <c r="D73" i="9"/>
  <c r="D90" i="9"/>
  <c r="D95" i="9"/>
  <c r="D76" i="9"/>
  <c r="D91" i="9"/>
  <c r="D88" i="9"/>
  <c r="D96" i="9"/>
  <c r="D92" i="9"/>
  <c r="C70" i="9" l="1"/>
  <c r="C64" i="9"/>
  <c r="C49" i="9"/>
  <c r="C30" i="9"/>
  <c r="C31" i="9"/>
  <c r="C32" i="9"/>
  <c r="D31" i="9"/>
  <c r="D64" i="9"/>
  <c r="D30" i="9"/>
  <c r="D70" i="9"/>
  <c r="D32" i="9"/>
  <c r="D49" i="9"/>
  <c r="C63" i="9" l="1"/>
  <c r="C62" i="9"/>
  <c r="C61" i="9"/>
  <c r="C58" i="9"/>
  <c r="C59" i="9"/>
  <c r="C60" i="9"/>
  <c r="D63" i="9"/>
  <c r="D60" i="9"/>
  <c r="D62" i="9"/>
  <c r="D59" i="9"/>
  <c r="D58" i="9"/>
  <c r="D61" i="9"/>
  <c r="C69" i="9" l="1"/>
  <c r="D69" i="9"/>
  <c r="C29" i="9" l="1"/>
  <c r="C44" i="9" l="1"/>
  <c r="D44" i="9"/>
  <c r="C28" i="9" l="1"/>
  <c r="D29" i="9"/>
  <c r="D28" i="9"/>
  <c r="C27" i="9" l="1"/>
  <c r="C23" i="9"/>
  <c r="C24" i="9"/>
  <c r="C25" i="9"/>
  <c r="C26" i="9"/>
  <c r="C22" i="9"/>
  <c r="C21" i="9"/>
  <c r="C81" i="9"/>
  <c r="C80" i="9"/>
  <c r="C79" i="9"/>
  <c r="C72" i="9"/>
  <c r="C71" i="9"/>
  <c r="C57" i="9"/>
  <c r="C56" i="9"/>
  <c r="C55" i="9"/>
  <c r="C54" i="9"/>
  <c r="C53" i="9"/>
  <c r="C52" i="9"/>
  <c r="C66" i="9"/>
  <c r="C65" i="9"/>
  <c r="C47" i="9"/>
  <c r="C46" i="9"/>
  <c r="C45" i="9"/>
  <c r="C43" i="9"/>
  <c r="C42" i="9"/>
  <c r="C41" i="9"/>
  <c r="C40" i="9"/>
  <c r="C39" i="9"/>
  <c r="C38" i="9"/>
  <c r="C37" i="9"/>
  <c r="C36" i="9"/>
  <c r="C35" i="9"/>
  <c r="C48" i="9"/>
  <c r="C20" i="9"/>
  <c r="D40" i="9"/>
  <c r="D48" i="9"/>
  <c r="D38" i="9"/>
  <c r="D45" i="9"/>
  <c r="D24" i="9"/>
  <c r="D47" i="9"/>
  <c r="D79" i="9"/>
  <c r="D80" i="9"/>
  <c r="D81" i="9"/>
  <c r="D36" i="9"/>
  <c r="D46" i="9"/>
  <c r="D26" i="9"/>
  <c r="D43" i="9"/>
  <c r="D42" i="9"/>
  <c r="D22" i="9"/>
  <c r="D35" i="9"/>
  <c r="D21" i="9"/>
  <c r="D20" i="9"/>
  <c r="D27" i="9"/>
  <c r="D25" i="9"/>
  <c r="D41" i="9"/>
  <c r="D23" i="9"/>
  <c r="C12" i="9" l="1"/>
  <c r="D71" i="9"/>
  <c r="D66" i="9"/>
  <c r="D54" i="9"/>
  <c r="D53" i="9"/>
  <c r="D72" i="9"/>
  <c r="D56" i="9"/>
  <c r="D52" i="9"/>
  <c r="D55" i="9"/>
  <c r="D57" i="9"/>
  <c r="D65" i="9"/>
</calcChain>
</file>

<file path=xl/sharedStrings.xml><?xml version="1.0" encoding="utf-8"?>
<sst xmlns="http://schemas.openxmlformats.org/spreadsheetml/2006/main" count="4853" uniqueCount="614">
  <si>
    <t>admin@fiscalcouncil.ie</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</si>
  <si>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</si>
  <si>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</si>
  <si>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</si>
  <si>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Figure 4.1</t>
  </si>
  <si>
    <t>Figure 4.2</t>
  </si>
  <si>
    <t>Total</t>
  </si>
  <si>
    <t>% change year-on-year</t>
  </si>
  <si>
    <t>Figure 3.2</t>
  </si>
  <si>
    <t>Figure 3.3</t>
  </si>
  <si>
    <t>€ billion</t>
  </si>
  <si>
    <t>Table 4.1</t>
  </si>
  <si>
    <t>Revenue</t>
  </si>
  <si>
    <t>Interest</t>
  </si>
  <si>
    <t>CoE</t>
  </si>
  <si>
    <t>Sources: CSO; Department of Finance; and Fiscal Council workings.</t>
  </si>
  <si>
    <t>Sources: Department of Finance; and Fiscal Council workings.</t>
  </si>
  <si>
    <t>Sources: Department of Finance; and CSO.</t>
  </si>
  <si>
    <t>€ billions</t>
  </si>
  <si>
    <t>Primary balance</t>
  </si>
  <si>
    <t>Compensation of employees</t>
  </si>
  <si>
    <t>Figure 3.4</t>
  </si>
  <si>
    <t>Figure 3.5</t>
  </si>
  <si>
    <t>Figure 3.6</t>
  </si>
  <si>
    <t>Figure 3.7</t>
  </si>
  <si>
    <t>Figure 3.8</t>
  </si>
  <si>
    <t>Figure 3.9</t>
  </si>
  <si>
    <t>Figure 3.10</t>
  </si>
  <si>
    <t>Figure 3.11</t>
  </si>
  <si>
    <t>Figure 3.12</t>
  </si>
  <si>
    <t>Figure 3.13</t>
  </si>
  <si>
    <t>Table 3.1</t>
  </si>
  <si>
    <t>Table 3.2</t>
  </si>
  <si>
    <t>Figure 3.1</t>
  </si>
  <si>
    <t>% of GNI*</t>
  </si>
  <si>
    <t>GNI*</t>
  </si>
  <si>
    <t>% GNI*</t>
  </si>
  <si>
    <t>Source: Fiscal Council workings.</t>
  </si>
  <si>
    <t/>
  </si>
  <si>
    <t>Sources: Fiscal Council workings.</t>
  </si>
  <si>
    <t>Note: Model projections use a suite of models together with actual nominal GNI* and domestic GVA outturns to project forward expected corporation tax receipts from 2012.</t>
  </si>
  <si>
    <t>Health</t>
  </si>
  <si>
    <t>Table B.1</t>
  </si>
  <si>
    <t>HICP</t>
  </si>
  <si>
    <t>GNP deflator</t>
  </si>
  <si>
    <t>Nominal GNI*</t>
  </si>
  <si>
    <t>Thousands</t>
  </si>
  <si>
    <t>Sources: CSO; and Fiscal Council workings.</t>
  </si>
  <si>
    <t>€ bn</t>
  </si>
  <si>
    <t>Figure 2.2</t>
  </si>
  <si>
    <t>Figure 2.3</t>
  </si>
  <si>
    <t>Figure 2.4</t>
  </si>
  <si>
    <t>Figure 2.5</t>
  </si>
  <si>
    <t>Figure 2.6</t>
  </si>
  <si>
    <t>Table 2.1</t>
  </si>
  <si>
    <t>Actual</t>
  </si>
  <si>
    <t>Model 1</t>
  </si>
  <si>
    <t>Model 2</t>
  </si>
  <si>
    <t>Model 3</t>
  </si>
  <si>
    <t>Model 4</t>
  </si>
  <si>
    <t>Model avg</t>
  </si>
  <si>
    <t>Long-term Sustainability Report 2025-2050</t>
  </si>
  <si>
    <t>Visual Summary</t>
  </si>
  <si>
    <t>VS1</t>
  </si>
  <si>
    <t>VS2</t>
  </si>
  <si>
    <t>VS3</t>
  </si>
  <si>
    <t>VS4</t>
  </si>
  <si>
    <t>VS5</t>
  </si>
  <si>
    <t>VS6</t>
  </si>
  <si>
    <t>VS7</t>
  </si>
  <si>
    <t>VS8</t>
  </si>
  <si>
    <t>VS9</t>
  </si>
  <si>
    <t>VS10</t>
  </si>
  <si>
    <t>VS11</t>
  </si>
  <si>
    <t>VS12</t>
  </si>
  <si>
    <t>VS13</t>
  </si>
  <si>
    <t>Economic and Demographic Projections</t>
  </si>
  <si>
    <t>Long-term Fiscal Projections</t>
  </si>
  <si>
    <t>Policy Strategies to Meet Future Needs Sustainably</t>
  </si>
  <si>
    <t>Risks and Uncertainties</t>
  </si>
  <si>
    <t>Figure A.1</t>
  </si>
  <si>
    <t>Table A.1</t>
  </si>
  <si>
    <t>Figure A.2</t>
  </si>
  <si>
    <t>Table 2.2</t>
  </si>
  <si>
    <t>Figure 2.7</t>
  </si>
  <si>
    <t>Figure 2.8</t>
  </si>
  <si>
    <t>Figure 2.9</t>
  </si>
  <si>
    <t>Figure 4.3</t>
  </si>
  <si>
    <t>Figure 4.4</t>
  </si>
  <si>
    <t>Figure 4.5</t>
  </si>
  <si>
    <t>Figure 4.6</t>
  </si>
  <si>
    <t>Figure D.1</t>
  </si>
  <si>
    <t>Figure 5.1</t>
  </si>
  <si>
    <t>Figure 5.2</t>
  </si>
  <si>
    <t>Figure 5.3</t>
  </si>
  <si>
    <t>Figure 5.4</t>
  </si>
  <si>
    <t>Figure 5.5</t>
  </si>
  <si>
    <t>Figure 5.6</t>
  </si>
  <si>
    <t>Figure 5.7</t>
  </si>
  <si>
    <t>Figure 5.8</t>
  </si>
  <si>
    <t>Figure 5.9</t>
  </si>
  <si>
    <t>Figure 5.10</t>
  </si>
  <si>
    <t>Figure 5.11</t>
  </si>
  <si>
    <t>Figure 5.13</t>
  </si>
  <si>
    <t>Figure 5.14</t>
  </si>
  <si>
    <t>Figure 5.15</t>
  </si>
  <si>
    <t>Figure 5.16</t>
  </si>
  <si>
    <t>Figure 5.17</t>
  </si>
  <si>
    <t>Figure 5.18</t>
  </si>
  <si>
    <t>Figure 5.19</t>
  </si>
  <si>
    <t>Table 5.1</t>
  </si>
  <si>
    <t>Figure 5.19: Wages and nominal GNI* have had similar historical growth rates</t>
  </si>
  <si>
    <t>Source: Fiscal Council calculations.</t>
  </si>
  <si>
    <t>Notes: Fertility rates start differing across scenarios from 2026. Thus, demographic pressures start diverging in 2030, when a different number of children enter primary school.</t>
  </si>
  <si>
    <t>Optimistic</t>
  </si>
  <si>
    <t>Baseline</t>
  </si>
  <si>
    <t>Pessimistic</t>
  </si>
  <si>
    <t>Figure 5.17: Births by fertility scenario</t>
  </si>
  <si>
    <t>Sources: CSO and Fiscal Council calculations.</t>
  </si>
  <si>
    <t>Note: Divergence of fertility rates from the baseline starts in 2026.</t>
  </si>
  <si>
    <t xml:space="preserve">Figure 5.16: Alternative fiscal outcomes under a range of macroeconomic scenarios  </t>
  </si>
  <si>
    <t>A. General government balance</t>
  </si>
  <si>
    <t>B. Gross debt</t>
  </si>
  <si>
    <t>C. Interest expenditure</t>
  </si>
  <si>
    <t>GG balance % of GNI*</t>
  </si>
  <si>
    <t>Interest % of GNI*</t>
  </si>
  <si>
    <t>Figure 5.15: Total age-related expenditure</t>
  </si>
  <si>
    <t>Sources: Department of Public Expenditure and Reform; and Fiscal Council projections.</t>
  </si>
  <si>
    <t>Note: Total age-related expenditure includes pensions, health, social protection, and education.</t>
  </si>
  <si>
    <t xml:space="preserve">% of GNI*  </t>
  </si>
  <si>
    <t>Figure 5.14: Range of real GNI* growth: combination of TFP, participation and migration</t>
  </si>
  <si>
    <t>Sources: CSO; Department of Finance; Eurostat; and Fiscal Council projections.</t>
  </si>
  <si>
    <t>Note: “Pessimistic” refers to a combination of low TFP, low labour force participation rates, and convergence to net emigration; “optimistic” refers to a combination of high TFP, high labour force participation rates, and net immigration for the entire period.</t>
  </si>
  <si>
    <t>A. % change year-on-year</t>
  </si>
  <si>
    <t>B. Decomposition of optimistic growth</t>
  </si>
  <si>
    <t>C. Decomposition of pessimistic growth</t>
  </si>
  <si>
    <t>for graph</t>
  </si>
  <si>
    <t>line</t>
  </si>
  <si>
    <t>Capital</t>
  </si>
  <si>
    <t>Labour</t>
  </si>
  <si>
    <t>TFP</t>
  </si>
  <si>
    <t>GNI* growth</t>
  </si>
  <si>
    <t>% year-on-year</t>
  </si>
  <si>
    <t>Sources: Eurostat; Department of Finance; and Fiscal Council calculations.</t>
  </si>
  <si>
    <t>Note: Scenarios start to diverge from the baseline in the medium run (after 2024).</t>
  </si>
  <si>
    <t>Figure 5.13: Employment growth</t>
  </si>
  <si>
    <t>Figure E.2: Additional measures are needed to meet the 2030 ceiling</t>
  </si>
  <si>
    <t>Levels of greenhouse gas emissions (Mt CO2eq)</t>
  </si>
  <si>
    <t>Source: Climate Action Plan 2019.</t>
  </si>
  <si>
    <t xml:space="preserve">Note: NDP = National Development Plan. </t>
  </si>
  <si>
    <t>Projected emissions</t>
  </si>
  <si>
    <t>NDP measures</t>
  </si>
  <si>
    <t>Better land-use management</t>
  </si>
  <si>
    <t>Additional effort required</t>
  </si>
  <si>
    <t>Ceiling</t>
  </si>
  <si>
    <r>
      <t xml:space="preserve">Table E.2:  Total climate-related investments in the </t>
    </r>
    <r>
      <rPr>
        <b/>
        <i/>
        <sz val="10.5"/>
        <color rgb="FF0060B0"/>
        <rFont val="Source Sans Pro"/>
        <family val="2"/>
      </rPr>
      <t>National Development Plan 2018–2027</t>
    </r>
  </si>
  <si>
    <t xml:space="preserve">Exchequer </t>
  </si>
  <si>
    <t>(€ bn)</t>
  </si>
  <si>
    <t xml:space="preserve">Non-Exchequer </t>
  </si>
  <si>
    <t>Buildings Energy Efficiency</t>
  </si>
  <si>
    <t>Climate Action Fund</t>
  </si>
  <si>
    <t>Electric vehicles</t>
  </si>
  <si>
    <t>Flood defences</t>
  </si>
  <si>
    <t>Energy (renewables, interconnector etc.)</t>
  </si>
  <si>
    <t>Dart expansion</t>
  </si>
  <si>
    <t>Metro Links</t>
  </si>
  <si>
    <t xml:space="preserve">BusConnects </t>
  </si>
  <si>
    <t>Irish Water</t>
  </si>
  <si>
    <r>
      <t xml:space="preserve">Source: </t>
    </r>
    <r>
      <rPr>
        <i/>
        <sz val="9"/>
        <color rgb="FF7F7F7F"/>
        <rFont val="Source Sans Pro"/>
        <family val="2"/>
      </rPr>
      <t>National Development Plan 2018-2027</t>
    </r>
    <r>
      <rPr>
        <sz val="9"/>
        <color rgb="FF7F7F7F"/>
        <rFont val="Source Sans Pro"/>
        <family val="2"/>
      </rPr>
      <t>.</t>
    </r>
  </si>
  <si>
    <t>Excise on heavy oils</t>
  </si>
  <si>
    <t>VRT</t>
  </si>
  <si>
    <t>Motor tax</t>
  </si>
  <si>
    <t>Excise on light oils</t>
  </si>
  <si>
    <t>Carbon Tax</t>
  </si>
  <si>
    <t xml:space="preserve">Total </t>
  </si>
  <si>
    <t>Total (% of GNI*)</t>
  </si>
  <si>
    <t>Source: Department of Finance (2019).</t>
  </si>
  <si>
    <t>Note: The final two columns are expressed as a per cent of exchequer tax revenue for their respective year.</t>
  </si>
  <si>
    <t>%</t>
  </si>
  <si>
    <t>Table E.1: Tax revenue with strong links to carbon emissions</t>
  </si>
  <si>
    <t>Figure 5.11: Implementing unfunded Sláintecare reforms would have large impacts</t>
  </si>
  <si>
    <t>Note: Here, unfunded means not offset by revenue raising measures, expenditure cuts or efficiency gains.</t>
  </si>
  <si>
    <t>debt gni*</t>
  </si>
  <si>
    <t>Sláintecare</t>
  </si>
  <si>
    <t>Figure 5.10: Sláintecare will lead to a higher share of GNI* spent on public health</t>
  </si>
  <si>
    <t>Figure 5.9: Assumed additional costs of Sláintecare relative to baseline in each of the first 10 years</t>
  </si>
  <si>
    <t>Replace private income in public hospitals</t>
  </si>
  <si>
    <t>Universal Primary &amp; GP Care</t>
  </si>
  <si>
    <t>Removal of private charges</t>
  </si>
  <si>
    <t>Expansion of other care and programme spending</t>
  </si>
  <si>
    <t>Total,  € million</t>
  </si>
  <si>
    <t>Figure 5.8: Impact of alternative assumptions on how health demand increases with income</t>
  </si>
  <si>
    <t>Sources: Fiscal Council calculations.</t>
  </si>
  <si>
    <t>Note: Increases in Panel B start in 2021.</t>
  </si>
  <si>
    <t>Low-income elasticity</t>
  </si>
  <si>
    <t>Table 5.1 Elasticity of health spending to income</t>
  </si>
  <si>
    <t>Elasticity with respect to national income per capita</t>
  </si>
  <si>
    <t>Low</t>
  </si>
  <si>
    <t>Health spending elasticity to national income per capita</t>
  </si>
  <si>
    <t>Sources: CSO; Fiscal Council calculations.</t>
  </si>
  <si>
    <t>Figure 5.7: A percentage-point upward shift in the risk-free yield curve would increase Ireland’s debt ratio</t>
  </si>
  <si>
    <t>Difference high-INT Gross debt ratio</t>
  </si>
  <si>
    <t>Figure 4.1: If fiscal adjustments are chosen, swifter action will cost less</t>
  </si>
  <si>
    <t>Fiscal adjustment required after 2025 to stabilise debt by 2050, cumulative % of GNI*</t>
  </si>
  <si>
    <t>Note: These adjustments are relative to a “stand-still” approach—where spending rises with demographic and price pressures—but the adjustments could also partly be achieved by growing spending at a slower pace than the economy expands at.</t>
  </si>
  <si>
    <t>90% target</t>
  </si>
  <si>
    <t>60% target</t>
  </si>
  <si>
    <t>Acting early (until 2035)</t>
  </si>
  <si>
    <t>Acting gradually (until 2050)</t>
  </si>
  <si>
    <t>Delayed adjustment (after 2035)</t>
  </si>
  <si>
    <t>Figure 5.6: The impact of a percentage-point upward shift in risk-free yields</t>
  </si>
  <si>
    <t>Ireland’s projected 10-year bond yield, %</t>
  </si>
  <si>
    <t>Baseline marginal rate</t>
  </si>
  <si>
    <t>New marginal rate</t>
  </si>
  <si>
    <t>Policy rate</t>
  </si>
  <si>
    <t>Risk premium</t>
  </si>
  <si>
    <t>+1pp policy rate</t>
  </si>
  <si>
    <t>Additional risk premium</t>
  </si>
  <si>
    <t>Figure 5.5: Further corporation tax falls would compound debt increases</t>
  </si>
  <si>
    <t>Sources: CSO; FitzGerald and Kenny (2018); Department of Finance; and Fiscal Council projections.</t>
  </si>
  <si>
    <t>Note: Graph shows gross debt. Modified GNI* is linked to GNI for the period 1970–1995 and to GNP for the period 1926–1969.</t>
  </si>
  <si>
    <t>CT shock</t>
  </si>
  <si>
    <t>Figure 5.4: Further falls in annual corporation tax of €3.5 billion assumed</t>
  </si>
  <si>
    <r>
      <t xml:space="preserve">Notes: The additional falls in corporation tax are assumed to happen over the same period as the reductions in corporation tax receipts due to the OECD’s BEPS initiatives in the Department of Finance’s projections. The cumulative impact of €3.5 billion corresponds to the remaining “excess” set out in Box H of the </t>
    </r>
    <r>
      <rPr>
        <i/>
        <sz val="9"/>
        <color rgb="FF7F7F7F"/>
        <rFont val="Source Sans Pro"/>
        <family val="2"/>
      </rPr>
      <t xml:space="preserve">May 2020 Fiscal Assessment Report. </t>
    </r>
  </si>
  <si>
    <t>Additional corporation tax falls</t>
  </si>
  <si>
    <t>Figure 5.3: Modelled corporation tax from 2012 well below actual outturns</t>
  </si>
  <si>
    <r>
      <t xml:space="preserve">Note: Model projections use a suite of models together with actual nominal GNI* and domestic GVA outturns to project forward expected corporation tax receipts from 2012. See Box H of the </t>
    </r>
    <r>
      <rPr>
        <i/>
        <sz val="9"/>
        <color rgb="FF7F7F7F"/>
        <rFont val="Source Sans Pro"/>
        <family val="2"/>
      </rPr>
      <t>May 2020 Fiscal Assessment Report</t>
    </r>
    <r>
      <rPr>
        <sz val="9"/>
        <color rgb="FF7F7F7F"/>
        <rFont val="Source Sans Pro"/>
        <family val="2"/>
      </rPr>
      <t>, for detail on the methodology.</t>
    </r>
  </si>
  <si>
    <t>Figure 5.2: A higher starting point for the debt ratio would involve a worse path</t>
  </si>
  <si>
    <r>
      <t xml:space="preserve">Note: This analysis uses the outcome for the Severe scenario in the </t>
    </r>
    <r>
      <rPr>
        <i/>
        <sz val="9"/>
        <color rgb="FF7F7F7F"/>
        <rFont val="Source Sans Pro"/>
        <family val="2"/>
      </rPr>
      <t>May 2020</t>
    </r>
    <r>
      <rPr>
        <sz val="9"/>
        <color rgb="FF7F7F7F"/>
        <rFont val="Source Sans Pro"/>
        <family val="2"/>
      </rPr>
      <t xml:space="preserve"> </t>
    </r>
    <r>
      <rPr>
        <i/>
        <sz val="9"/>
        <color rgb="FF7F7F7F"/>
        <rFont val="Source Sans Pro"/>
        <family val="2"/>
      </rPr>
      <t>Fiscal Assessment Report</t>
    </r>
    <r>
      <rPr>
        <sz val="9"/>
        <color rgb="FF7F7F7F"/>
        <rFont val="Source Sans Pro"/>
        <family val="2"/>
      </rPr>
      <t xml:space="preserve"> as a starting point for the gross general government debt ratio in 2025.</t>
    </r>
  </si>
  <si>
    <t>High debt start</t>
  </si>
  <si>
    <t>Figure 5.1: Covid-19 affects growth and unemployment in the short and medium run</t>
  </si>
  <si>
    <t xml:space="preserve">A. Real GNI* growth </t>
  </si>
  <si>
    <t>B. Nominal wage growth</t>
  </si>
  <si>
    <t xml:space="preserve">C. Net migration </t>
  </si>
  <si>
    <t xml:space="preserve">Sources: CSO; Department of Finance; and Fiscal Council projections. </t>
  </si>
  <si>
    <t>Notes: Although the 2015 real GNI* growth is negative and close to zero, its nominal growth was 9.4 per cent. The difference is mainly due to a deflator issue with goods exports, whose price deflator grew by 10 per cent that year. The GDP deflator consequently grew by close to 8 per cent, and this effect was not offset by price dynamics in net-factor income from abroad and other adjustments necessary to get to GNI*.</t>
  </si>
  <si>
    <t>Without Covid-19</t>
  </si>
  <si>
    <t>Table E.1</t>
  </si>
  <si>
    <t>Table E.2</t>
  </si>
  <si>
    <t>Figure E.2</t>
  </si>
  <si>
    <t>Primary Expenditure</t>
  </si>
  <si>
    <t xml:space="preserve">Spending is projected to outpace revenue as ageing-related costs rise </t>
  </si>
  <si>
    <t>% of GNI* (general government basis)</t>
  </si>
  <si>
    <t>Sources: Eurostat; CSO; Department of Finance; and Fiscal Council projections.</t>
  </si>
  <si>
    <t>Increasingly large budget deficits would emerge after 2025 under current policies</t>
  </si>
  <si>
    <t>Sources: Eurostat; CSO, Department of Finance; and Fiscal Council projections.</t>
  </si>
  <si>
    <t>Note: Underlying balances are shown, which exclude financial transactions (such as bank recapitalisations) and other one-offs.</t>
  </si>
  <si>
    <t>Total balance</t>
  </si>
  <si>
    <t>The government debt burden will rise in coming decades under current policies</t>
  </si>
  <si>
    <t>% of GNI* (general government basis, gross)</t>
  </si>
  <si>
    <r>
      <t>Note: Graph shows gross debt. Modified GNI* is linked to GNI for 1970</t>
    </r>
    <r>
      <rPr>
        <sz val="9"/>
        <color rgb="FF404040"/>
        <rFont val="Source Sans Pro"/>
        <family val="2"/>
      </rPr>
      <t>–</t>
    </r>
    <r>
      <rPr>
        <sz val="9"/>
        <color rgb="FF7F7F7F"/>
        <rFont val="Source Sans Pro"/>
        <family val="2"/>
      </rPr>
      <t>1995 and to GNP for 1950</t>
    </r>
    <r>
      <rPr>
        <sz val="9"/>
        <color rgb="FF404040"/>
        <rFont val="Source Sans Pro"/>
        <family val="2"/>
      </rPr>
      <t>–</t>
    </r>
    <r>
      <rPr>
        <sz val="9"/>
        <color rgb="FF7F7F7F"/>
        <rFont val="Source Sans Pro"/>
        <family val="2"/>
      </rPr>
      <t>1969.1</t>
    </r>
  </si>
  <si>
    <t>Gross Debt-GNI*</t>
  </si>
  <si>
    <t>Spending increases will be driven by pensions and health care</t>
  </si>
  <si>
    <t>Sources: Eurostat; CSO; Department of Public Expenditure and Reform; Department of Finance; and Fiscal Council projections.</t>
  </si>
  <si>
    <t>Note: Pension includes public sector pensions; Health includes long-term care.</t>
  </si>
  <si>
    <t>Pensions</t>
  </si>
  <si>
    <t>Pensions2050</t>
  </si>
  <si>
    <t>Other social protection</t>
  </si>
  <si>
    <t>Education</t>
  </si>
  <si>
    <t>Other social protection2050</t>
  </si>
  <si>
    <t>Health2050</t>
  </si>
  <si>
    <t>Education2050</t>
  </si>
  <si>
    <t>Capital2050</t>
  </si>
  <si>
    <t>Older age groups are projected to grow faster than other age groups</t>
  </si>
  <si>
    <t>Age Cohort as % total population</t>
  </si>
  <si>
    <t>Sources: CSO; and Fiscal Council projections.</t>
  </si>
  <si>
    <t>Note: The bars are in terms of shares of 5-year age cohorts, except for the 85+ age category. The underlying total population is 4.9 billion in 2020 and 6.0 billion in 2050.</t>
  </si>
  <si>
    <t>0-4</t>
  </si>
  <si>
    <t>5-9</t>
  </si>
  <si>
    <t>10-14</t>
  </si>
  <si>
    <t>15-19</t>
  </si>
  <si>
    <t>20-24</t>
  </si>
  <si>
    <t>25-29</t>
  </si>
  <si>
    <t>30-34</t>
  </si>
  <si>
    <t>35-39</t>
  </si>
  <si>
    <t>40-44</t>
  </si>
  <si>
    <t>45-49</t>
  </si>
  <si>
    <t>50-54</t>
  </si>
  <si>
    <t>55-59</t>
  </si>
  <si>
    <t>60-64</t>
  </si>
  <si>
    <t>65-69</t>
  </si>
  <si>
    <t>70-74</t>
  </si>
  <si>
    <t>75-79</t>
  </si>
  <si>
    <t>80-84</t>
  </si>
  <si>
    <t>85+</t>
  </si>
  <si>
    <t>Changing demographics are set to add significantly to the debt burden</t>
  </si>
  <si>
    <t>Note: The blue shaded region shows the proportion of the baseline debt ratio that can be attributed to an ageing population relative to 2020 demographics. See Section 3.6 for details.</t>
  </si>
  <si>
    <t>Proportion of debt ratio due to demographic changes</t>
  </si>
  <si>
    <t>There is significant uncertainty about future fiscal challenges</t>
  </si>
  <si>
    <t>General government gross debt as a % of GNI*</t>
  </si>
  <si>
    <t>Sources: CSO; Department of Finance; and Fiscal Council projections.</t>
  </si>
  <si>
    <t>Note: The uncertainty range is based on alternative assumptions for TFP growth over the long run of +/- 0.5 percentage points. This roughly corresponds to the middle two-thirds of the range of potential outcomes estimated under various approaches.  The range also includes participation rates +/- 5 percentage points (ages 20–64) and the higher/lower migration consistent with growth.</t>
  </si>
  <si>
    <t>Ireland’s interest-growth differentials are projected to be very favourable</t>
  </si>
  <si>
    <t>Notes: “Growth” refers to annual nominal GNI* growth rates. “Interest” is the average effective interest rate on government debt (calculated as general government interest costs over the previous period’s general government debt).</t>
  </si>
  <si>
    <t>interest</t>
  </si>
  <si>
    <t>growth</t>
  </si>
  <si>
    <t>Ageing pressures mean that the cost of maintaining existing services levels each year exceeds the available fiscal space</t>
  </si>
  <si>
    <t>Note: It is assumed potential growth equals actual growth over the long term. The fiscal space available for each year is determined by the previous year’s policy spending multiplied by the current year’s nominal growth rate. See Section 3.5 for further details.</t>
  </si>
  <si>
    <t>2026-2030</t>
  </si>
  <si>
    <t>2031-2035</t>
  </si>
  <si>
    <t>2036-2040</t>
  </si>
  <si>
    <t>2041-2045</t>
  </si>
  <si>
    <t>2046-2050</t>
  </si>
  <si>
    <t>Fiscal space</t>
  </si>
  <si>
    <t>Used</t>
  </si>
  <si>
    <t>Strengthening the public finances earlier would ultimately require less adjustment</t>
  </si>
  <si>
    <r>
      <t>Allowing the pension age to follow rising life expectancy would help to stabilise the public finances</t>
    </r>
    <r>
      <rPr>
        <sz val="8"/>
        <color rgb="FF000000"/>
        <rFont val="Source Sans Pro"/>
        <family val="2"/>
      </rPr>
      <t>  </t>
    </r>
  </si>
  <si>
    <t>Age</t>
  </si>
  <si>
    <t>Sources: CSO; Government of Ireland; and Fiscal Council workings.</t>
  </si>
  <si>
    <t>Note: The baseline we have assumed includes legislated adjustments to the Pension age in 2021 and 2028.</t>
  </si>
  <si>
    <t>Gross debt is sensitive to different pension-age policies</t>
  </si>
  <si>
    <t>Note: The debt-ratio scenarios assume a pension age that rises to 67 in 2021 and then to 68 in 2028 in the baseline scenario, compared to a constant pension age of 66 (upper range) and pension age dynamically changing with projected life expectancy (lower range).</t>
  </si>
  <si>
    <t>Constant</t>
  </si>
  <si>
    <t>Link to LE</t>
  </si>
  <si>
    <t>Baseline Pension Age</t>
  </si>
  <si>
    <t>LE at 65</t>
  </si>
  <si>
    <t>Spread for Chart (on Baseline)</t>
  </si>
  <si>
    <t>marker</t>
  </si>
  <si>
    <t>Ageing costs will come at a time when Ireland will face other challenges such as climate change</t>
  </si>
  <si>
    <r>
      <t>Levels of greenhouse gas emissions (Mt CO</t>
    </r>
    <r>
      <rPr>
        <vertAlign val="subscript"/>
        <sz val="9"/>
        <color rgb="FF7F7F7F"/>
        <rFont val="Source Sans Pro"/>
        <family val="2"/>
      </rPr>
      <t>2</t>
    </r>
    <r>
      <rPr>
        <sz val="9"/>
        <color rgb="FF7F7F7F"/>
        <rFont val="Source Sans Pro"/>
        <family val="2"/>
      </rPr>
      <t>eq)</t>
    </r>
  </si>
  <si>
    <t>Sources: Climate Change Advisory Council (2019); and Fiscal Council workings.</t>
  </si>
  <si>
    <t>Note: Original data are taken from the EPA (2019) National Emissions Inventory, Ireland’s Greenhouse Gas Emissions Projections 2018–2040 and Effort Sharing Regulation (2016).</t>
  </si>
  <si>
    <t>Figure 4.2: Additional costs in a scenario where the pension age is unchanged</t>
  </si>
  <si>
    <t>% of baseline GNI*</t>
  </si>
  <si>
    <t>Sources: Fiscal Council projections.</t>
  </si>
  <si>
    <t>Notes: Unchanged pension age refers to staying at the 2020 age of 66. In the baseline the pension age rises to 67 in 2021 and to 68 in 2028. The link to life expectancy assumes another rise to 69 in 2040. The costs include differences related to spending on state pensions and other old age supports, and are adjusted for different working-age supports.</t>
  </si>
  <si>
    <t>Figure 4.4 People above pension age by scenario</t>
  </si>
  <si>
    <t>Link to life expectancy</t>
  </si>
  <si>
    <t>Table 4.1: Pensioners and unemployed by pension age scenario</t>
  </si>
  <si>
    <t>Persons in thousands, unless stated</t>
  </si>
  <si>
    <t>Total pensioners</t>
  </si>
  <si>
    <t>Of whom</t>
  </si>
  <si>
    <t xml:space="preserve">Old age </t>
  </si>
  <si>
    <t>Disability</t>
  </si>
  <si>
    <t>Survivors</t>
  </si>
  <si>
    <t>Unemployed 64+</t>
  </si>
  <si>
    <t>Unchanged pension age at 66</t>
  </si>
  <si>
    <t xml:space="preserve">Pension age rises with life expectancy </t>
  </si>
  <si>
    <t>All scenarios</t>
  </si>
  <si>
    <t>Average pension cost per person (€ ‘000)</t>
  </si>
  <si>
    <t>Average unemployment cost per person (€ ‘000)</t>
  </si>
  <si>
    <t>Sources: CSO; Eurostat; and Fiscal Council projections.</t>
  </si>
  <si>
    <t>Note: Average unemployment cost per person includes income and employment supports as classified in Eurostat’s Classification of the Functions of Government. It excludes Covid-19-related expenditure for 2020.</t>
  </si>
  <si>
    <t>Figure 4.5: Allowing the pension age to increase as life expectancy rises would help to reduce the budgetary cost</t>
  </si>
  <si>
    <t>Sources: CSO; Department of Expenditure and Reform; and Fiscal Council projections.</t>
  </si>
  <si>
    <t>Note: The unchanged pension-age scenario assumes that the pension age does not rise from age 66 for the full projection period.</t>
  </si>
  <si>
    <t>Unchanged pension age</t>
  </si>
  <si>
    <t>Figure 4.6: Gross debt under different pension-age policies</t>
  </si>
  <si>
    <t>Sources: CSO; Department of Expenditure and Reform; Department of Finance; and Fiscal Council projections.</t>
  </si>
  <si>
    <t>Figure D.1 The gap between life expectancy and the pension age is widening</t>
  </si>
  <si>
    <r>
      <t>Age</t>
    </r>
    <r>
      <rPr>
        <sz val="11"/>
        <color theme="1"/>
        <rFont val="Calibri"/>
        <family val="2"/>
        <scheme val="minor"/>
      </rPr>
      <t xml:space="preserve">   </t>
    </r>
  </si>
  <si>
    <t>Note:  The baseline assumed includes two legislated adjustments to the pension age: in 2021 and in 2028.</t>
  </si>
  <si>
    <t>Figure 4.7: The effect of pension indexation to the HICP</t>
  </si>
  <si>
    <t>Sources: Department of Expenditure and Reform; Department of Finance; and Fiscal Council workings.</t>
  </si>
  <si>
    <t>Notes: The change of indexation is not applied to public sector pensions.</t>
  </si>
  <si>
    <t>Panel A. Pension expenditure</t>
  </si>
  <si>
    <t>Panel B. Gross general government debt</t>
  </si>
  <si>
    <t>Link to HICP</t>
  </si>
  <si>
    <t>Pension linked to HICP</t>
  </si>
  <si>
    <t>EU Limits</t>
  </si>
  <si>
    <t>Emissions</t>
  </si>
  <si>
    <t>Emissions*</t>
  </si>
  <si>
    <t>Figure 3.13: Age-related spending is set to increase more rapidly than in other European countries</t>
  </si>
  <si>
    <t>% of GDP (GNI* for Ireland)</t>
  </si>
  <si>
    <t>Sources: European Commission (2018); and Fiscal Council workings.</t>
  </si>
  <si>
    <t>Note: Light shaded regions show the minimum and the maximum range of the UK, Norway, and the EU 27 countries (excluding Ireland). Darker shaded region shows the interquartile range. Values for Ireland are represented as the green line. To make a like-for-like comparison with the ageing report, total age-related spending for Ireland here only includes unemployment-related spending in social protection and is therefore not as broad a definition of age-related expenditure presented in Figure 3.1. Healthcare spending includes long-term care spending. Figures for Ireland incorporate the estimated impact of the Covid-19 pandemic. Figures for the other countries do not incorporate this impact.</t>
  </si>
  <si>
    <t>Total cost of ageing as % of GDP</t>
  </si>
  <si>
    <t>min</t>
  </si>
  <si>
    <t>max</t>
  </si>
  <si>
    <t>bottom 25</t>
  </si>
  <si>
    <t>top 25</t>
  </si>
  <si>
    <t>ireland</t>
  </si>
  <si>
    <t>bottom</t>
  </si>
  <si>
    <t>top</t>
  </si>
  <si>
    <t>Public Pensions % of GDP</t>
  </si>
  <si>
    <t>Health care spending % of GDP</t>
  </si>
  <si>
    <t>Figure 3.12: Demographic trends</t>
  </si>
  <si>
    <t>% of total population</t>
  </si>
  <si>
    <t>Note: Light shaded regions show the minimum and the maximum range of the UK, Norway, and the EU 27 countries (excluding Ireland). Darker shaded region shows the interquartile range. Values for Ireland are represented as the green line.</t>
  </si>
  <si>
    <t>Working age pop (15-64)</t>
  </si>
  <si>
    <t>old age pop (65+)</t>
  </si>
  <si>
    <t>Figure 3.11: The role of ageing costs in baseline gross debt</t>
  </si>
  <si>
    <t>Sources: CSO; FitzGerald and Kenny (2018); Department of Finance; and Fiscal Council workings.</t>
  </si>
  <si>
    <t>Note: The orange shaded region shows the proportion of the baseline debt ratio that can be attributed to an ageing population relative to 2020 demographics.</t>
  </si>
  <si>
    <t>Ageing contribution</t>
  </si>
  <si>
    <t>Figure 3.10: Ageing pressures mean that expenditure will exceed the available fiscal space</t>
  </si>
  <si>
    <t>Source: Fiscal Council Workings.</t>
  </si>
  <si>
    <t>Note: It is assumed potential growth equals actual growth over the long term. The fiscal space available for each year is determined by the previous year’s corrected expenditure aggregate multiplied by the current year’s nominal growth rate. The corrected expenditure aggregate = GGE – Int – UC – (GFCF -avg. GFCF), where GGE is general government expenditure, Int is interest expenditure, UC is cyclical unemployment expenditure, GFCF is gross fixed capital formation and avg. GFCF is the average of the last four years’ gross fixed capital formation.</t>
  </si>
  <si>
    <t>Figure 3.9: Ireland’s interest-growth differentials are projected to be very favourable</t>
  </si>
  <si>
    <t xml:space="preserve">A. Growth is projected to exceed interest </t>
  </si>
  <si>
    <t>B. With a favourable differential for debt reduction</t>
  </si>
  <si>
    <t>Percentage points (interest less growth)</t>
  </si>
  <si>
    <t>Effective interest rate on debt (i)</t>
  </si>
  <si>
    <t>g</t>
  </si>
  <si>
    <t>Figure 3.8: Interest rates falling in advanced economies for over three decades</t>
  </si>
  <si>
    <t>% ten-year G7 (excl. Italy) bond yields</t>
  </si>
  <si>
    <r>
      <t>Sources: Datastream</t>
    </r>
    <r>
      <rPr>
        <sz val="8"/>
        <color rgb="FF7F7F7F"/>
        <rFont val="Source Sans Pro"/>
        <family val="2"/>
      </rPr>
      <t xml:space="preserve">; and Fiscal Council workings.  </t>
    </r>
  </si>
  <si>
    <r>
      <t xml:space="preserve">Note: </t>
    </r>
    <r>
      <rPr>
        <sz val="8"/>
        <color rgb="FF7F7F7F"/>
        <rFont val="Source Sans Pro"/>
        <family val="2"/>
      </rPr>
      <t xml:space="preserve">As in Rachel and Summers (2019), yields are the average of securities across the G7, excluding Italy. Data form an unbalanced panel. </t>
    </r>
  </si>
  <si>
    <t>Figure 3.7: Gross general government debt</t>
  </si>
  <si>
    <t>Note: Graph shows gross debt. Modified GNI* is linked to GNI for 1970–1995 and to GNP for 1950–1969.</t>
  </si>
  <si>
    <t>Table 3.2: Projections of government balance and debt</t>
  </si>
  <si>
    <t>Note: Rounding may affect totals. Data are in general-government terms.</t>
  </si>
  <si>
    <t>Budget balance</t>
  </si>
  <si>
    <t>Gross debt</t>
  </si>
  <si>
    <t>Figure 3.6: Primary and total balance</t>
  </si>
  <si>
    <t>Primary Balance</t>
  </si>
  <si>
    <t>GG Balance</t>
  </si>
  <si>
    <t>Table 3.1: General government age-related spending by area</t>
  </si>
  <si>
    <t>Sources: Eurostat; Department of Expenditure and Reform; and Fiscal Council workings.</t>
  </si>
  <si>
    <t>Note: Table 3.1 shows 2019, rather than 2020, to avoid showing spending in terms of Covid-19- scarred GNI*.</t>
  </si>
  <si>
    <t>Total demographics-related spending</t>
  </si>
  <si>
    <t xml:space="preserve">   Of which</t>
  </si>
  <si>
    <t xml:space="preserve">   Education</t>
  </si>
  <si>
    <t xml:space="preserve">   Health and Long-term Care</t>
  </si>
  <si>
    <t xml:space="preserve">   Pensions</t>
  </si>
  <si>
    <t xml:space="preserve">   Social Protection</t>
  </si>
  <si>
    <t>Figure 3.5: Health spending increases</t>
  </si>
  <si>
    <t xml:space="preserve">Sources: Eurostat; Department of Finance; and Fiscal Council workings. </t>
  </si>
  <si>
    <t>Notes: General government health spending data is taken from Eurostat COFOG data. Panel B shows planned and unplanned increases in gross voted current expenditure in the Department of Health. The 2015 growth takes into account the transfer from the HSE to Tusla (the Children and Family Agency) that took place in 2014.</t>
  </si>
  <si>
    <t>A. General Government Health Spending</t>
  </si>
  <si>
    <t>% Growth year-on-year</t>
  </si>
  <si>
    <t xml:space="preserve">B. Planned and unplanned health spending increases </t>
  </si>
  <si>
    <t>€billion</t>
  </si>
  <si>
    <t>Annual increases in € billion</t>
  </si>
  <si>
    <t>Demographics</t>
  </si>
  <si>
    <t>Figure 3.3 Pension expenditure increases by driver</t>
  </si>
  <si>
    <t>Indexation</t>
  </si>
  <si>
    <t>Figure 3.2 Spending increases will be driven by pensions and health care</t>
  </si>
  <si>
    <t>Notes: 1995–2015, based on Eurostat COFOG data. Pension includes old-age, sickness/disability, and survivors. Social protection is exclusive of pensions and, in 2020, Covid-19 related expenditure. Health includes spending on long-term care.</t>
  </si>
  <si>
    <t>Figure 3.1: Spending on areas sensitive to ageing are set to rise</t>
  </si>
  <si>
    <t>Pension</t>
  </si>
  <si>
    <t>Social protection excl. Pensions</t>
  </si>
  <si>
    <t>G7 excl. Italy</t>
  </si>
  <si>
    <t>Canada</t>
  </si>
  <si>
    <t>France</t>
  </si>
  <si>
    <t>Germany</t>
  </si>
  <si>
    <t>Japan</t>
  </si>
  <si>
    <t>USA</t>
  </si>
  <si>
    <t>UK</t>
  </si>
  <si>
    <t>Table 2.1: Summary of macroeconomic variables</t>
  </si>
  <si>
    <t>% change year-on-year unless otherwise stated</t>
  </si>
  <si>
    <t>Indicator</t>
  </si>
  <si>
    <t>Short run</t>
  </si>
  <si>
    <t>2026–2030</t>
  </si>
  <si>
    <t>Convergence to long run</t>
  </si>
  <si>
    <t>2031–2050</t>
  </si>
  <si>
    <t>Long run</t>
  </si>
  <si>
    <t>Real GNI* growth</t>
  </si>
  <si>
    <t xml:space="preserve">   Total factor productivity</t>
  </si>
  <si>
    <t xml:space="preserve">   Labour inputs (p.p. contribution)</t>
  </si>
  <si>
    <t xml:space="preserve">   Capital inputs (p.p. contribution)</t>
  </si>
  <si>
    <r>
      <t xml:space="preserve">Average effective interest rates on government debt (%) </t>
    </r>
    <r>
      <rPr>
        <vertAlign val="superscript"/>
        <sz val="10"/>
        <color rgb="FF000000"/>
        <rFont val="Source Sans Pro"/>
        <family val="2"/>
      </rPr>
      <t>1</t>
    </r>
  </si>
  <si>
    <t>Labour Market</t>
  </si>
  <si>
    <t>Participation rate (%, ages 15+)</t>
  </si>
  <si>
    <t>Participation rate (%, ages 20–70)</t>
  </si>
  <si>
    <t>Unemployment rate (%)</t>
  </si>
  <si>
    <t>Employment growth</t>
  </si>
  <si>
    <t>Labour productivity growth</t>
  </si>
  <si>
    <t xml:space="preserve">Average wage growth </t>
  </si>
  <si>
    <r>
      <t xml:space="preserve">Note: Average hours worked per person are assumed constant from </t>
    </r>
    <r>
      <rPr>
        <i/>
        <sz val="9"/>
        <color rgb="FF7F7F7F"/>
        <rFont val="Source Sans Pro"/>
        <family val="2"/>
      </rPr>
      <t>Labour Force Survey 2019</t>
    </r>
    <r>
      <rPr>
        <sz val="9"/>
        <color rgb="FF7F7F7F"/>
        <rFont val="Source Sans Pro"/>
        <family val="2"/>
      </rPr>
      <t>. The participation rate depends on demographics; for assumptions on cohort-specific Labour Force Participation Rates, see Fiscal Council (2020b). For the medium term (2020–2025), we rely on the latest forecasts from the Department of Finance, which are extended beyond 2021 in the Council’s central scenario of its May 2020 Fiscal Assessment Report. Thereafter, the projections converge on the Council’s long-run assumptions over a five-year window.</t>
    </r>
    <r>
      <rPr>
        <vertAlign val="superscript"/>
        <sz val="9"/>
        <color rgb="FF7F7F7F"/>
        <rFont val="Source Sans Pro"/>
        <family val="2"/>
      </rPr>
      <t>1</t>
    </r>
    <r>
      <rPr>
        <sz val="9"/>
        <color rgb="FF7F7F7F"/>
        <rFont val="Source Sans Pro"/>
        <family val="2"/>
      </rPr>
      <t xml:space="preserve"> Average effective interest rates are generated endogenously based on Euribor forward rates, changes in the debt ratio, and outstanding debt securities (see Section 3).</t>
    </r>
  </si>
  <si>
    <t>Figure 2.2: Ireland’s recent historical total factor productivity growth</t>
  </si>
  <si>
    <t>Notes: TFP is calculated as a residual, given the accumulation of labour and capital inputs. The “foreign” and “domestic” split used by the CSO separates the economy into sectors that are foreign dominated, domestic and other. Foreign-owned multinational enterprise-dominated NACE A64 sectors occur where multinational enterprise turnover on average exceeds 85 per cent of the sector total. All other sectors are categorised as domestic and other sectors. The vertical axis is tapered, with the 2015 foreign observation representing a large outlier (-65 per cent).</t>
  </si>
  <si>
    <t>Domestic</t>
  </si>
  <si>
    <t>Foreign</t>
  </si>
  <si>
    <t>Table A.1: Declining labour productivity</t>
  </si>
  <si>
    <t>1961–1980</t>
  </si>
  <si>
    <t>1981–2000</t>
  </si>
  <si>
    <t>2001–2018</t>
  </si>
  <si>
    <r>
      <t>2001–2018</t>
    </r>
    <r>
      <rPr>
        <vertAlign val="superscript"/>
        <sz val="10"/>
        <color rgb="FF000000"/>
        <rFont val="Source Sans Pro"/>
        <family val="2"/>
      </rPr>
      <t>1</t>
    </r>
  </si>
  <si>
    <t>GNI* basis</t>
  </si>
  <si>
    <t>Domestic GVA basis</t>
  </si>
  <si>
    <r>
      <t xml:space="preserve">     </t>
    </r>
    <r>
      <rPr>
        <vertAlign val="superscript"/>
        <sz val="9"/>
        <color rgb="FF7F7F7F"/>
        <rFont val="Source Sans Pro"/>
        <family val="2"/>
      </rPr>
      <t>1</t>
    </r>
    <r>
      <rPr>
        <sz val="9"/>
        <color rgb="FF7F7F7F"/>
        <rFont val="Source Sans Pro"/>
        <family val="2"/>
      </rPr>
      <t xml:space="preserve"> Excluding the financial crisis (2008–2009)</t>
    </r>
  </si>
  <si>
    <t>Figure 2.3: Capital stock projections</t>
  </si>
  <si>
    <t>B. Investment</t>
  </si>
  <si>
    <t>A. Real net capital stock</t>
  </si>
  <si>
    <t>Table 2.2: Total population projections in Ireland</t>
  </si>
  <si>
    <t>Thousands in selected years, unless stated</t>
  </si>
  <si>
    <t>Total Population</t>
  </si>
  <si>
    <t>Population &lt;15</t>
  </si>
  <si>
    <t>Population 15–64</t>
  </si>
  <si>
    <t>Population 65+</t>
  </si>
  <si>
    <t>Population 20–70</t>
  </si>
  <si>
    <t>Population &lt;15 (% total)</t>
  </si>
  <si>
    <t>Population 15–64 (% total)</t>
  </si>
  <si>
    <t>Population 65+ (% total)</t>
  </si>
  <si>
    <t>Population 20–70 (% total)</t>
  </si>
  <si>
    <t>Old-age dependency ratio</t>
  </si>
  <si>
    <t>Population growth</t>
  </si>
  <si>
    <t xml:space="preserve">     from natural increases </t>
  </si>
  <si>
    <t xml:space="preserve">                 births</t>
  </si>
  <si>
    <t xml:space="preserve">                 deaths</t>
  </si>
  <si>
    <t xml:space="preserve">     from net migration</t>
  </si>
  <si>
    <t>Note: Natural increases constitute the difference between births and deaths. The old-age dependency ratio is calculated as the population aged 65+ as a percentage of the population aged 15–64 (traditionally considered the “working age population”).</t>
  </si>
  <si>
    <t>Figure 2.4: Population trends over time</t>
  </si>
  <si>
    <t>Thousands annually</t>
  </si>
  <si>
    <t>Sources: CSO; Osés Arranz (2019); and Fiscal Council projections.</t>
  </si>
  <si>
    <t>Natural increase</t>
  </si>
  <si>
    <t>Net migration</t>
  </si>
  <si>
    <t>Population change</t>
  </si>
  <si>
    <t>Figure 2.5: The share of older cohorts in the population will increase significantly</t>
  </si>
  <si>
    <t>Population by broad age group in million</t>
  </si>
  <si>
    <t>Note: 2017, 2018 and 2019 are preliminary estimates. Data from 2020 onwards are projections.</t>
  </si>
  <si>
    <t>Under 15</t>
  </si>
  <si>
    <t>15-64</t>
  </si>
  <si>
    <t>65+</t>
  </si>
  <si>
    <t>Figure 2.6: Substantial growth for older cohorts is projected between 2020 and 2050</t>
  </si>
  <si>
    <t>Per cent growth from 2020</t>
  </si>
  <si>
    <t>Source: Fiscal Council projections.</t>
  </si>
  <si>
    <t>0-14</t>
  </si>
  <si>
    <t>15-24</t>
  </si>
  <si>
    <t>25-64</t>
  </si>
  <si>
    <t>65-79</t>
  </si>
  <si>
    <t>80+</t>
  </si>
  <si>
    <t>Figure 2.7: Old-age dependency ratios in Ireland and Europe</t>
  </si>
  <si>
    <t>Ages 65+ as % of population aged 15–64</t>
  </si>
  <si>
    <t>Sources: Fiscal Council projections; Eurostat; and Ageing Working Group projections.</t>
  </si>
  <si>
    <t>Notes: Grey lines indicate trajectories for other European economies. The Council’s projections for Ireland are in Green.</t>
  </si>
  <si>
    <t>IE</t>
  </si>
  <si>
    <t>AT_INT</t>
  </si>
  <si>
    <t>BE_INT</t>
  </si>
  <si>
    <t>BG_INT</t>
  </si>
  <si>
    <t>CY_INT</t>
  </si>
  <si>
    <t>CZ_INT</t>
  </si>
  <si>
    <t>DE_INT</t>
  </si>
  <si>
    <t>DK_INT</t>
  </si>
  <si>
    <t>EA_INT</t>
  </si>
  <si>
    <t>EE_INT</t>
  </si>
  <si>
    <t>EL_INT</t>
  </si>
  <si>
    <t>ES_INT</t>
  </si>
  <si>
    <t>EU27_INT</t>
  </si>
  <si>
    <t>EU__INT</t>
  </si>
  <si>
    <t>EU_INT</t>
  </si>
  <si>
    <t>FI_INT</t>
  </si>
  <si>
    <t>FR_INT</t>
  </si>
  <si>
    <t>IT_INT</t>
  </si>
  <si>
    <t>LT_INT</t>
  </si>
  <si>
    <t>LU_INT</t>
  </si>
  <si>
    <t>LV_INT</t>
  </si>
  <si>
    <t>MT_INT</t>
  </si>
  <si>
    <t>NL_INT</t>
  </si>
  <si>
    <t>NO_INT</t>
  </si>
  <si>
    <t>PO_INT</t>
  </si>
  <si>
    <t>PT_INT</t>
  </si>
  <si>
    <t>RO_INT</t>
  </si>
  <si>
    <t>SE_INT</t>
  </si>
  <si>
    <t>SI_INT</t>
  </si>
  <si>
    <t>SK_INT</t>
  </si>
  <si>
    <t>UK_INT</t>
  </si>
  <si>
    <t>B. Participation rates</t>
  </si>
  <si>
    <t>% of population 15+</t>
  </si>
  <si>
    <t>A. Total population and labour force</t>
  </si>
  <si>
    <t>Million (people)</t>
  </si>
  <si>
    <t>C. Employment</t>
  </si>
  <si>
    <t>D. Nominal wages</t>
  </si>
  <si>
    <t>% Labour force</t>
  </si>
  <si>
    <t>Number of hours worked annually (million)</t>
  </si>
  <si>
    <t>E. Unemployment rate</t>
  </si>
  <si>
    <t>F. Total hours worked</t>
  </si>
  <si>
    <t>Total population</t>
  </si>
  <si>
    <t>Labour Force</t>
  </si>
  <si>
    <t>LFP baseline</t>
  </si>
  <si>
    <t>Productivity</t>
  </si>
  <si>
    <t>Wages growth</t>
  </si>
  <si>
    <t>Employment rate</t>
  </si>
  <si>
    <t>Hours worked</t>
  </si>
  <si>
    <t>Figure 2.9: Projected economic growth and its components</t>
  </si>
  <si>
    <t>Note: Figures are calculated as averages over the time intervals; data for 2020 are excluded.</t>
  </si>
  <si>
    <t>Real GNI*</t>
  </si>
  <si>
    <t>2010-2014</t>
  </si>
  <si>
    <t>2015-2019</t>
  </si>
  <si>
    <t>2021-2025</t>
  </si>
  <si>
    <t xml:space="preserve">Table B.1: Summary of other long-term growth projections for Ireland </t>
  </si>
  <si>
    <t xml:space="preserve">% annual average growth rates </t>
  </si>
  <si>
    <t>Period</t>
  </si>
  <si>
    <t>Real GDP (%)</t>
  </si>
  <si>
    <t>TFP (%)</t>
  </si>
  <si>
    <t>ESRI (2016)</t>
  </si>
  <si>
    <t>2021–2025</t>
  </si>
  <si>
    <t>n. a.</t>
  </si>
  <si>
    <t>Crafts (2014)</t>
  </si>
  <si>
    <t>2018–2030</t>
  </si>
  <si>
    <t>OECD (2018)</t>
  </si>
  <si>
    <t>2028–2050</t>
  </si>
  <si>
    <t>European Commission (2018)</t>
  </si>
  <si>
    <t>Fiscal Council Baseline (real GNI*)</t>
  </si>
  <si>
    <t>McQuinn and Whelan (2015)</t>
  </si>
  <si>
    <t>2034–2043</t>
  </si>
  <si>
    <t>Sources: Various.</t>
  </si>
  <si>
    <t xml:space="preserve">Notes: Growth rates for the Council’s baseline are in terms of real GNI*, rather than real GDP. </t>
  </si>
  <si>
    <t>Figure 2.10: Growth is set to decline over the coming decades</t>
  </si>
  <si>
    <t>Figure 2.10</t>
  </si>
  <si>
    <t>Planned</t>
  </si>
  <si>
    <t>Unplanned</t>
  </si>
  <si>
    <t>Growth</t>
  </si>
  <si>
    <t>Figure 2.8: Labour market projections</t>
  </si>
  <si>
    <t>Real net capital stock, y/y % change</t>
  </si>
  <si>
    <t>Public investment, % of GNI*</t>
  </si>
  <si>
    <t>Private investment, % of GNI*</t>
  </si>
  <si>
    <t>Real GNI* growth per capita</t>
  </si>
  <si>
    <t>(Available on request)</t>
  </si>
  <si>
    <t>Other pay and non-pay</t>
  </si>
  <si>
    <t>Figure 3.4 Healthcare spending pressures</t>
  </si>
  <si>
    <t>Change in pp GNI* (RHS)</t>
  </si>
  <si>
    <t>Sources: Department of Public Expenditure and Reform; and Fiscal Council workings.</t>
  </si>
  <si>
    <t>Note: Healthcare spending includes spending on long-term care. Changes in spending as a share of GNI* depend on the relative pace of growth in spending and GNI*. Demographic contributions are based on the year-on-year changes in relevant cohorts in the current year (t) and the average costs in the previous year (t-1).</t>
  </si>
  <si>
    <t>Annual changes in € billion and in p.p. GNI*</t>
  </si>
  <si>
    <t>Note: Changes in spending as a share of GNI* depend on the relative pace of growth in spending and GNI*. Demographic contributions are based on the year-on-year changes in claimants in the current year (t) and the average pension payments in the previous year (t-1). Public sector pension estimates from 2021-2050 are official estimates consistent with the Ageing Report 2018 (European Commission, 2018). The 2021 increase is a break in time series, since 2020 public sector pensions are taken from the Revised Estimates, 2020.</t>
  </si>
  <si>
    <t>Public Sector</t>
  </si>
  <si>
    <t>increases in € billion unless stated</t>
  </si>
  <si>
    <t>Change in pensions share of GNI*</t>
  </si>
  <si>
    <t>not included in chart pack</t>
  </si>
  <si>
    <t>Figure 5.18: Education spending by fertility scenario</t>
  </si>
  <si>
    <t>High/optimistic fertility</t>
  </si>
  <si>
    <t>Low/Pessimistic fertility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</si>
</sst>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_-* #,##0_-;\-* #,##0_-;_-* &quot;-&quot;??_-;_-@_-"/>
  </numFmts>
  <fonts count="534">
    <font>
      <sz val="11"/>
      <color theme="1"/>
      <name val="Calibri"/>
      <family val="2"/>
      <scheme val="minor"/>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sz val="9"/>
      <name val="Source Sans Pro"/>
      <family val="2"/>
    </font>
    <font>
      <i/>
      <sz val="9"/>
      <color rgb="FF7F7F7F"/>
      <name val="Source Sans Pro"/>
      <family val="2"/>
    </font>
    <font>
      <b/>
      <sz val="10.5"/>
      <color rgb="FF0060B0"/>
      <name val="Source Sans Pro"/>
      <family val="2"/>
    </font>
    <font>
      <sz val="9"/>
      <color theme="1"/>
      <name val="Source Sans Pro"/>
      <family val="2"/>
    </font>
    <font>
      <sz val="10"/>
      <color theme="1"/>
      <name val="Source Sans Pro"/>
      <family val="2"/>
    </font>
    <font>
      <b/>
      <sz val="9"/>
      <color rgb="FF0060B0"/>
      <name val="Calibri"/>
      <family val="2"/>
      <scheme val="minor"/>
    </font>
    <font>
      <i/>
      <sz val="9"/>
      <color rgb="FF000000"/>
      <name val="Calibri"/>
      <family val="2"/>
      <scheme val="minor"/>
    </font>
    <font>
      <sz val="10"/>
      <color theme="1"/>
      <name val="Calibri"/>
      <family val="2"/>
      <scheme val="minor"/>
    </font>
    <font>
      <b/>
      <sz val="10"/>
      <color theme="1"/>
      <name val="Source Sans Pro"/>
      <family val="2"/>
    </font>
    <font>
      <b/>
      <sz val="10"/>
      <color rgb="FF000000"/>
      <name val="Source Sans Pro"/>
      <family val="2"/>
    </font>
    <font>
      <sz val="10"/>
      <color rgb="FF000000"/>
      <name val="Source Sans Pro"/>
      <family val="2"/>
    </font>
    <font>
      <b/>
      <i/>
      <sz val="10.5"/>
      <color rgb="FF0060B0"/>
      <name val="Source Sans Pro"/>
      <family val="2"/>
    </font>
    <font>
      <sz val="9"/>
      <color rgb="FF7F7F7F"/>
      <name val="Source Sans Pro"/>
      <family val="2"/>
    </font>
    <font>
      <b/>
      <sz val="9"/>
      <color rgb="FF0060B0"/>
      <name val="Source Sans Pro"/>
      <family val="2"/>
    </font>
    <font>
      <sz val="9"/>
      <color rgb="FF595959"/>
      <name val="Source Sans Pro"/>
      <family val="2"/>
    </font>
    <font>
      <sz val="9"/>
      <color rgb="FF404040"/>
      <name val="Source Sans Pro"/>
      <family val="2"/>
    </font>
    <font>
      <sz val="8"/>
      <color rgb="FF000000"/>
      <name val="Source Sans Pro"/>
      <family val="2"/>
    </font>
    <font>
      <vertAlign val="subscript"/>
      <sz val="9"/>
      <color rgb="FF7F7F7F"/>
      <name val="Source Sans Pro"/>
      <family val="2"/>
    </font>
    <font>
      <i/>
      <sz val="10"/>
      <color theme="1"/>
      <name val="Source Sans Pro"/>
      <family val="2"/>
    </font>
    <font>
      <sz val="8"/>
      <color rgb="FF7F7F7F"/>
      <name val="Source Sans Pro"/>
      <family val="2"/>
    </font>
    <font>
      <b/>
      <sz val="9"/>
      <color rgb="FF0060B0"/>
      <name val="Calibri"/>
      <family val="2"/>
    </font>
    <font>
      <sz val="10"/>
      <color indexed="8"/>
      <name val="Source Sans Pro"/>
      <family val="2"/>
    </font>
    <font>
      <vertAlign val="superscript"/>
      <sz val="10"/>
      <color rgb="FF000000"/>
      <name val="Source Sans Pro"/>
      <family val="2"/>
    </font>
    <font>
      <vertAlign val="superscript"/>
      <sz val="9"/>
      <color rgb="FF7F7F7F"/>
      <name val="Source Sans Pro"/>
      <family val="2"/>
    </font>
    <font>
      <sz val="9"/>
      <color rgb="FF7F7F7F"/>
      <name val="Source Sans Pro"/>
      <family val="2"/>
    </font>
    <font>
      <sz val="4"/>
      <color rgb="FF000000"/>
      <name val="Source Sans Pro"/>
      <family val="2"/>
    </font>
    <font>
      <i/>
      <sz val="10"/>
      <color indexed="8"/>
      <name val="Source Sans Pro"/>
      <family val="2"/>
    </font>
    <font>
      <i/>
      <sz val="11"/>
      <color theme="1"/>
      <name val="Calibri"/>
      <family val="2"/>
      <scheme val="minor"/>
    </font>
  </fonts>
  <fills count="1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FFFFFF"/>
        <bgColor indexed="64"/>
      </patternFill>
    </fill>
    <fill>
      <patternFill patternType="solid">
        <fgColor rgb="FFD9EFEA"/>
        <bgColor indexed="64"/>
      </patternFill>
    </fill>
    <fill>
      <patternFill patternType="solid">
        <fgColor rgb="FFB3DFD6"/>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7F7F7F"/>
      </top>
      <bottom style="medium">
        <color rgb="FF7F7F7F"/>
      </bottom>
      <diagonal/>
    </border>
    <border>
      <left/>
      <right/>
      <top/>
      <bottom style="medium">
        <color rgb="FF7F7F7F"/>
      </bottom>
      <diagonal/>
    </border>
    <border>
      <left/>
      <right/>
      <top style="medium">
        <color rgb="FF7F7F7F"/>
      </top>
      <bottom/>
      <diagonal/>
    </border>
    <border>
      <left/>
      <right/>
      <top style="medium">
        <color indexed="64"/>
      </top>
      <bottom style="medium">
        <color rgb="FF7F7F7F"/>
      </bottom>
      <diagonal/>
    </border>
    <border>
      <left/>
      <right/>
      <top/>
      <bottom style="medium">
        <color rgb="FF808080"/>
      </bottom>
      <diagonal/>
    </border>
    <border>
      <left/>
      <right/>
      <top style="medium">
        <color rgb="FF808080"/>
      </top>
      <bottom style="medium">
        <color rgb="FF808080"/>
      </bottom>
      <diagonal/>
    </border>
  </borders>
  <cellStyleXfs count="61795">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1" fillId="0" borderId="0"/>
    <xf numFmtId="3" fontId="20" fillId="0" borderId="0">
      <alignment horizontal="right"/>
    </xf>
    <xf numFmtId="169" fontId="22" fillId="0" borderId="0">
      <alignment horizontal="right"/>
    </xf>
    <xf numFmtId="3" fontId="23" fillId="0" borderId="0">
      <alignment horizontal="right"/>
    </xf>
    <xf numFmtId="0" fontId="3" fillId="0" borderId="0"/>
    <xf numFmtId="0" fontId="3" fillId="0" borderId="0"/>
    <xf numFmtId="0" fontId="24" fillId="0" borderId="0"/>
    <xf numFmtId="0" fontId="3" fillId="0" borderId="0"/>
    <xf numFmtId="0" fontId="25" fillId="0" borderId="0"/>
    <xf numFmtId="0" fontId="24" fillId="0" borderId="0"/>
    <xf numFmtId="0" fontId="24" fillId="0" borderId="0" applyNumberFormat="0" applyFill="0" applyBorder="0" applyAlignment="0" applyProtection="0"/>
    <xf numFmtId="9" fontId="24" fillId="0" borderId="0" applyFont="0" applyFill="0" applyBorder="0" applyAlignment="0" applyProtection="0"/>
    <xf numFmtId="3" fontId="26" fillId="0" borderId="12">
      <alignment horizontal="center" vertical="center" wrapText="1"/>
    </xf>
    <xf numFmtId="0" fontId="3" fillId="0" borderId="0"/>
    <xf numFmtId="0" fontId="24" fillId="0" borderId="0"/>
    <xf numFmtId="0" fontId="24" fillId="0" borderId="0"/>
    <xf numFmtId="0" fontId="27" fillId="34" borderId="12">
      <alignment horizontal="left" vertical="center" wrapText="1"/>
    </xf>
    <xf numFmtId="0" fontId="24" fillId="0" borderId="0"/>
    <xf numFmtId="0" fontId="24" fillId="0" borderId="0" applyNumberFormat="0" applyFill="0" applyBorder="0" applyAlignment="0" applyProtection="0"/>
    <xf numFmtId="0" fontId="29" fillId="0" borderId="0" applyNumberFormat="0" applyFill="0" applyBorder="0" applyAlignment="0" applyProtection="0">
      <alignment vertical="top"/>
      <protection locked="0"/>
    </xf>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0"/>
    <xf numFmtId="0" fontId="2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0" fontId="24" fillId="0" borderId="0"/>
    <xf numFmtId="9" fontId="24" fillId="0" borderId="0" applyFont="0" applyFill="0" applyBorder="0" applyAlignment="0" applyProtection="0"/>
    <xf numFmtId="0" fontId="30" fillId="0" borderId="0" applyNumberForma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9" fillId="3" borderId="0" applyNumberFormat="0" applyBorder="0" applyAlignment="0" applyProtection="0"/>
    <xf numFmtId="0" fontId="13" fillId="6" borderId="4" applyNumberFormat="0" applyAlignment="0" applyProtection="0"/>
    <xf numFmtId="0" fontId="15" fillId="7" borderId="7"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applyNumberFormat="0" applyFill="0" applyBorder="0" applyAlignment="0" applyProtection="0"/>
    <xf numFmtId="0" fontId="8" fillId="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11" fillId="5" borderId="4" applyNumberFormat="0" applyAlignment="0" applyProtection="0"/>
    <xf numFmtId="0" fontId="14" fillId="0" borderId="6" applyNumberFormat="0" applyFill="0" applyAlignment="0" applyProtection="0"/>
    <xf numFmtId="0" fontId="10" fillId="4" borderId="0" applyNumberFormat="0" applyBorder="0" applyAlignment="0" applyProtection="0"/>
    <xf numFmtId="0" fontId="24" fillId="0" borderId="0"/>
    <xf numFmtId="0" fontId="24" fillId="0" borderId="0"/>
    <xf numFmtId="0" fontId="24" fillId="0" borderId="0"/>
    <xf numFmtId="0" fontId="24" fillId="0" borderId="0"/>
    <xf numFmtId="0" fontId="3" fillId="0" borderId="0"/>
    <xf numFmtId="0" fontId="28" fillId="0" borderId="0"/>
    <xf numFmtId="0" fontId="3" fillId="0" borderId="0"/>
    <xf numFmtId="0" fontId="3" fillId="0" borderId="0"/>
    <xf numFmtId="0" fontId="24" fillId="0" borderId="0"/>
    <xf numFmtId="0" fontId="3" fillId="0" borderId="0" applyNumberFormat="0" applyFill="0" applyBorder="0" applyAlignment="0" applyProtection="0"/>
    <xf numFmtId="0" fontId="24" fillId="0" borderId="0"/>
    <xf numFmtId="0" fontId="24" fillId="0" borderId="0"/>
    <xf numFmtId="0" fontId="31" fillId="8" borderId="8" applyNumberFormat="0" applyFont="0" applyAlignment="0" applyProtection="0"/>
    <xf numFmtId="0" fontId="31" fillId="8" borderId="8" applyNumberFormat="0" applyFont="0" applyAlignment="0" applyProtection="0"/>
    <xf numFmtId="0" fontId="12" fillId="6" borderId="5" applyNumberFormat="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0" fontId="30" fillId="0" borderId="0" applyNumberFormat="0" applyFill="0" applyBorder="0" applyAlignment="0" applyProtection="0"/>
    <xf numFmtId="0" fontId="18" fillId="0" borderId="9" applyNumberFormat="0" applyFill="0" applyAlignment="0" applyProtection="0"/>
    <xf numFmtId="0" fontId="16" fillId="0" borderId="0" applyNumberForma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8" borderId="8" applyNumberFormat="0" applyFont="0" applyAlignment="0" applyProtection="0"/>
    <xf numFmtId="9" fontId="31"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3"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3" fontId="24" fillId="0" borderId="0"/>
    <xf numFmtId="173" fontId="24" fillId="0" borderId="0"/>
    <xf numFmtId="174" fontId="24" fillId="0" borderId="0"/>
    <xf numFmtId="174" fontId="24" fillId="0" borderId="0"/>
    <xf numFmtId="9" fontId="24" fillId="0" borderId="0"/>
    <xf numFmtId="9" fontId="24"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4" fillId="0" borderId="0"/>
    <xf numFmtId="172" fontId="24" fillId="0" borderId="0"/>
    <xf numFmtId="17" fontId="52" fillId="0" borderId="0">
      <alignment horizontal="center"/>
    </xf>
    <xf numFmtId="177" fontId="21" fillId="0" borderId="0" applyFont="0" applyFill="0" applyBorder="0" applyAlignment="0" applyProtection="0"/>
    <xf numFmtId="177" fontId="24" fillId="0" borderId="0" applyFont="0" applyFill="0" applyBorder="0" applyAlignment="0" applyProtection="0"/>
    <xf numFmtId="178" fontId="21" fillId="0" borderId="0" applyFont="0" applyFill="0" applyBorder="0" applyAlignment="0" applyProtection="0"/>
    <xf numFmtId="178" fontId="24" fillId="0" borderId="0" applyFont="0" applyFill="0" applyBorder="0" applyAlignment="0" applyProtection="0"/>
    <xf numFmtId="171" fontId="44" fillId="0" borderId="0" applyFont="0" applyFill="0" applyBorder="0" applyAlignment="0" applyProtection="0"/>
    <xf numFmtId="172" fontId="24" fillId="0" borderId="0"/>
    <xf numFmtId="172" fontId="24"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4" fontId="43" fillId="0" borderId="0" applyProtection="0">
      <alignment vertical="center"/>
    </xf>
    <xf numFmtId="0" fontId="24" fillId="0" borderId="0"/>
    <xf numFmtId="172" fontId="43" fillId="0" borderId="0">
      <alignment vertical="center"/>
    </xf>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9" fontId="24" fillId="0" borderId="0"/>
    <xf numFmtId="179" fontId="24" fillId="0" borderId="0"/>
    <xf numFmtId="172" fontId="24" fillId="0" borderId="0">
      <alignment vertical="top"/>
    </xf>
    <xf numFmtId="172" fontId="24" fillId="0" borderId="0">
      <alignment vertical="top"/>
    </xf>
    <xf numFmtId="179" fontId="24" fillId="0" borderId="0"/>
    <xf numFmtId="172" fontId="24" fillId="0" borderId="0" applyNumberFormat="0" applyFill="0" applyBorder="0" applyAlignment="0" applyProtection="0"/>
    <xf numFmtId="172" fontId="24" fillId="0" borderId="0" applyNumberFormat="0" applyFill="0" applyBorder="0" applyAlignment="0" applyProtection="0"/>
    <xf numFmtId="179" fontId="24"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4" fillId="0" borderId="0"/>
    <xf numFmtId="172" fontId="24"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24" fillId="0" borderId="0"/>
    <xf numFmtId="172" fontId="24"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53"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lignment vertical="top"/>
    </xf>
    <xf numFmtId="172" fontId="24" fillId="0" borderId="0">
      <alignment vertical="top"/>
    </xf>
    <xf numFmtId="172" fontId="24" fillId="0" borderId="0" applyNumberFormat="0" applyFill="0" applyBorder="0" applyAlignment="0" applyProtection="0"/>
    <xf numFmtId="172" fontId="24"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4" fillId="0" borderId="0" applyNumberFormat="0" applyFill="0" applyBorder="0" applyAlignment="0" applyProtection="0"/>
    <xf numFmtId="172" fontId="24" fillId="0" borderId="0" applyNumberFormat="0" applyFill="0" applyBorder="0" applyAlignment="0" applyProtection="0"/>
    <xf numFmtId="0" fontId="24" fillId="0" borderId="0"/>
    <xf numFmtId="0" fontId="24" fillId="0" borderId="0"/>
    <xf numFmtId="0" fontId="24"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4" fillId="0" borderId="0" applyFont="0" applyFill="0" applyBorder="0" applyAlignment="0" applyProtection="0"/>
    <xf numFmtId="182" fontId="24"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37" fontId="55" fillId="0" borderId="0"/>
    <xf numFmtId="0" fontId="24" fillId="0" borderId="0"/>
    <xf numFmtId="172" fontId="24" fillId="0" borderId="0"/>
    <xf numFmtId="172" fontId="24" fillId="0" borderId="0"/>
    <xf numFmtId="172" fontId="54" fillId="0" borderId="0">
      <alignment vertical="top"/>
    </xf>
    <xf numFmtId="183" fontId="24" fillId="0" borderId="0" applyFont="0" applyFill="0" applyBorder="0" applyAlignment="0" applyProtection="0"/>
    <xf numFmtId="184" fontId="24"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39" fontId="24" fillId="0" borderId="0" applyFont="0" applyFill="0" applyBorder="0" applyAlignment="0" applyProtection="0"/>
    <xf numFmtId="185" fontId="24"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0" fontId="56" fillId="0" borderId="0"/>
    <xf numFmtId="172" fontId="24" fillId="0" borderId="0" applyNumberFormat="0" applyFill="0" applyBorder="0" applyAlignment="0" applyProtection="0"/>
    <xf numFmtId="172" fontId="24" fillId="0" borderId="0" applyNumberFormat="0" applyFill="0" applyBorder="0" applyAlignment="0" applyProtection="0"/>
    <xf numFmtId="0" fontId="54" fillId="0" borderId="0">
      <alignment vertical="top"/>
    </xf>
    <xf numFmtId="172" fontId="24" fillId="0" borderId="0"/>
    <xf numFmtId="172" fontId="24" fillId="0" borderId="0"/>
    <xf numFmtId="172" fontId="24" fillId="0" borderId="0">
      <alignment vertical="top"/>
    </xf>
    <xf numFmtId="186" fontId="21" fillId="0" borderId="0" applyFont="0" applyFill="0" applyBorder="0" applyAlignment="0" applyProtection="0"/>
    <xf numFmtId="186"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0" fontId="24" fillId="0" borderId="0" applyNumberFormat="0" applyFill="0" applyBorder="0" applyAlignment="0" applyProtection="0"/>
    <xf numFmtId="180"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57"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0" fontId="24" fillId="0" borderId="0" applyNumberFormat="0" applyFill="0" applyBorder="0" applyAlignment="0" applyProtection="0"/>
    <xf numFmtId="180" fontId="24"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1" fillId="38" borderId="0" applyNumberFormat="0" applyFont="0" applyAlignment="0" applyProtection="0"/>
    <xf numFmtId="172" fontId="24" fillId="38" borderId="0" applyNumberFormat="0" applyFont="0" applyAlignment="0" applyProtection="0"/>
    <xf numFmtId="37" fontId="55" fillId="0" borderId="0"/>
    <xf numFmtId="37" fontId="55" fillId="0" borderId="0"/>
    <xf numFmtId="37" fontId="55" fillId="0" borderId="0"/>
    <xf numFmtId="0" fontId="24" fillId="0" borderId="0">
      <alignment horizontal="left" wrapText="1"/>
    </xf>
    <xf numFmtId="0" fontId="56"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37" fontId="55"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9" fontId="24" fillId="0" borderId="0"/>
    <xf numFmtId="179" fontId="24" fillId="0" borderId="0"/>
    <xf numFmtId="179" fontId="56" fillId="0" borderId="0"/>
    <xf numFmtId="179" fontId="56"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87" fontId="24" fillId="0" borderId="0" applyFont="0" applyFill="0" applyBorder="0" applyAlignment="0" applyProtection="0"/>
    <xf numFmtId="188" fontId="24"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9" fontId="24" fillId="0" borderId="0" applyFont="0" applyFill="0" applyBorder="0" applyAlignment="0" applyProtection="0"/>
    <xf numFmtId="190" fontId="24" fillId="0" borderId="0" applyFont="0" applyFill="0" applyBorder="0" applyProtection="0">
      <alignment horizontal="right"/>
    </xf>
    <xf numFmtId="190" fontId="21" fillId="0" borderId="0" applyFont="0" applyFill="0" applyBorder="0" applyProtection="0">
      <alignment horizontal="right"/>
    </xf>
    <xf numFmtId="190" fontId="21" fillId="0" borderId="0" applyFont="0" applyFill="0" applyBorder="0" applyProtection="0">
      <alignment horizontal="right"/>
    </xf>
    <xf numFmtId="0" fontId="24" fillId="0" borderId="0"/>
    <xf numFmtId="0" fontId="24" fillId="0" borderId="0"/>
    <xf numFmtId="191" fontId="24" fillId="0" borderId="0"/>
    <xf numFmtId="191" fontId="24" fillId="0" borderId="0"/>
    <xf numFmtId="180" fontId="24" fillId="0" borderId="0"/>
    <xf numFmtId="180" fontId="24" fillId="0" borderId="0"/>
    <xf numFmtId="0" fontId="24" fillId="0" borderId="0"/>
    <xf numFmtId="180" fontId="24" fillId="0" borderId="0"/>
    <xf numFmtId="180" fontId="24" fillId="0" borderId="0"/>
    <xf numFmtId="172" fontId="24" fillId="0" borderId="0"/>
    <xf numFmtId="172" fontId="24" fillId="0" borderId="0"/>
    <xf numFmtId="180" fontId="24" fillId="0" borderId="0"/>
    <xf numFmtId="180" fontId="24" fillId="0" borderId="0"/>
    <xf numFmtId="191" fontId="24" fillId="0" borderId="0"/>
    <xf numFmtId="191" fontId="24" fillId="0" borderId="0"/>
    <xf numFmtId="180" fontId="24" fillId="0" borderId="0"/>
    <xf numFmtId="180" fontId="24" fillId="0" borderId="0"/>
    <xf numFmtId="180" fontId="24" fillId="0" borderId="0"/>
    <xf numFmtId="191" fontId="24" fillId="0" borderId="0"/>
    <xf numFmtId="180" fontId="24" fillId="0" borderId="0"/>
    <xf numFmtId="180" fontId="24" fillId="0" borderId="0"/>
    <xf numFmtId="14" fontId="43" fillId="0" borderId="0" applyProtection="0">
      <alignment vertical="center"/>
    </xf>
    <xf numFmtId="0"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57" fillId="0" borderId="0"/>
    <xf numFmtId="172" fontId="24" fillId="0" borderId="0" applyNumberFormat="0" applyFill="0" applyBorder="0" applyAlignment="0" applyProtection="0"/>
    <xf numFmtId="172" fontId="24" fillId="0" borderId="0" applyNumberFormat="0" applyFill="0" applyBorder="0" applyAlignment="0" applyProtection="0"/>
    <xf numFmtId="0" fontId="24" fillId="0" borderId="0"/>
    <xf numFmtId="0" fontId="24" fillId="0" borderId="0"/>
    <xf numFmtId="0" fontId="24" fillId="0" borderId="0"/>
    <xf numFmtId="191" fontId="24" fillId="0" borderId="0"/>
    <xf numFmtId="191" fontId="24" fillId="0" borderId="0"/>
    <xf numFmtId="180" fontId="24" fillId="0" borderId="0"/>
    <xf numFmtId="180" fontId="24" fillId="0" borderId="0"/>
    <xf numFmtId="0" fontId="24" fillId="0" borderId="0"/>
    <xf numFmtId="180" fontId="24" fillId="0" borderId="0"/>
    <xf numFmtId="180" fontId="24" fillId="0" borderId="0"/>
    <xf numFmtId="172" fontId="24" fillId="0" borderId="0"/>
    <xf numFmtId="172" fontId="24" fillId="0" borderId="0"/>
    <xf numFmtId="180" fontId="24" fillId="0" borderId="0"/>
    <xf numFmtId="180" fontId="24" fillId="0" borderId="0"/>
    <xf numFmtId="191" fontId="24" fillId="0" borderId="0"/>
    <xf numFmtId="191" fontId="24" fillId="0" borderId="0"/>
    <xf numFmtId="180" fontId="24" fillId="0" borderId="0"/>
    <xf numFmtId="180" fontId="24" fillId="0" borderId="0"/>
    <xf numFmtId="180" fontId="24" fillId="0" borderId="0"/>
    <xf numFmtId="191" fontId="24" fillId="0" borderId="0"/>
    <xf numFmtId="180" fontId="24" fillId="0" borderId="0"/>
    <xf numFmtId="180" fontId="24" fillId="0" borderId="0"/>
    <xf numFmtId="0" fontId="24" fillId="0" borderId="0"/>
    <xf numFmtId="192" fontId="24" fillId="0" borderId="0" applyFont="0" applyFill="0" applyBorder="0" applyAlignment="0" applyProtection="0"/>
    <xf numFmtId="193" fontId="24" fillId="0" borderId="0" applyFont="0" applyFill="0" applyBorder="0" applyAlignment="0" applyProtection="0"/>
    <xf numFmtId="14" fontId="43" fillId="0" borderId="0" applyProtection="0">
      <alignment vertical="center"/>
    </xf>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4" fillId="0" borderId="0">
      <alignment vertical="top"/>
    </xf>
    <xf numFmtId="172" fontId="24"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4" fillId="0" borderId="0"/>
    <xf numFmtId="14" fontId="43" fillId="0" borderId="0" applyProtection="0">
      <alignment vertical="center"/>
    </xf>
    <xf numFmtId="0" fontId="43" fillId="0" borderId="0">
      <alignment vertical="center"/>
    </xf>
    <xf numFmtId="0" fontId="24"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4" fillId="0" borderId="0">
      <alignment vertical="top"/>
    </xf>
    <xf numFmtId="0" fontId="24" fillId="0" borderId="0"/>
    <xf numFmtId="172" fontId="51" fillId="0" borderId="0"/>
    <xf numFmtId="172" fontId="24" fillId="0" borderId="0"/>
    <xf numFmtId="172" fontId="24" fillId="0" borderId="0"/>
    <xf numFmtId="172" fontId="24" fillId="0" borderId="0"/>
    <xf numFmtId="172" fontId="24" fillId="0" borderId="0">
      <alignment vertical="top"/>
    </xf>
    <xf numFmtId="172" fontId="24" fillId="0" borderId="0">
      <alignment vertical="top"/>
    </xf>
    <xf numFmtId="172" fontId="24" fillId="0" borderId="0"/>
    <xf numFmtId="172" fontId="24" fillId="0" borderId="0"/>
    <xf numFmtId="172" fontId="24"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1" fillId="50" borderId="0" applyNumberFormat="0" applyBorder="0" applyAlignment="0" applyProtection="0"/>
    <xf numFmtId="0" fontId="89" fillId="51" borderId="0" applyNumberFormat="0" applyBorder="0" applyProtection="0"/>
    <xf numFmtId="172" fontId="31" fillId="40" borderId="0" applyNumberFormat="0" applyBorder="0" applyAlignment="0" applyProtection="0"/>
    <xf numFmtId="0" fontId="89" fillId="52" borderId="0" applyNumberFormat="0" applyBorder="0" applyProtection="0"/>
    <xf numFmtId="172" fontId="31" fillId="46" borderId="0" applyNumberFormat="0" applyBorder="0" applyAlignment="0" applyProtection="0"/>
    <xf numFmtId="0" fontId="89" fillId="53" borderId="0" applyNumberFormat="0" applyBorder="0" applyProtection="0"/>
    <xf numFmtId="172" fontId="31" fillId="54" borderId="0" applyNumberFormat="0" applyBorder="0" applyAlignment="0" applyProtection="0"/>
    <xf numFmtId="0" fontId="89" fillId="55" borderId="0" applyNumberFormat="0" applyBorder="0" applyProtection="0"/>
    <xf numFmtId="172" fontId="31" fillId="56" borderId="0" applyNumberFormat="0" applyBorder="0" applyAlignment="0" applyProtection="0"/>
    <xf numFmtId="0" fontId="89" fillId="57" borderId="0" applyNumberFormat="0" applyBorder="0" applyProtection="0"/>
    <xf numFmtId="172" fontId="31"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1" fillId="61" borderId="0" applyNumberFormat="0" applyBorder="0" applyAlignment="0" applyProtection="0"/>
    <xf numFmtId="191"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1"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1" fillId="50" borderId="0" applyNumberFormat="0" applyBorder="0" applyAlignment="0" applyProtection="0"/>
    <xf numFmtId="172" fontId="3" fillId="1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63"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 fillId="10" borderId="0" applyNumberFormat="0" applyBorder="0" applyAlignment="0" applyProtection="0"/>
    <xf numFmtId="0"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72" fontId="31" fillId="64" borderId="0" applyNumberFormat="0" applyBorder="0" applyAlignment="0" applyProtection="0"/>
    <xf numFmtId="191"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1"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1" fillId="40" borderId="0" applyNumberFormat="0" applyBorder="0" applyAlignment="0" applyProtection="0"/>
    <xf numFmtId="172" fontId="3" fillId="14"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6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 fillId="14" borderId="0" applyNumberFormat="0" applyBorder="0" applyAlignment="0" applyProtection="0"/>
    <xf numFmtId="0"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72" fontId="31" fillId="65" borderId="0" applyNumberFormat="0" applyBorder="0" applyAlignment="0" applyProtection="0"/>
    <xf numFmtId="191"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1"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1" fillId="46" borderId="0" applyNumberFormat="0" applyBorder="0" applyAlignment="0" applyProtection="0"/>
    <xf numFmtId="172" fontId="3" fillId="18"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 fillId="18" borderId="0" applyNumberFormat="0" applyBorder="0" applyAlignment="0" applyProtection="0"/>
    <xf numFmtId="0"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72" fontId="31" fillId="66" borderId="0" applyNumberFormat="0" applyBorder="0" applyAlignment="0" applyProtection="0"/>
    <xf numFmtId="191"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1"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1" fillId="54" borderId="0" applyNumberFormat="0" applyBorder="0" applyAlignment="0" applyProtection="0"/>
    <xf numFmtId="172" fontId="3" fillId="2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8"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 fillId="22" borderId="0" applyNumberFormat="0" applyBorder="0" applyAlignment="0" applyProtection="0"/>
    <xf numFmtId="0"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72" fontId="31" fillId="67" borderId="0" applyNumberFormat="0" applyBorder="0" applyAlignment="0" applyProtection="0"/>
    <xf numFmtId="191"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2" fillId="47"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 fillId="26" borderId="0" applyNumberFormat="0" applyBorder="0" applyAlignment="0" applyProtection="0"/>
    <xf numFmtId="0"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72" fontId="31" fillId="68" borderId="0" applyNumberFormat="0" applyBorder="0" applyAlignment="0" applyProtection="0"/>
    <xf numFmtId="191"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1"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1" fillId="58" borderId="0" applyNumberFormat="0" applyBorder="0" applyAlignment="0" applyProtection="0"/>
    <xf numFmtId="172" fontId="3" fillId="30"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37"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 fillId="30" borderId="0" applyNumberFormat="0" applyBorder="0" applyAlignment="0" applyProtection="0"/>
    <xf numFmtId="0"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96"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96" fillId="10" borderId="0"/>
    <xf numFmtId="0" fontId="96" fillId="10" borderId="0"/>
    <xf numFmtId="0" fontId="96" fillId="10" borderId="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5" fillId="10" borderId="0"/>
    <xf numFmtId="0" fontId="96" fillId="10" borderId="0"/>
    <xf numFmtId="0" fontId="96"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96"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96" fillId="14" borderId="0"/>
    <xf numFmtId="0" fontId="96" fillId="14" borderId="0"/>
    <xf numFmtId="0" fontId="96" fillId="14" borderId="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5" fillId="14" borderId="0"/>
    <xf numFmtId="0" fontId="96" fillId="14" borderId="0"/>
    <xf numFmtId="0" fontId="96"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96"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96" fillId="18" borderId="0"/>
    <xf numFmtId="0" fontId="96" fillId="18" borderId="0"/>
    <xf numFmtId="0" fontId="96" fillId="18" borderId="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5" fillId="18" borderId="0"/>
    <xf numFmtId="0" fontId="96" fillId="18" borderId="0"/>
    <xf numFmtId="0" fontId="96"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96"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96" fillId="22" borderId="0"/>
    <xf numFmtId="0" fontId="96" fillId="22" borderId="0"/>
    <xf numFmtId="0" fontId="96" fillId="22" borderId="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5" fillId="22" borderId="0"/>
    <xf numFmtId="0" fontId="96" fillId="22" borderId="0"/>
    <xf numFmtId="0" fontId="96"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96"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96" fillId="26" borderId="0"/>
    <xf numFmtId="0" fontId="96" fillId="26" borderId="0"/>
    <xf numFmtId="0" fontId="96" fillId="26" borderId="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5" fillId="26" borderId="0"/>
    <xf numFmtId="0" fontId="96" fillId="26" borderId="0"/>
    <xf numFmtId="0" fontId="96"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96"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96" fillId="30" borderId="0"/>
    <xf numFmtId="0" fontId="96" fillId="30" borderId="0"/>
    <xf numFmtId="0" fontId="96" fillId="30" borderId="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5" fillId="30" borderId="0"/>
    <xf numFmtId="0" fontId="96" fillId="30" borderId="0"/>
    <xf numFmtId="0" fontId="96"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0" fontId="31" fillId="50" borderId="0" applyNumberFormat="0" applyBorder="0" applyAlignment="0" applyProtection="0"/>
    <xf numFmtId="0" fontId="31" fillId="40" borderId="0" applyNumberFormat="0" applyBorder="0" applyAlignment="0" applyProtection="0"/>
    <xf numFmtId="0" fontId="31" fillId="46"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1" fillId="63" borderId="0" applyNumberFormat="0" applyBorder="0" applyAlignment="0" applyProtection="0"/>
    <xf numFmtId="0" fontId="89" fillId="70" borderId="0" applyNumberFormat="0" applyBorder="0" applyProtection="0"/>
    <xf numFmtId="172" fontId="31" fillId="60" borderId="0" applyNumberFormat="0" applyBorder="0" applyAlignment="0" applyProtection="0"/>
    <xf numFmtId="0" fontId="89" fillId="71" borderId="0" applyNumberFormat="0" applyBorder="0" applyProtection="0"/>
    <xf numFmtId="172" fontId="31" fillId="72" borderId="0" applyNumberFormat="0" applyBorder="0" applyAlignment="0" applyProtection="0"/>
    <xf numFmtId="0" fontId="89" fillId="53" borderId="0" applyNumberFormat="0" applyBorder="0" applyProtection="0"/>
    <xf numFmtId="172" fontId="31" fillId="54" borderId="0" applyNumberFormat="0" applyBorder="0" applyAlignment="0" applyProtection="0"/>
    <xf numFmtId="0" fontId="89" fillId="69" borderId="0" applyNumberFormat="0" applyBorder="0" applyProtection="0"/>
    <xf numFmtId="172" fontId="31" fillId="63" borderId="0" applyNumberFormat="0" applyBorder="0" applyAlignment="0" applyProtection="0"/>
    <xf numFmtId="0" fontId="89" fillId="73" borderId="0" applyNumberFormat="0" applyBorder="0" applyProtection="0"/>
    <xf numFmtId="172" fontId="31"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1" fillId="75" borderId="0" applyNumberFormat="0" applyBorder="0" applyAlignment="0" applyProtection="0"/>
    <xf numFmtId="191"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1"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1" fillId="63" borderId="0" applyNumberFormat="0" applyBorder="0" applyAlignment="0" applyProtection="0"/>
    <xf numFmtId="172" fontId="3" fillId="11"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56"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 fillId="11" borderId="0" applyNumberFormat="0" applyBorder="0" applyAlignment="0" applyProtection="0"/>
    <xf numFmtId="0"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72" fontId="31" fillId="76" borderId="0" applyNumberFormat="0" applyBorder="0" applyAlignment="0" applyProtection="0"/>
    <xf numFmtId="191"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2" fillId="4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 fillId="15" borderId="0" applyNumberFormat="0" applyBorder="0" applyAlignment="0" applyProtection="0"/>
    <xf numFmtId="0"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72" fontId="31" fillId="77" borderId="0" applyNumberFormat="0" applyBorder="0" applyAlignment="0" applyProtection="0"/>
    <xf numFmtId="191"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92" fillId="5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72"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1"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1" fillId="72" borderId="0" applyNumberFormat="0" applyBorder="0" applyAlignment="0" applyProtection="0"/>
    <xf numFmtId="172" fontId="3" fillId="19"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 fillId="19" borderId="0" applyNumberFormat="0" applyBorder="0" applyAlignment="0" applyProtection="0"/>
    <xf numFmtId="0"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172" fontId="100" fillId="0" borderId="0"/>
    <xf numFmtId="172" fontId="100" fillId="0" borderId="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72" fontId="31" fillId="66" borderId="0" applyNumberFormat="0" applyBorder="0" applyAlignment="0" applyProtection="0"/>
    <xf numFmtId="191"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1" fillId="54" borderId="0" applyNumberFormat="0" applyBorder="0" applyAlignment="0" applyProtection="0"/>
    <xf numFmtId="172" fontId="31" fillId="54" borderId="0" applyNumberFormat="0" applyBorder="0" applyAlignment="0" applyProtection="0"/>
    <xf numFmtId="172" fontId="3" fillId="23" borderId="0" applyNumberFormat="0" applyBorder="0" applyAlignment="0" applyProtection="0"/>
    <xf numFmtId="172" fontId="100" fillId="0" borderId="0"/>
    <xf numFmtId="172" fontId="31" fillId="54" borderId="0" applyNumberFormat="0" applyBorder="0" applyAlignment="0" applyProtection="0"/>
    <xf numFmtId="172" fontId="100" fillId="0" borderId="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1" fillId="54" borderId="0" applyNumberFormat="0" applyBorder="0" applyAlignment="0" applyProtection="0"/>
    <xf numFmtId="180" fontId="31" fillId="54" borderId="0" applyNumberFormat="0" applyBorder="0" applyAlignment="0" applyProtection="0"/>
    <xf numFmtId="172" fontId="100" fillId="0" borderId="0"/>
    <xf numFmtId="172" fontId="100" fillId="0" borderId="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23" borderId="0" applyNumberFormat="0" applyBorder="0" applyAlignment="0" applyProtection="0"/>
    <xf numFmtId="0" fontId="31" fillId="54" borderId="0" applyNumberFormat="0" applyBorder="0" applyAlignment="0" applyProtection="0"/>
    <xf numFmtId="172" fontId="100" fillId="0" borderId="0"/>
    <xf numFmtId="172" fontId="31" fillId="54" borderId="0" applyNumberFormat="0" applyBorder="0" applyAlignment="0" applyProtection="0"/>
    <xf numFmtId="172" fontId="100" fillId="0" borderId="0"/>
    <xf numFmtId="172" fontId="100" fillId="0" borderId="0"/>
    <xf numFmtId="172" fontId="100" fillId="0" borderId="0"/>
    <xf numFmtId="172"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172" fontId="100" fillId="0" borderId="0"/>
    <xf numFmtId="172" fontId="100" fillId="0" borderId="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172" fontId="31" fillId="75" borderId="0" applyNumberFormat="0" applyBorder="0" applyAlignment="0" applyProtection="0"/>
    <xf numFmtId="191"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1" fillId="63" borderId="0" applyNumberFormat="0" applyBorder="0" applyAlignment="0" applyProtection="0"/>
    <xf numFmtId="172" fontId="31" fillId="63" borderId="0" applyNumberFormat="0" applyBorder="0" applyAlignment="0" applyProtection="0"/>
    <xf numFmtId="172" fontId="3" fillId="27" borderId="0" applyNumberFormat="0" applyBorder="0" applyAlignment="0" applyProtection="0"/>
    <xf numFmtId="172" fontId="100" fillId="0" borderId="0"/>
    <xf numFmtId="172" fontId="31" fillId="63" borderId="0" applyNumberFormat="0" applyBorder="0" applyAlignment="0" applyProtection="0"/>
    <xf numFmtId="172" fontId="100" fillId="0" borderId="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1" fillId="63" borderId="0" applyNumberFormat="0" applyBorder="0" applyAlignment="0" applyProtection="0"/>
    <xf numFmtId="180" fontId="31" fillId="63" borderId="0" applyNumberFormat="0" applyBorder="0" applyAlignment="0" applyProtection="0"/>
    <xf numFmtId="172" fontId="100" fillId="0" borderId="0"/>
    <xf numFmtId="172" fontId="100" fillId="0" borderId="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27" borderId="0" applyNumberFormat="0" applyBorder="0" applyAlignment="0" applyProtection="0"/>
    <xf numFmtId="0" fontId="31" fillId="63" borderId="0" applyNumberFormat="0" applyBorder="0" applyAlignment="0" applyProtection="0"/>
    <xf numFmtId="172" fontId="100" fillId="0" borderId="0"/>
    <xf numFmtId="172" fontId="31" fillId="63" borderId="0" applyNumberFormat="0" applyBorder="0" applyAlignment="0" applyProtection="0"/>
    <xf numFmtId="172" fontId="100" fillId="0" borderId="0"/>
    <xf numFmtId="172" fontId="100" fillId="0" borderId="0"/>
    <xf numFmtId="172" fontId="100" fillId="0" borderId="0"/>
    <xf numFmtId="172"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172" fontId="100" fillId="0" borderId="0"/>
    <xf numFmtId="172" fontId="100" fillId="0" borderId="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72" fontId="31" fillId="78" borderId="0" applyNumberFormat="0" applyBorder="0" applyAlignment="0" applyProtection="0"/>
    <xf numFmtId="191"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1" fillId="74" borderId="0" applyNumberFormat="0" applyBorder="0" applyAlignment="0" applyProtection="0"/>
    <xf numFmtId="172" fontId="31" fillId="74" borderId="0" applyNumberFormat="0" applyBorder="0" applyAlignment="0" applyProtection="0"/>
    <xf numFmtId="0" fontId="31"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1" fillId="74" borderId="0" applyNumberFormat="0" applyBorder="0" applyAlignment="0" applyProtection="0"/>
    <xf numFmtId="172" fontId="31" fillId="74" borderId="0" applyNumberFormat="0" applyBorder="0" applyAlignment="0" applyProtection="0"/>
    <xf numFmtId="172" fontId="3" fillId="31" borderId="0" applyNumberFormat="0" applyBorder="0" applyAlignment="0" applyProtection="0"/>
    <xf numFmtId="172" fontId="100" fillId="0" borderId="0"/>
    <xf numFmtId="172" fontId="31" fillId="74" borderId="0" applyNumberFormat="0" applyBorder="0" applyAlignment="0" applyProtection="0"/>
    <xf numFmtId="172" fontId="100" fillId="0" borderId="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1" fillId="74" borderId="0" applyNumberFormat="0" applyBorder="0" applyAlignment="0" applyProtection="0"/>
    <xf numFmtId="180" fontId="31" fillId="74" borderId="0" applyNumberFormat="0" applyBorder="0" applyAlignment="0" applyProtection="0"/>
    <xf numFmtId="172" fontId="100" fillId="0" borderId="0"/>
    <xf numFmtId="172" fontId="100" fillId="0" borderId="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31" borderId="0" applyNumberFormat="0" applyBorder="0" applyAlignment="0" applyProtection="0"/>
    <xf numFmtId="0" fontId="31" fillId="74" borderId="0" applyNumberFormat="0" applyBorder="0" applyAlignment="0" applyProtection="0"/>
    <xf numFmtId="172" fontId="100" fillId="0" borderId="0"/>
    <xf numFmtId="172" fontId="31" fillId="74" borderId="0" applyNumberFormat="0" applyBorder="0" applyAlignment="0" applyProtection="0"/>
    <xf numFmtId="172" fontId="100" fillId="0" borderId="0"/>
    <xf numFmtId="172" fontId="100" fillId="0" borderId="0"/>
    <xf numFmtId="172" fontId="100" fillId="0" borderId="0"/>
    <xf numFmtId="172"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172" fontId="100" fillId="0" borderId="0"/>
    <xf numFmtId="172" fontId="100" fillId="0" borderId="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96"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96" fillId="11" borderId="0"/>
    <xf numFmtId="0" fontId="96" fillId="11" borderId="0"/>
    <xf numFmtId="0" fontId="96" fillId="11" borderId="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5" fillId="11" borderId="0"/>
    <xf numFmtId="0" fontId="96" fillId="11" borderId="0"/>
    <xf numFmtId="0" fontId="96"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5"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5" fillId="15" borderId="0"/>
    <xf numFmtId="0" fontId="25" fillId="15" borderId="0"/>
    <xf numFmtId="0" fontId="25"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5" fillId="15" borderId="0"/>
    <xf numFmtId="0" fontId="96" fillId="15" borderId="0"/>
    <xf numFmtId="0" fontId="96"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54" fillId="76" borderId="0" applyNumberFormat="0" applyBorder="0" applyAlignment="0" applyProtection="0"/>
    <xf numFmtId="0" fontId="25" fillId="15" borderId="0"/>
    <xf numFmtId="0" fontId="25" fillId="15" borderId="0"/>
    <xf numFmtId="0" fontId="25"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5" fillId="15" borderId="0" applyNumberFormat="0" applyBorder="0" applyAlignment="0" applyProtection="0"/>
    <xf numFmtId="0" fontId="25" fillId="15" borderId="0"/>
    <xf numFmtId="0" fontId="25" fillId="15" borderId="0"/>
    <xf numFmtId="0" fontId="25" fillId="15" borderId="0"/>
    <xf numFmtId="0" fontId="96" fillId="15" borderId="0"/>
    <xf numFmtId="0" fontId="96" fillId="15" borderId="0"/>
    <xf numFmtId="0" fontId="96" fillId="15" borderId="0"/>
    <xf numFmtId="0" fontId="96"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96"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96" fillId="19" borderId="0"/>
    <xf numFmtId="0" fontId="96" fillId="19" borderId="0"/>
    <xf numFmtId="0" fontId="96" fillId="19" borderId="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5" fillId="19" borderId="0"/>
    <xf numFmtId="0" fontId="96" fillId="19" borderId="0"/>
    <xf numFmtId="0" fontId="96"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96"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96" fillId="23" borderId="0"/>
    <xf numFmtId="0" fontId="96" fillId="23" borderId="0"/>
    <xf numFmtId="0" fontId="96" fillId="23" borderId="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5" fillId="23" borderId="0"/>
    <xf numFmtId="0" fontId="96" fillId="23" borderId="0"/>
    <xf numFmtId="0" fontId="96"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96"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96" fillId="27" borderId="0"/>
    <xf numFmtId="0" fontId="96" fillId="27" borderId="0"/>
    <xf numFmtId="0" fontId="96" fillId="27" borderId="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5" fillId="27" borderId="0"/>
    <xf numFmtId="0" fontId="96" fillId="27" borderId="0"/>
    <xf numFmtId="0" fontId="96"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96"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96" fillId="31" borderId="0"/>
    <xf numFmtId="0" fontId="96" fillId="31" borderId="0"/>
    <xf numFmtId="0" fontId="96" fillId="31" borderId="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5" fillId="31" borderId="0"/>
    <xf numFmtId="0" fontId="96" fillId="31" borderId="0"/>
    <xf numFmtId="0" fontId="96"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0"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0" fontId="31" fillId="63" borderId="0" applyNumberFormat="0" applyBorder="0" applyAlignment="0" applyProtection="0"/>
    <xf numFmtId="0" fontId="31" fillId="60" borderId="0" applyNumberFormat="0" applyBorder="0" applyAlignment="0" applyProtection="0"/>
    <xf numFmtId="0" fontId="31" fillId="72" borderId="0" applyNumberFormat="0" applyBorder="0" applyAlignment="0" applyProtection="0"/>
    <xf numFmtId="0" fontId="31" fillId="54" borderId="0" applyNumberFormat="0" applyBorder="0" applyAlignment="0" applyProtection="0"/>
    <xf numFmtId="0" fontId="31" fillId="63" borderId="0" applyNumberFormat="0" applyBorder="0" applyAlignment="0" applyProtection="0"/>
    <xf numFmtId="0" fontId="31"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19"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19"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19"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19"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19"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19"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19" fillId="12" borderId="0" applyNumberFormat="0" applyBorder="0" applyAlignment="0" applyProtection="0"/>
    <xf numFmtId="0" fontId="104" fillId="86" borderId="0"/>
    <xf numFmtId="0" fontId="104" fillId="86" borderId="0"/>
    <xf numFmtId="0" fontId="104" fillId="86" borderId="0"/>
    <xf numFmtId="0" fontId="19" fillId="12" borderId="0"/>
    <xf numFmtId="0" fontId="19" fillId="12" borderId="0"/>
    <xf numFmtId="0" fontId="19" fillId="12" borderId="0"/>
    <xf numFmtId="0" fontId="19" fillId="12" borderId="0"/>
    <xf numFmtId="0" fontId="19" fillId="12" borderId="0"/>
    <xf numFmtId="0" fontId="19"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19" fillId="16" borderId="0" applyNumberFormat="0" applyBorder="0" applyAlignment="0" applyProtection="0"/>
    <xf numFmtId="0" fontId="104" fillId="76" borderId="0"/>
    <xf numFmtId="0" fontId="104" fillId="76" borderId="0"/>
    <xf numFmtId="0" fontId="104" fillId="76" borderId="0"/>
    <xf numFmtId="0" fontId="19" fillId="16" borderId="0"/>
    <xf numFmtId="0" fontId="19" fillId="16" borderId="0"/>
    <xf numFmtId="0" fontId="19" fillId="16" borderId="0"/>
    <xf numFmtId="0" fontId="19" fillId="16" borderId="0"/>
    <xf numFmtId="0" fontId="19" fillId="16" borderId="0"/>
    <xf numFmtId="0" fontId="19"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19" fillId="20" borderId="0" applyNumberFormat="0" applyBorder="0" applyAlignment="0" applyProtection="0"/>
    <xf numFmtId="0" fontId="104" fillId="77" borderId="0"/>
    <xf numFmtId="0" fontId="104" fillId="77" borderId="0"/>
    <xf numFmtId="0" fontId="104" fillId="77" borderId="0"/>
    <xf numFmtId="0" fontId="19" fillId="20" borderId="0"/>
    <xf numFmtId="0" fontId="19" fillId="20" borderId="0"/>
    <xf numFmtId="0" fontId="19" fillId="20" borderId="0"/>
    <xf numFmtId="0" fontId="19" fillId="20" borderId="0"/>
    <xf numFmtId="0" fontId="19" fillId="20" borderId="0"/>
    <xf numFmtId="0" fontId="19"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19" fillId="24" borderId="0" applyNumberFormat="0" applyBorder="0" applyAlignment="0" applyProtection="0"/>
    <xf numFmtId="0" fontId="104" fillId="87" borderId="0"/>
    <xf numFmtId="0" fontId="104" fillId="87" borderId="0"/>
    <xf numFmtId="0" fontId="104" fillId="87" borderId="0"/>
    <xf numFmtId="0" fontId="19" fillId="24" borderId="0"/>
    <xf numFmtId="0" fontId="19" fillId="24" borderId="0"/>
    <xf numFmtId="0" fontId="19" fillId="24" borderId="0"/>
    <xf numFmtId="0" fontId="19" fillId="24" borderId="0"/>
    <xf numFmtId="0" fontId="19" fillId="24" borderId="0"/>
    <xf numFmtId="0" fontId="19"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19" fillId="28" borderId="0" applyNumberFormat="0" applyBorder="0" applyAlignment="0" applyProtection="0"/>
    <xf numFmtId="0" fontId="104" fillId="89" borderId="0"/>
    <xf numFmtId="0" fontId="104" fillId="89" borderId="0"/>
    <xf numFmtId="0" fontId="104" fillId="89" borderId="0"/>
    <xf numFmtId="0" fontId="19" fillId="28" borderId="0"/>
    <xf numFmtId="0" fontId="19" fillId="28" borderId="0"/>
    <xf numFmtId="0" fontId="19" fillId="28" borderId="0"/>
    <xf numFmtId="0" fontId="19" fillId="28" borderId="0"/>
    <xf numFmtId="0" fontId="19" fillId="28" borderId="0"/>
    <xf numFmtId="0" fontId="19"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19" fillId="32" borderId="0" applyNumberFormat="0" applyBorder="0" applyAlignment="0" applyProtection="0"/>
    <xf numFmtId="0" fontId="104" fillId="90" borderId="0"/>
    <xf numFmtId="0" fontId="104" fillId="90" borderId="0"/>
    <xf numFmtId="0" fontId="104" fillId="90" borderId="0"/>
    <xf numFmtId="0" fontId="19" fillId="32" borderId="0"/>
    <xf numFmtId="0" fontId="19" fillId="32" borderId="0"/>
    <xf numFmtId="0" fontId="19" fillId="32" borderId="0"/>
    <xf numFmtId="0" fontId="19" fillId="32" borderId="0"/>
    <xf numFmtId="0" fontId="19" fillId="32" borderId="0"/>
    <xf numFmtId="0" fontId="19"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1" fillId="95"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97"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0"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9"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1" fillId="103"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4"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9"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1" fillId="111"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12"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9"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1" fillId="112"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9"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1" fillId="95"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97"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9"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1" fillId="117"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4"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9"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4" fillId="0" borderId="0" applyNumberFormat="0" applyFill="0" applyBorder="0" applyAlignment="0" applyProtection="0"/>
    <xf numFmtId="0" fontId="24"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4"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9"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4"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8" fillId="2" borderId="0" applyNumberFormat="0" applyBorder="0" applyAlignment="0" applyProtection="0"/>
    <xf numFmtId="0" fontId="141" fillId="65" borderId="0"/>
    <xf numFmtId="0" fontId="141" fillId="65" borderId="0"/>
    <xf numFmtId="0" fontId="141" fillId="65" borderId="0"/>
    <xf numFmtId="0" fontId="8" fillId="2" borderId="0"/>
    <xf numFmtId="0" fontId="8" fillId="2" borderId="0"/>
    <xf numFmtId="0" fontId="8" fillId="2" borderId="0"/>
    <xf numFmtId="0" fontId="8" fillId="2" borderId="0"/>
    <xf numFmtId="0" fontId="8" fillId="2" borderId="0"/>
    <xf numFmtId="0" fontId="8"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4"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4" fillId="0" borderId="0" applyFill="0" applyBorder="0" applyAlignment="0"/>
    <xf numFmtId="225" fontId="24"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3"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3" fillId="6" borderId="4" applyNumberFormat="0" applyAlignment="0" applyProtection="0"/>
    <xf numFmtId="0" fontId="155" fillId="129" borderId="26"/>
    <xf numFmtId="0" fontId="155" fillId="129" borderId="26"/>
    <xf numFmtId="0" fontId="155" fillId="129" borderId="26"/>
    <xf numFmtId="0" fontId="13" fillId="6" borderId="4"/>
    <xf numFmtId="0" fontId="13" fillId="6" borderId="4"/>
    <xf numFmtId="0" fontId="13" fillId="6" borderId="4"/>
    <xf numFmtId="0" fontId="13" fillId="6" borderId="4"/>
    <xf numFmtId="0" fontId="13" fillId="6" borderId="4"/>
    <xf numFmtId="0" fontId="13"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4"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5" fillId="7" borderId="7" applyNumberFormat="0" applyAlignment="0" applyProtection="0"/>
    <xf numFmtId="0" fontId="15" fillId="7" borderId="7"/>
    <xf numFmtId="0" fontId="15" fillId="7" borderId="7"/>
    <xf numFmtId="0" fontId="15"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4" fillId="0" borderId="6" applyNumberFormat="0" applyFill="0" applyAlignment="0" applyProtection="0"/>
    <xf numFmtId="0" fontId="168" fillId="0" borderId="24"/>
    <xf numFmtId="0" fontId="168" fillId="0" borderId="24"/>
    <xf numFmtId="0" fontId="168" fillId="0" borderId="24"/>
    <xf numFmtId="0" fontId="14" fillId="0" borderId="6"/>
    <xf numFmtId="0" fontId="14" fillId="0" borderId="6"/>
    <xf numFmtId="0" fontId="14" fillId="0" borderId="6"/>
    <xf numFmtId="0" fontId="14" fillId="0" borderId="6"/>
    <xf numFmtId="0" fontId="14" fillId="0" borderId="6"/>
    <xf numFmtId="0" fontId="14"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5"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4" fillId="48" borderId="46"/>
    <xf numFmtId="0" fontId="24" fillId="48" borderId="46"/>
    <xf numFmtId="172" fontId="24" fillId="48" borderId="46"/>
    <xf numFmtId="172" fontId="24" fillId="48" borderId="46"/>
    <xf numFmtId="172" fontId="24" fillId="48" borderId="46"/>
    <xf numFmtId="172" fontId="24" fillId="48" borderId="46"/>
    <xf numFmtId="172" fontId="24" fillId="48" borderId="46"/>
    <xf numFmtId="0" fontId="24" fillId="48" borderId="46"/>
    <xf numFmtId="172" fontId="24" fillId="48" borderId="46"/>
    <xf numFmtId="172" fontId="24" fillId="48" borderId="46"/>
    <xf numFmtId="172" fontId="24" fillId="48" borderId="46"/>
    <xf numFmtId="172" fontId="24" fillId="48" borderId="46"/>
    <xf numFmtId="0" fontId="24" fillId="48" borderId="46"/>
    <xf numFmtId="172" fontId="24" fillId="48" borderId="46"/>
    <xf numFmtId="172" fontId="24" fillId="48" borderId="46"/>
    <xf numFmtId="172" fontId="24" fillId="48" borderId="46"/>
    <xf numFmtId="0" fontId="24" fillId="48" borderId="46"/>
    <xf numFmtId="172" fontId="24" fillId="48" borderId="46"/>
    <xf numFmtId="172" fontId="24" fillId="47" borderId="46"/>
    <xf numFmtId="172" fontId="24" fillId="48" borderId="46"/>
    <xf numFmtId="172" fontId="24" fillId="48" borderId="46"/>
    <xf numFmtId="172" fontId="24" fillId="48" borderId="46"/>
    <xf numFmtId="172" fontId="24" fillId="48" borderId="46"/>
    <xf numFmtId="172" fontId="24"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4" fillId="48" borderId="0"/>
    <xf numFmtId="0" fontId="24" fillId="48" borderId="0"/>
    <xf numFmtId="172" fontId="24" fillId="48" borderId="0"/>
    <xf numFmtId="172" fontId="24" fillId="48" borderId="0"/>
    <xf numFmtId="172" fontId="24" fillId="48" borderId="0"/>
    <xf numFmtId="172" fontId="24" fillId="48" borderId="0"/>
    <xf numFmtId="172" fontId="24" fillId="48" borderId="0"/>
    <xf numFmtId="0" fontId="24" fillId="48" borderId="0"/>
    <xf numFmtId="172" fontId="24" fillId="48" borderId="0"/>
    <xf numFmtId="172" fontId="24" fillId="48" borderId="0"/>
    <xf numFmtId="172" fontId="24" fillId="48" borderId="0"/>
    <xf numFmtId="172" fontId="24" fillId="48" borderId="0"/>
    <xf numFmtId="0" fontId="24" fillId="48" borderId="0"/>
    <xf numFmtId="172" fontId="24" fillId="48" borderId="0"/>
    <xf numFmtId="172" fontId="24" fillId="48" borderId="0"/>
    <xf numFmtId="172" fontId="24" fillId="48" borderId="0"/>
    <xf numFmtId="0" fontId="24" fillId="48" borderId="0"/>
    <xf numFmtId="172" fontId="24" fillId="48" borderId="0"/>
    <xf numFmtId="172" fontId="24" fillId="47" borderId="0"/>
    <xf numFmtId="172" fontId="24" fillId="48" borderId="0"/>
    <xf numFmtId="172" fontId="24" fillId="48" borderId="0"/>
    <xf numFmtId="172" fontId="24" fillId="48" borderId="0"/>
    <xf numFmtId="172" fontId="24" fillId="48" borderId="0"/>
    <xf numFmtId="172" fontId="24"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4"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4" fillId="0" borderId="0" applyFont="0" applyFill="0" applyBorder="0" applyAlignment="0" applyProtection="0"/>
    <xf numFmtId="224" fontId="24" fillId="0" borderId="0" applyFont="0" applyFill="0" applyBorder="0" applyAlignment="0" applyProtection="0"/>
    <xf numFmtId="224" fontId="24"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234"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5"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233" fontId="199" fillId="0" borderId="0" applyFont="0" applyFill="0" applyBorder="0" applyAlignment="0" applyProtection="0"/>
    <xf numFmtId="233" fontId="24" fillId="0" borderId="0" applyFont="0" applyFill="0" applyBorder="0" applyAlignment="0" applyProtection="0"/>
    <xf numFmtId="43" fontId="4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199"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172" fontId="100" fillId="0" borderId="0"/>
    <xf numFmtId="43" fontId="24" fillId="0" borderId="0" applyFont="0" applyFill="0" applyBorder="0" applyAlignment="0" applyProtection="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172" fontId="100" fillId="0" borderId="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43" fontId="31"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43" fontId="31"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43" fontId="200"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7" fontId="201"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4" fillId="0" borderId="0" applyFont="0" applyFill="0" applyBorder="0" applyAlignment="0" applyProtection="0"/>
    <xf numFmtId="238"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172" fontId="100" fillId="0" borderId="0"/>
    <xf numFmtId="172" fontId="100" fillId="0" borderId="0"/>
    <xf numFmtId="172" fontId="100" fillId="0" borderId="0"/>
    <xf numFmtId="233" fontId="24" fillId="0" borderId="0" applyFont="0" applyFill="0" applyBorder="0" applyAlignment="0" applyProtection="0"/>
    <xf numFmtId="4"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181" fontId="31" fillId="0" borderId="0" applyFont="0" applyFill="0" applyBorder="0" applyAlignment="0" applyProtection="0"/>
    <xf numFmtId="43" fontId="24" fillId="0" borderId="0" applyFont="0" applyFill="0" applyBorder="0" applyAlignment="0" applyProtection="0"/>
    <xf numFmtId="172" fontId="100" fillId="0" borderId="0"/>
    <xf numFmtId="43" fontId="31"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3" fontId="200" fillId="0" borderId="0" applyFont="0" applyFill="0" applyBorder="0" applyAlignment="0" applyProtection="0"/>
    <xf numFmtId="172" fontId="100" fillId="0" borderId="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4" fillId="0" borderId="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33" fontId="5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202"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39"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43" fontId="4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81" fontId="31" fillId="0" borderId="0" applyFont="0" applyFill="0" applyBorder="0" applyAlignment="0" applyProtection="0"/>
    <xf numFmtId="233"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43"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43" fontId="45"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241" fontId="3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4" fontId="24" fillId="0" borderId="0"/>
    <xf numFmtId="172" fontId="100" fillId="0" borderId="0"/>
    <xf numFmtId="43" fontId="4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3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172" fontId="100" fillId="0" borderId="0"/>
    <xf numFmtId="4"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172" fontId="100" fillId="0" borderId="0"/>
    <xf numFmtId="4"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3" fontId="45" fillId="0" borderId="0" applyFont="0" applyFill="0" applyBorder="0" applyAlignment="0" applyProtection="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43" fontId="45"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172" fontId="100" fillId="0" borderId="0"/>
    <xf numFmtId="172" fontId="100" fillId="0" borderId="0"/>
    <xf numFmtId="43" fontId="31"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42" fontId="203"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4" fontId="24" fillId="0" borderId="0" applyFont="0" applyFill="0" applyBorder="0" applyAlignment="0" applyProtection="0"/>
    <xf numFmtId="234" fontId="24" fillId="0" borderId="0" applyFont="0" applyFill="0" applyBorder="0" applyAlignment="0" applyProtection="0"/>
    <xf numFmtId="233" fontId="24" fillId="0" borderId="0" applyFont="0" applyFill="0" applyBorder="0" applyAlignment="0" applyProtection="0"/>
    <xf numFmtId="243" fontId="24" fillId="0" borderId="0" applyFont="0" applyFill="0" applyBorder="0" applyAlignment="0" applyProtection="0"/>
    <xf numFmtId="172" fontId="100" fillId="0" borderId="0"/>
    <xf numFmtId="167" fontId="24" fillId="0" borderId="0" applyFont="0" applyFill="0" applyBorder="0" applyAlignment="0" applyProtection="0"/>
    <xf numFmtId="167"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4" fillId="0" borderId="0" applyFont="0" applyFill="0" applyBorder="0" applyAlignment="0" applyProtection="0"/>
    <xf numFmtId="234" fontId="24" fillId="0" borderId="0" applyFont="0" applyFill="0" applyBorder="0" applyAlignment="0" applyProtection="0"/>
    <xf numFmtId="43" fontId="24" fillId="0" borderId="0" applyFont="0" applyFill="0" applyBorder="0" applyAlignment="0" applyProtection="0"/>
    <xf numFmtId="234"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 fontId="24" fillId="0" borderId="0"/>
    <xf numFmtId="233" fontId="3" fillId="0" borderId="0" applyFont="0" applyFill="0" applyBorder="0" applyAlignment="0" applyProtection="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5" fillId="0" borderId="0" applyFont="0" applyFill="0" applyBorder="0" applyAlignment="0" applyProtection="0"/>
    <xf numFmtId="233" fontId="24" fillId="0" borderId="0" applyFont="0" applyFill="0" applyBorder="0" applyAlignment="0" applyProtection="0"/>
    <xf numFmtId="4" fontId="24" fillId="0" borderId="0"/>
    <xf numFmtId="4" fontId="24"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5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4"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1" fillId="0" borderId="0" applyFont="0" applyFill="0" applyBorder="0" applyAlignment="0" applyProtection="0"/>
    <xf numFmtId="238" fontId="31" fillId="0" borderId="0" applyFont="0" applyFill="0" applyBorder="0" applyAlignment="0" applyProtection="0"/>
    <xf numFmtId="23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4" fontId="54" fillId="0" borderId="0" applyFont="0" applyFill="0" applyBorder="0" applyAlignment="0" applyProtection="0">
      <alignment vertical="top"/>
    </xf>
    <xf numFmtId="4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43" fontId="24"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3" fillId="0" borderId="0" applyFont="0" applyFill="0" applyBorder="0" applyAlignment="0" applyProtection="0"/>
    <xf numFmtId="233"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4"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applyFill="0" applyBorder="0" applyAlignment="0" applyProtection="0"/>
    <xf numFmtId="3" fontId="24" fillId="0" borderId="0"/>
    <xf numFmtId="3" fontId="24" fillId="0" borderId="0"/>
    <xf numFmtId="172" fontId="100" fillId="0" borderId="0"/>
    <xf numFmtId="3" fontId="24" fillId="0" borderId="0"/>
    <xf numFmtId="3" fontId="24" fillId="0" borderId="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137"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3"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4" fillId="0" borderId="0" applyFont="0" applyFill="0" applyBorder="0" applyAlignment="0" applyProtection="0"/>
    <xf numFmtId="225" fontId="24"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0" fontId="198" fillId="0" borderId="0" applyFont="0" applyFill="0" applyBorder="0" applyAlignment="0" applyProtection="0">
      <alignment horizontal="right"/>
    </xf>
    <xf numFmtId="249" fontId="31" fillId="0" borderId="0" applyFont="0" applyFill="0" applyBorder="0" applyAlignment="0" applyProtection="0"/>
    <xf numFmtId="248" fontId="24" fillId="0" borderId="0" applyFont="0" applyFill="0" applyBorder="0" applyAlignment="0" applyProtection="0"/>
    <xf numFmtId="249" fontId="3" fillId="0" borderId="0" applyFont="0" applyFill="0" applyBorder="0" applyAlignment="0" applyProtection="0"/>
    <xf numFmtId="248" fontId="24" fillId="0" borderId="0"/>
    <xf numFmtId="249" fontId="3" fillId="0" borderId="0" applyFont="0" applyFill="0" applyBorder="0" applyAlignment="0" applyProtection="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166" fontId="24"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0" fontId="24" fillId="0" borderId="0"/>
    <xf numFmtId="248" fontId="24" fillId="0" borderId="0" applyFont="0" applyFill="0" applyBorder="0" applyAlignment="0" applyProtection="0"/>
    <xf numFmtId="249" fontId="3" fillId="0" borderId="0" applyFont="0" applyFill="0" applyBorder="0" applyAlignment="0" applyProtection="0"/>
    <xf numFmtId="248" fontId="24" fillId="0" borderId="0"/>
    <xf numFmtId="249" fontId="3" fillId="0" borderId="0" applyFont="0" applyFill="0" applyBorder="0" applyAlignment="0" applyProtection="0"/>
    <xf numFmtId="191" fontId="24" fillId="0" borderId="0"/>
    <xf numFmtId="251" fontId="24" fillId="0" borderId="0" applyFill="0" applyBorder="0" applyAlignment="0" applyProtection="0"/>
    <xf numFmtId="0"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0" fontId="24" fillId="0" borderId="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6" fontId="24"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4"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4" fillId="137"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37" borderId="0" applyFont="0" applyFill="0" applyBorder="0" applyAlignment="0" applyProtection="0"/>
    <xf numFmtId="172" fontId="100"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172" fontId="100" fillId="0" borderId="0"/>
    <xf numFmtId="191" fontId="24"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63" fillId="0" borderId="0">
      <protection locked="0"/>
    </xf>
    <xf numFmtId="0" fontId="24" fillId="0" borderId="0" applyFont="0" applyFill="0" applyBorder="0" applyAlignment="0" applyProtection="0"/>
    <xf numFmtId="0" fontId="24" fillId="0" borderId="0" applyFont="0" applyFill="0" applyBorder="0" applyAlignment="0" applyProtection="0"/>
    <xf numFmtId="0" fontId="24" fillId="0" borderId="0"/>
    <xf numFmtId="180" fontId="24" fillId="0" borderId="0" applyFont="0" applyFill="0" applyBorder="0" applyAlignment="0" applyProtection="0"/>
    <xf numFmtId="180" fontId="24" fillId="0" borderId="0" applyFont="0" applyFill="0" applyBorder="0" applyAlignment="0" applyProtection="0"/>
    <xf numFmtId="172" fontId="100" fillId="0" borderId="0" applyNumberFormat="0" applyFill="0" applyBorder="0" applyAlignment="0" applyProtection="0"/>
    <xf numFmtId="172"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137"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137" borderId="0" applyFont="0" applyFill="0" applyBorder="0" applyAlignment="0" applyProtection="0"/>
    <xf numFmtId="0" fontId="24" fillId="0" borderId="0"/>
    <xf numFmtId="180" fontId="24" fillId="137"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4" fillId="0" borderId="0"/>
    <xf numFmtId="259" fontId="24" fillId="0" borderId="0" applyFont="0" applyFill="0" applyBorder="0" applyAlignment="0" applyProtection="0">
      <alignment wrapText="1"/>
    </xf>
    <xf numFmtId="259" fontId="24" fillId="0" borderId="0" applyFont="0" applyFill="0" applyBorder="0" applyAlignment="0" applyProtection="0">
      <alignment wrapText="1"/>
    </xf>
    <xf numFmtId="260" fontId="32"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4" fillId="0" borderId="0" applyFont="0" applyFill="0" applyBorder="0" applyAlignment="0" applyProtection="0"/>
    <xf numFmtId="233" fontId="24"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4" fillId="0" borderId="0">
      <alignment horizontal="right"/>
    </xf>
    <xf numFmtId="1" fontId="24" fillId="0" borderId="0">
      <alignment horizontal="right"/>
    </xf>
    <xf numFmtId="1" fontId="24" fillId="0" borderId="0">
      <alignment horizontal="right"/>
    </xf>
    <xf numFmtId="266" fontId="24" fillId="0" borderId="0">
      <alignment horizontal="right"/>
    </xf>
    <xf numFmtId="49" fontId="24" fillId="0" borderId="0">
      <alignment horizontal="left"/>
    </xf>
    <xf numFmtId="49" fontId="24" fillId="0" borderId="0">
      <alignment horizontal="right"/>
    </xf>
    <xf numFmtId="267" fontId="24" fillId="0" borderId="0">
      <alignment horizontal="left"/>
    </xf>
    <xf numFmtId="41"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43" fontId="24"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19" fillId="9" borderId="0" applyNumberFormat="0" applyBorder="0" applyAlignment="0" applyProtection="0"/>
    <xf numFmtId="0" fontId="104" fillId="100" borderId="0"/>
    <xf numFmtId="0" fontId="104" fillId="100" borderId="0"/>
    <xf numFmtId="0" fontId="104" fillId="100" borderId="0"/>
    <xf numFmtId="0" fontId="19" fillId="9" borderId="0"/>
    <xf numFmtId="0" fontId="19" fillId="9" borderId="0"/>
    <xf numFmtId="0" fontId="19" fillId="9" borderId="0"/>
    <xf numFmtId="0" fontId="19" fillId="9" borderId="0"/>
    <xf numFmtId="0" fontId="19" fillId="9" borderId="0"/>
    <xf numFmtId="0" fontId="19"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19" fillId="13" borderId="0" applyNumberFormat="0" applyBorder="0" applyAlignment="0" applyProtection="0"/>
    <xf numFmtId="0" fontId="104" fillId="107" borderId="0"/>
    <xf numFmtId="0" fontId="104" fillId="107" borderId="0"/>
    <xf numFmtId="0" fontId="104" fillId="107" borderId="0"/>
    <xf numFmtId="0" fontId="19" fillId="13" borderId="0"/>
    <xf numFmtId="0" fontId="19" fillId="13" borderId="0"/>
    <xf numFmtId="0" fontId="19" fillId="13" borderId="0"/>
    <xf numFmtId="0" fontId="19" fillId="13" borderId="0"/>
    <xf numFmtId="0" fontId="19" fillId="13" borderId="0"/>
    <xf numFmtId="0" fontId="19"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19" fillId="17" borderId="0" applyNumberFormat="0" applyBorder="0" applyAlignment="0" applyProtection="0"/>
    <xf numFmtId="0" fontId="104" fillId="113" borderId="0"/>
    <xf numFmtId="0" fontId="104" fillId="113" borderId="0"/>
    <xf numFmtId="0" fontId="104" fillId="113" borderId="0"/>
    <xf numFmtId="0" fontId="19" fillId="17" borderId="0"/>
    <xf numFmtId="0" fontId="19" fillId="17" borderId="0"/>
    <xf numFmtId="0" fontId="19" fillId="17" borderId="0"/>
    <xf numFmtId="0" fontId="19" fillId="17" borderId="0"/>
    <xf numFmtId="0" fontId="19" fillId="17" borderId="0"/>
    <xf numFmtId="0" fontId="19"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19" fillId="21" borderId="0" applyNumberFormat="0" applyBorder="0" applyAlignment="0" applyProtection="0"/>
    <xf numFmtId="0" fontId="104" fillId="87" borderId="0"/>
    <xf numFmtId="0" fontId="104" fillId="87" borderId="0"/>
    <xf numFmtId="0" fontId="104" fillId="87" borderId="0"/>
    <xf numFmtId="0" fontId="19" fillId="21" borderId="0"/>
    <xf numFmtId="0" fontId="19" fillId="21" borderId="0"/>
    <xf numFmtId="0" fontId="19" fillId="21" borderId="0"/>
    <xf numFmtId="0" fontId="19" fillId="21" borderId="0"/>
    <xf numFmtId="0" fontId="19" fillId="21" borderId="0"/>
    <xf numFmtId="0" fontId="19"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19" fillId="25" borderId="0" applyNumberFormat="0" applyBorder="0" applyAlignment="0" applyProtection="0"/>
    <xf numFmtId="0" fontId="19" fillId="25" borderId="0"/>
    <xf numFmtId="0" fontId="19" fillId="25" borderId="0"/>
    <xf numFmtId="0" fontId="19"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19" fillId="29" borderId="0" applyNumberFormat="0" applyBorder="0" applyAlignment="0" applyProtection="0"/>
    <xf numFmtId="0" fontId="104" fillId="119" borderId="0"/>
    <xf numFmtId="0" fontId="104" fillId="119" borderId="0"/>
    <xf numFmtId="0" fontId="104" fillId="119" borderId="0"/>
    <xf numFmtId="0" fontId="19" fillId="29" borderId="0"/>
    <xf numFmtId="0" fontId="19" fillId="29" borderId="0"/>
    <xf numFmtId="0" fontId="19" fillId="29" borderId="0"/>
    <xf numFmtId="0" fontId="19" fillId="29" borderId="0"/>
    <xf numFmtId="0" fontId="19" fillId="29" borderId="0"/>
    <xf numFmtId="0" fontId="19"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0" fontId="228" fillId="0" borderId="0" applyNumberFormat="0" applyAlignment="0">
      <alignment horizontal="left"/>
    </xf>
    <xf numFmtId="269" fontId="24"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1" fillId="5" borderId="4" applyNumberFormat="0" applyAlignment="0" applyProtection="0"/>
    <xf numFmtId="0" fontId="230" fillId="68" borderId="26"/>
    <xf numFmtId="0" fontId="230" fillId="68" borderId="26"/>
    <xf numFmtId="0" fontId="230" fillId="68" borderId="26"/>
    <xf numFmtId="0" fontId="11" fillId="5" borderId="4"/>
    <xf numFmtId="0" fontId="11" fillId="5" borderId="4"/>
    <xf numFmtId="0" fontId="11" fillId="5" borderId="4"/>
    <xf numFmtId="0" fontId="11" fillId="5" borderId="4"/>
    <xf numFmtId="0" fontId="11" fillId="5" borderId="4"/>
    <xf numFmtId="0" fontId="11"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4" fillId="48" borderId="41"/>
    <xf numFmtId="0" fontId="24"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273"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272" fontId="24" fillId="0" borderId="0"/>
    <xf numFmtId="272" fontId="24" fillId="0" borderId="0"/>
    <xf numFmtId="172" fontId="24" fillId="0" borderId="0" applyFont="0" applyFill="0" applyBorder="0" applyAlignment="0" applyProtection="0"/>
    <xf numFmtId="272" fontId="24" fillId="0" borderId="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51" fillId="0" borderId="0" applyFont="0" applyFill="0" applyBorder="0" applyAlignment="0" applyProtection="0"/>
    <xf numFmtId="272" fontId="24" fillId="0" borderId="0"/>
    <xf numFmtId="272" fontId="24" fillId="0" borderId="0"/>
    <xf numFmtId="180" fontId="51" fillId="0" borderId="0" applyFont="0" applyFill="0" applyBorder="0" applyAlignment="0" applyProtection="0"/>
    <xf numFmtId="272" fontId="24" fillId="0" borderId="0"/>
    <xf numFmtId="272" fontId="24" fillId="0" borderId="0"/>
    <xf numFmtId="172" fontId="43" fillId="0" borderId="0" applyFont="0" applyFill="0" applyBorder="0" applyAlignment="0" applyProtection="0"/>
    <xf numFmtId="274" fontId="44" fillId="0" borderId="0"/>
    <xf numFmtId="274" fontId="44" fillId="0" borderId="0"/>
    <xf numFmtId="172" fontId="24"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8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272" fontId="24" fillId="0" borderId="0"/>
    <xf numFmtId="272" fontId="24" fillId="0" borderId="0"/>
    <xf numFmtId="172" fontId="24" fillId="0" borderId="0" applyFont="0" applyFill="0" applyBorder="0" applyAlignment="0" applyProtection="0"/>
    <xf numFmtId="172"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172" fontId="24"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4"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4" fillId="0" borderId="0" applyProtection="0"/>
    <xf numFmtId="0" fontId="221"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24" fillId="0" borderId="0" applyProtection="0"/>
    <xf numFmtId="172" fontId="24" fillId="0" borderId="0" applyProtection="0"/>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4"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4"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137"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44" fillId="0" borderId="0"/>
    <xf numFmtId="2" fontId="44" fillId="0" borderId="0"/>
    <xf numFmtId="2" fontId="44" fillId="0" borderId="0"/>
    <xf numFmtId="2" fontId="44" fillId="0" borderId="0"/>
    <xf numFmtId="2" fontId="44" fillId="0" borderId="0"/>
    <xf numFmtId="2" fontId="4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80" fontId="63" fillId="0" borderId="0">
      <protection locked="0"/>
    </xf>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137"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167" fontId="24"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4"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4"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3"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8"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4" fillId="0" borderId="0">
      <alignment horizontal="left" indent="2"/>
    </xf>
    <xf numFmtId="172" fontId="24" fillId="0" borderId="0">
      <alignment horizontal="left" indent="3"/>
    </xf>
    <xf numFmtId="172" fontId="24" fillId="0" borderId="0">
      <alignment horizontal="left" indent="4"/>
    </xf>
    <xf numFmtId="172" fontId="100" fillId="0" borderId="0"/>
    <xf numFmtId="0" fontId="198" fillId="0" borderId="0" applyFont="0" applyFill="0" applyBorder="0" applyAlignment="0" applyProtection="0">
      <alignment horizontal="right"/>
    </xf>
    <xf numFmtId="168" fontId="24"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5"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6"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0"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7"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7"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4"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4"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4" fillId="0" borderId="0">
      <alignment horizontal="center"/>
    </xf>
    <xf numFmtId="37" fontId="114" fillId="0" borderId="0"/>
    <xf numFmtId="0" fontId="118" fillId="0" borderId="0">
      <protection locked="0"/>
    </xf>
    <xf numFmtId="0" fontId="29"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9" fillId="3" borderId="0" applyNumberFormat="0" applyBorder="0" applyAlignment="0" applyProtection="0"/>
    <xf numFmtId="0" fontId="127" fillId="64" borderId="0"/>
    <xf numFmtId="0" fontId="127" fillId="64" borderId="0"/>
    <xf numFmtId="0" fontId="127" fillId="64" borderId="0"/>
    <xf numFmtId="0" fontId="9" fillId="3" borderId="0"/>
    <xf numFmtId="0" fontId="9" fillId="3" borderId="0"/>
    <xf numFmtId="0" fontId="9" fillId="3" borderId="0"/>
    <xf numFmtId="0" fontId="9" fillId="3" borderId="0"/>
    <xf numFmtId="0" fontId="9" fillId="3" borderId="0"/>
    <xf numFmtId="0" fontId="9"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1" fillId="5" borderId="4" applyNumberFormat="0" applyAlignment="0" applyProtection="0"/>
    <xf numFmtId="0" fontId="11" fillId="5" borderId="4" applyNumberFormat="0" applyAlignment="0" applyProtection="0"/>
    <xf numFmtId="180" fontId="11"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1" fillId="5" borderId="4" applyNumberFormat="0" applyAlignment="0" applyProtection="0"/>
    <xf numFmtId="0" fontId="230" fillId="58" borderId="26"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80" fontId="11" fillId="5" borderId="4" applyNumberFormat="0" applyAlignment="0" applyProtection="0"/>
    <xf numFmtId="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1"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1" fillId="5" borderId="4" applyNumberFormat="0" applyAlignment="0" applyProtection="0"/>
    <xf numFmtId="180" fontId="11"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1"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4"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2" fillId="35" borderId="0">
      <alignment horizontal="right"/>
    </xf>
    <xf numFmtId="284" fontId="24" fillId="0" borderId="0" applyFont="0" applyFill="0" applyBorder="0" applyAlignment="0" applyProtection="0"/>
    <xf numFmtId="284"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3" fontId="24"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4"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4"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1"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4" fillId="0" borderId="0" applyFill="0" applyBorder="0" applyAlignment="0" applyProtection="0"/>
    <xf numFmtId="172" fontId="100" fillId="0" borderId="0"/>
    <xf numFmtId="41" fontId="24" fillId="0" borderId="0" applyFont="0" applyFill="0" applyBorder="0" applyAlignment="0" applyProtection="0"/>
    <xf numFmtId="172" fontId="100" fillId="0" borderId="0"/>
    <xf numFmtId="175"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4" fillId="0" borderId="0" applyFont="0" applyFill="0" applyBorder="0" applyAlignment="0" applyProtection="0"/>
    <xf numFmtId="291"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4" fillId="0" borderId="0" applyFont="0" applyFill="0" applyBorder="0" applyAlignment="0" applyProtection="0"/>
    <xf numFmtId="292"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8" fontId="51" fillId="0" borderId="0" applyFont="0" applyFill="0" applyBorder="0" applyAlignment="0" applyProtection="0"/>
    <xf numFmtId="233" fontId="2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4" fillId="0" borderId="0" applyFont="0" applyFill="0" applyBorder="0" applyAlignment="0" applyProtection="0"/>
    <xf numFmtId="293" fontId="24" fillId="0" borderId="0" applyFont="0" applyFill="0" applyBorder="0" applyAlignment="0" applyProtection="0"/>
    <xf numFmtId="284" fontId="24" fillId="0" borderId="0" applyFont="0" applyFill="0" applyBorder="0" applyAlignment="0" applyProtection="0"/>
    <xf numFmtId="294" fontId="24"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4" fillId="0" borderId="0" applyFont="0" applyFill="0" applyBorder="0" applyAlignment="0" applyProtection="0"/>
    <xf numFmtId="297" fontId="24"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49" fontId="24" fillId="0" borderId="0" applyFont="0" applyFill="0" applyBorder="0" applyAlignment="0" applyProtection="0"/>
    <xf numFmtId="298" fontId="24" fillId="0" borderId="0" applyFont="0" applyFill="0" applyBorder="0" applyAlignment="0" applyProtection="0"/>
    <xf numFmtId="297" fontId="24" fillId="0" borderId="0" applyFont="0" applyFill="0" applyBorder="0" applyAlignment="0" applyProtection="0"/>
    <xf numFmtId="299" fontId="63" fillId="0" borderId="0">
      <protection locked="0"/>
    </xf>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300" fontId="44" fillId="0" borderId="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xf numFmtId="255" fontId="24" fillId="0" borderId="0"/>
    <xf numFmtId="255" fontId="24" fillId="0" borderId="0"/>
    <xf numFmtId="253" fontId="24" fillId="0" borderId="0" applyFont="0" applyFill="0" applyBorder="0" applyAlignment="0" applyProtection="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0" fontId="24" fillId="0" borderId="0" applyFont="0" applyFill="0" applyBorder="0" applyAlignment="0" applyProtection="0"/>
    <xf numFmtId="0" fontId="24" fillId="0" borderId="0" applyFont="0" applyFill="0" applyBorder="0" applyAlignment="0" applyProtection="0"/>
    <xf numFmtId="301" fontId="24" fillId="0" borderId="0" applyFont="0" applyFill="0" applyBorder="0" applyAlignment="0" applyProtection="0"/>
    <xf numFmtId="302" fontId="24"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4" fillId="0" borderId="0"/>
    <xf numFmtId="306" fontId="24" fillId="0" borderId="0">
      <alignment horizontal="right"/>
    </xf>
    <xf numFmtId="307" fontId="40" fillId="154" borderId="0">
      <alignment horizontal="center"/>
    </xf>
    <xf numFmtId="269" fontId="24"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0" fillId="4" borderId="0" applyNumberFormat="0" applyBorder="0" applyAlignment="0" applyProtection="0"/>
    <xf numFmtId="0" fontId="350" fillId="147" borderId="0"/>
    <xf numFmtId="0" fontId="350" fillId="147" borderId="0"/>
    <xf numFmtId="0" fontId="350" fillId="147" borderId="0"/>
    <xf numFmtId="0" fontId="10" fillId="4" borderId="0"/>
    <xf numFmtId="0" fontId="10" fillId="4" borderId="0"/>
    <xf numFmtId="0" fontId="10" fillId="4" borderId="0"/>
    <xf numFmtId="0" fontId="10" fillId="4" borderId="0"/>
    <xf numFmtId="0" fontId="10" fillId="4" borderId="0"/>
    <xf numFmtId="0" fontId="10"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4"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4"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4" fillId="0" borderId="0"/>
    <xf numFmtId="0" fontId="200" fillId="0" borderId="0"/>
    <xf numFmtId="0" fontId="200" fillId="0" borderId="0"/>
    <xf numFmtId="0" fontId="200" fillId="0" borderId="0"/>
    <xf numFmtId="0" fontId="24" fillId="0" borderId="0"/>
    <xf numFmtId="172" fontId="3" fillId="0" borderId="0"/>
    <xf numFmtId="172" fontId="3" fillId="0" borderId="0"/>
    <xf numFmtId="0" fontId="24" fillId="0" borderId="0"/>
    <xf numFmtId="172" fontId="51" fillId="0" borderId="0"/>
    <xf numFmtId="172" fontId="3" fillId="0" borderId="0"/>
    <xf numFmtId="172" fontId="3" fillId="0" borderId="0"/>
    <xf numFmtId="172" fontId="3" fillId="0" borderId="0"/>
    <xf numFmtId="172" fontId="24" fillId="0" borderId="0"/>
    <xf numFmtId="0" fontId="24" fillId="0" borderId="0"/>
    <xf numFmtId="0" fontId="24" fillId="0" borderId="0"/>
    <xf numFmtId="172" fontId="100" fillId="0" borderId="0"/>
    <xf numFmtId="172" fontId="100" fillId="0" borderId="0"/>
    <xf numFmtId="180" fontId="51" fillId="0" borderId="0"/>
    <xf numFmtId="172" fontId="24" fillId="0" borderId="0"/>
    <xf numFmtId="172" fontId="24" fillId="0" borderId="0"/>
    <xf numFmtId="180" fontId="51" fillId="0" borderId="0"/>
    <xf numFmtId="180" fontId="51" fillId="0" borderId="0"/>
    <xf numFmtId="172" fontId="100" fillId="0" borderId="0"/>
    <xf numFmtId="172" fontId="100" fillId="0" borderId="0"/>
    <xf numFmtId="180" fontId="51" fillId="0" borderId="0"/>
    <xf numFmtId="172" fontId="3"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3" fillId="0" borderId="0"/>
    <xf numFmtId="172" fontId="3"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00" fillId="0" borderId="0"/>
    <xf numFmtId="172" fontId="3" fillId="0" borderId="0"/>
    <xf numFmtId="172" fontId="3" fillId="0" borderId="0"/>
    <xf numFmtId="0" fontId="200" fillId="0" borderId="0"/>
    <xf numFmtId="172" fontId="3"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51"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194" fontId="43" fillId="0" borderId="0"/>
    <xf numFmtId="180" fontId="3" fillId="0" borderId="0"/>
    <xf numFmtId="0" fontId="366" fillId="0" borderId="0"/>
    <xf numFmtId="0" fontId="366" fillId="0" borderId="0"/>
    <xf numFmtId="0" fontId="366" fillId="0" borderId="0"/>
    <xf numFmtId="180" fontId="3" fillId="0" borderId="0"/>
    <xf numFmtId="0" fontId="51" fillId="0" borderId="0" applyBorder="0"/>
    <xf numFmtId="172" fontId="51" fillId="0" borderId="0"/>
    <xf numFmtId="180" fontId="51" fillId="0" borderId="0"/>
    <xf numFmtId="180" fontId="3" fillId="0" borderId="0"/>
    <xf numFmtId="0" fontId="366" fillId="0" borderId="0"/>
    <xf numFmtId="0" fontId="24" fillId="0" borderId="0" applyFill="0" applyBorder="0" applyAlignment="0" applyProtection="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3" fillId="0" borderId="0"/>
    <xf numFmtId="0" fontId="3" fillId="0" borderId="0"/>
    <xf numFmtId="0" fontId="3" fillId="0" borderId="0"/>
    <xf numFmtId="0" fontId="51" fillId="0" borderId="0" applyBorder="0"/>
    <xf numFmtId="172" fontId="51" fillId="0" borderId="0"/>
    <xf numFmtId="180" fontId="51" fillId="0" borderId="0"/>
    <xf numFmtId="0" fontId="3" fillId="0" borderId="0"/>
    <xf numFmtId="0" fontId="25" fillId="0" borderId="0"/>
    <xf numFmtId="0" fontId="3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200" fillId="0" borderId="0"/>
    <xf numFmtId="172" fontId="3" fillId="0" borderId="0"/>
    <xf numFmtId="172" fontId="3" fillId="0" borderId="0"/>
    <xf numFmtId="0" fontId="200" fillId="0" borderId="0"/>
    <xf numFmtId="0" fontId="200" fillId="0" borderId="0"/>
    <xf numFmtId="0" fontId="24" fillId="0" borderId="0"/>
    <xf numFmtId="172" fontId="3" fillId="0" borderId="0"/>
    <xf numFmtId="172" fontId="3" fillId="0" borderId="0"/>
    <xf numFmtId="0" fontId="24" fillId="0" borderId="0"/>
    <xf numFmtId="0" fontId="24"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51" fillId="0" borderId="0"/>
    <xf numFmtId="18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applyBorder="0"/>
    <xf numFmtId="180" fontId="51" fillId="0" borderId="0"/>
    <xf numFmtId="18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4" fillId="0" borderId="0"/>
    <xf numFmtId="0" fontId="24" fillId="0" borderId="0"/>
    <xf numFmtId="0" fontId="24" fillId="0" borderId="0"/>
    <xf numFmtId="191" fontId="51" fillId="0" borderId="0"/>
    <xf numFmtId="180" fontId="51" fillId="0" borderId="0"/>
    <xf numFmtId="180" fontId="51" fillId="0" borderId="0"/>
    <xf numFmtId="172" fontId="3" fillId="0" borderId="0"/>
    <xf numFmtId="172" fontId="3" fillId="0" borderId="0"/>
    <xf numFmtId="172" fontId="3" fillId="0" borderId="0"/>
    <xf numFmtId="180" fontId="51" fillId="0" borderId="0"/>
    <xf numFmtId="172" fontId="100" fillId="0" borderId="0"/>
    <xf numFmtId="180" fontId="51" fillId="0" borderId="0"/>
    <xf numFmtId="180" fontId="51" fillId="0" borderId="0"/>
    <xf numFmtId="0" fontId="200" fillId="0" borderId="0"/>
    <xf numFmtId="0" fontId="24" fillId="0" borderId="0" applyNumberFormat="0" applyFill="0" applyBorder="0" applyAlignment="0" applyProtection="0"/>
    <xf numFmtId="0" fontId="344" fillId="0" borderId="0"/>
    <xf numFmtId="180" fontId="344" fillId="0" borderId="0"/>
    <xf numFmtId="180" fontId="344" fillId="0" borderId="0"/>
    <xf numFmtId="172" fontId="3" fillId="0" borderId="0"/>
    <xf numFmtId="172" fontId="3" fillId="0" borderId="0"/>
    <xf numFmtId="172" fontId="3"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72" fontId="3" fillId="0" borderId="0"/>
    <xf numFmtId="172" fontId="3" fillId="0" borderId="0"/>
    <xf numFmtId="180" fontId="51" fillId="0" borderId="0"/>
    <xf numFmtId="0" fontId="24" fillId="0" borderId="0"/>
    <xf numFmtId="0" fontId="24" fillId="0" borderId="0"/>
    <xf numFmtId="180" fontId="51" fillId="0" borderId="0"/>
    <xf numFmtId="0" fontId="200" fillId="0" borderId="0"/>
    <xf numFmtId="0" fontId="25" fillId="0" borderId="0"/>
    <xf numFmtId="172" fontId="3" fillId="0" borderId="0"/>
    <xf numFmtId="172" fontId="3"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200" fillId="0" borderId="0"/>
    <xf numFmtId="0" fontId="200" fillId="0" borderId="0"/>
    <xf numFmtId="0" fontId="200" fillId="0" borderId="0"/>
    <xf numFmtId="0" fontId="200" fillId="0" borderId="0"/>
    <xf numFmtId="0" fontId="24"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4" fillId="0" borderId="0"/>
    <xf numFmtId="172" fontId="3" fillId="0" borderId="0"/>
    <xf numFmtId="172" fontId="3"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200" fillId="0" borderId="0"/>
    <xf numFmtId="191" fontId="24" fillId="0" borderId="0" applyNumberFormat="0" applyFill="0" applyBorder="0" applyAlignment="0" applyProtection="0"/>
    <xf numFmtId="172" fontId="3" fillId="0" borderId="0"/>
    <xf numFmtId="172" fontId="3"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4"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4" fillId="0" borderId="0"/>
    <xf numFmtId="180" fontId="24" fillId="0" borderId="0"/>
    <xf numFmtId="180" fontId="24" fillId="0" borderId="0"/>
    <xf numFmtId="0" fontId="200" fillId="0" borderId="0"/>
    <xf numFmtId="0" fontId="200" fillId="0" borderId="0"/>
    <xf numFmtId="172" fontId="100" fillId="0" borderId="0"/>
    <xf numFmtId="191" fontId="24" fillId="0" borderId="0" applyNumberFormat="0" applyFill="0" applyBorder="0" applyAlignment="0" applyProtection="0"/>
    <xf numFmtId="0" fontId="51" fillId="0" borderId="0" applyBorder="0"/>
    <xf numFmtId="180" fontId="3" fillId="0" borderId="0"/>
    <xf numFmtId="0" fontId="51" fillId="0" borderId="0" applyBorder="0"/>
    <xf numFmtId="172" fontId="51" fillId="0" borderId="0"/>
    <xf numFmtId="0" fontId="3" fillId="0" borderId="0"/>
    <xf numFmtId="0" fontId="51" fillId="0" borderId="0" applyBorder="0"/>
    <xf numFmtId="180" fontId="3"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80" fontId="3" fillId="0" borderId="0"/>
    <xf numFmtId="180" fontId="3"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3" fillId="0" borderId="0"/>
    <xf numFmtId="180" fontId="3" fillId="0" borderId="0"/>
    <xf numFmtId="0" fontId="51" fillId="0" borderId="0" applyBorder="0"/>
    <xf numFmtId="180" fontId="3" fillId="0" borderId="0"/>
    <xf numFmtId="180" fontId="3" fillId="0" borderId="0"/>
    <xf numFmtId="0" fontId="51" fillId="0" borderId="0" applyBorder="0"/>
    <xf numFmtId="180" fontId="3" fillId="0" borderId="0"/>
    <xf numFmtId="180" fontId="3"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3" fillId="0" borderId="0"/>
    <xf numFmtId="180" fontId="51" fillId="0" borderId="0"/>
    <xf numFmtId="191" fontId="3"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3" fillId="0" borderId="0"/>
    <xf numFmtId="180" fontId="3" fillId="0" borderId="0"/>
    <xf numFmtId="172" fontId="51" fillId="0" borderId="0"/>
    <xf numFmtId="180" fontId="51"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3" fillId="0" borderId="0"/>
    <xf numFmtId="0" fontId="3" fillId="0" borderId="0"/>
    <xf numFmtId="0" fontId="3" fillId="0" borderId="0"/>
    <xf numFmtId="0" fontId="200" fillId="0" borderId="0"/>
    <xf numFmtId="0" fontId="3"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3" fillId="0" borderId="0"/>
    <xf numFmtId="172" fontId="3"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3" fillId="0" borderId="0"/>
    <xf numFmtId="172" fontId="3" fillId="0" borderId="0"/>
    <xf numFmtId="172" fontId="3"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0" fontId="24" fillId="0" borderId="0"/>
    <xf numFmtId="0" fontId="2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0" fontId="200" fillId="0" borderId="0"/>
    <xf numFmtId="0" fontId="200" fillId="0" borderId="0"/>
    <xf numFmtId="0" fontId="200"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72" fontId="100" fillId="0" borderId="0"/>
    <xf numFmtId="172" fontId="3" fillId="0" borderId="0"/>
    <xf numFmtId="172" fontId="3" fillId="0" borderId="0"/>
    <xf numFmtId="0" fontId="200" fillId="0" borderId="0"/>
    <xf numFmtId="172" fontId="100" fillId="0" borderId="0"/>
    <xf numFmtId="191" fontId="51" fillId="0" borderId="0"/>
    <xf numFmtId="180" fontId="51" fillId="0" borderId="0"/>
    <xf numFmtId="180" fontId="51" fillId="0" borderId="0"/>
    <xf numFmtId="172" fontId="3" fillId="0" borderId="0"/>
    <xf numFmtId="172" fontId="51" fillId="0" borderId="0"/>
    <xf numFmtId="180" fontId="51" fillId="0" borderId="0"/>
    <xf numFmtId="180" fontId="51" fillId="0" borderId="0"/>
    <xf numFmtId="172" fontId="3"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4"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3" fillId="0" borderId="0"/>
    <xf numFmtId="172" fontId="51" fillId="0" borderId="0"/>
    <xf numFmtId="0" fontId="3" fillId="0" borderId="0"/>
    <xf numFmtId="180" fontId="3"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0" fontId="24" fillId="0" borderId="0"/>
    <xf numFmtId="0" fontId="3" fillId="0" borderId="0"/>
    <xf numFmtId="180" fontId="24"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4" fillId="0" borderId="0"/>
    <xf numFmtId="180" fontId="24" fillId="0" borderId="0"/>
    <xf numFmtId="180" fontId="24" fillId="0" borderId="0"/>
    <xf numFmtId="0" fontId="24" fillId="0" borderId="0"/>
    <xf numFmtId="0" fontId="24" fillId="0" borderId="0"/>
    <xf numFmtId="180" fontId="24" fillId="0" borderId="0"/>
    <xf numFmtId="180" fontId="24" fillId="0" borderId="0"/>
    <xf numFmtId="172" fontId="3"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4" fillId="0" borderId="0"/>
    <xf numFmtId="180" fontId="24" fillId="0" borderId="0"/>
    <xf numFmtId="180" fontId="24" fillId="0" borderId="0"/>
    <xf numFmtId="0" fontId="24" fillId="0" borderId="0"/>
    <xf numFmtId="180" fontId="24" fillId="0" borderId="0"/>
    <xf numFmtId="180" fontId="24" fillId="0" borderId="0"/>
    <xf numFmtId="172" fontId="3"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4" fillId="0" borderId="0"/>
    <xf numFmtId="172" fontId="24" fillId="0" borderId="0"/>
    <xf numFmtId="172" fontId="100"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3" fillId="0" borderId="0"/>
    <xf numFmtId="0" fontId="3" fillId="0" borderId="0"/>
    <xf numFmtId="0" fontId="367" fillId="0" borderId="0"/>
    <xf numFmtId="0" fontId="3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0" fontId="25" fillId="0" borderId="0"/>
    <xf numFmtId="0" fontId="24" fillId="0" borderId="0"/>
    <xf numFmtId="0" fontId="39" fillId="0" borderId="0"/>
    <xf numFmtId="0" fontId="3"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4" fillId="0" borderId="0"/>
    <xf numFmtId="0" fontId="51" fillId="0" borderId="0"/>
    <xf numFmtId="172" fontId="24" fillId="0" borderId="0"/>
    <xf numFmtId="0" fontId="51" fillId="0" borderId="0"/>
    <xf numFmtId="172" fontId="24"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24" fillId="0" borderId="0"/>
    <xf numFmtId="172" fontId="24" fillId="0" borderId="0"/>
    <xf numFmtId="0" fontId="3" fillId="0" borderId="0"/>
    <xf numFmtId="0" fontId="24" fillId="0" borderId="0"/>
    <xf numFmtId="0" fontId="24" fillId="0" borderId="0"/>
    <xf numFmtId="172" fontId="24" fillId="0" borderId="0"/>
    <xf numFmtId="0" fontId="24" fillId="0" borderId="0"/>
    <xf numFmtId="172"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4" fillId="0" borderId="0"/>
    <xf numFmtId="180" fontId="24" fillId="0" borderId="0"/>
    <xf numFmtId="172" fontId="3" fillId="0" borderId="0"/>
    <xf numFmtId="0" fontId="54" fillId="0" borderId="0"/>
    <xf numFmtId="0" fontId="3"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3" fillId="0" borderId="0"/>
    <xf numFmtId="172" fontId="100" fillId="0" borderId="0"/>
    <xf numFmtId="172" fontId="24" fillId="0" borderId="0"/>
    <xf numFmtId="172" fontId="100" fillId="0" borderId="0"/>
    <xf numFmtId="172" fontId="100" fillId="0" borderId="0"/>
    <xf numFmtId="172" fontId="100" fillId="0" borderId="0"/>
    <xf numFmtId="311" fontId="45"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311" fontId="45" fillId="0" borderId="0"/>
    <xf numFmtId="172" fontId="24" fillId="0" borderId="0"/>
    <xf numFmtId="172" fontId="24" fillId="0" borderId="0"/>
    <xf numFmtId="0" fontId="51"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4" fillId="0" borderId="0"/>
    <xf numFmtId="0" fontId="24" fillId="0" borderId="0"/>
    <xf numFmtId="0" fontId="51" fillId="0" borderId="0"/>
    <xf numFmtId="0" fontId="51" fillId="0" borderId="0"/>
    <xf numFmtId="0" fontId="51" fillId="0" borderId="0"/>
    <xf numFmtId="0" fontId="24" fillId="0" borderId="0"/>
    <xf numFmtId="0" fontId="24" fillId="0" borderId="0"/>
    <xf numFmtId="0" fontId="24" fillId="0" borderId="0"/>
    <xf numFmtId="0"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100" fillId="0" borderId="0"/>
    <xf numFmtId="172" fontId="100" fillId="0" borderId="0"/>
    <xf numFmtId="172" fontId="100" fillId="0" borderId="0"/>
    <xf numFmtId="172" fontId="100" fillId="0" borderId="0"/>
    <xf numFmtId="172" fontId="3" fillId="0" borderId="0"/>
    <xf numFmtId="172" fontId="3" fillId="0" borderId="0"/>
    <xf numFmtId="172" fontId="100" fillId="0" borderId="0"/>
    <xf numFmtId="172" fontId="24" fillId="0" borderId="0"/>
    <xf numFmtId="172" fontId="24" fillId="0" borderId="0"/>
    <xf numFmtId="172" fontId="51" fillId="0" borderId="0"/>
    <xf numFmtId="172" fontId="100" fillId="0" borderId="0"/>
    <xf numFmtId="0" fontId="24" fillId="0" borderId="0"/>
    <xf numFmtId="0" fontId="200" fillId="0" borderId="0"/>
    <xf numFmtId="172" fontId="100" fillId="0" borderId="0"/>
    <xf numFmtId="172" fontId="3"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4" fillId="0" borderId="0"/>
    <xf numFmtId="172" fontId="24" fillId="0" borderId="0"/>
    <xf numFmtId="0" fontId="368" fillId="0" borderId="0"/>
    <xf numFmtId="172" fontId="24" fillId="0" borderId="0"/>
    <xf numFmtId="172" fontId="24" fillId="0" borderId="0"/>
    <xf numFmtId="0" fontId="368" fillId="0" borderId="0"/>
    <xf numFmtId="172" fontId="24" fillId="0" borderId="0"/>
    <xf numFmtId="172" fontId="24"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1" fillId="0" borderId="0"/>
    <xf numFmtId="0" fontId="31" fillId="0" borderId="0"/>
    <xf numFmtId="0" fontId="100" fillId="0" borderId="0"/>
    <xf numFmtId="180" fontId="51" fillId="0" borderId="0"/>
    <xf numFmtId="0" fontId="31" fillId="0" borderId="0"/>
    <xf numFmtId="180" fontId="24" fillId="0" borderId="0"/>
    <xf numFmtId="180" fontId="24" fillId="0" borderId="0"/>
    <xf numFmtId="0" fontId="200" fillId="0" borderId="0"/>
    <xf numFmtId="172" fontId="100" fillId="0" borderId="0"/>
    <xf numFmtId="172" fontId="3" fillId="0" borderId="0"/>
    <xf numFmtId="172" fontId="3" fillId="0" borderId="0"/>
    <xf numFmtId="0" fontId="200" fillId="0" borderId="0"/>
    <xf numFmtId="0" fontId="200" fillId="0" borderId="0"/>
    <xf numFmtId="0" fontId="200" fillId="0" borderId="0"/>
    <xf numFmtId="0" fontId="200" fillId="0" borderId="0"/>
    <xf numFmtId="172" fontId="100" fillId="0" borderId="0"/>
    <xf numFmtId="0" fontId="24" fillId="0" borderId="0"/>
    <xf numFmtId="0" fontId="54" fillId="0" borderId="0"/>
    <xf numFmtId="0" fontId="21"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4" fillId="0" borderId="0"/>
    <xf numFmtId="0" fontId="3" fillId="0" borderId="0"/>
    <xf numFmtId="0" fontId="3" fillId="0" borderId="0"/>
    <xf numFmtId="0" fontId="200" fillId="0" borderId="0"/>
    <xf numFmtId="0" fontId="3" fillId="0" borderId="0"/>
    <xf numFmtId="0" fontId="200" fillId="0" borderId="0"/>
    <xf numFmtId="0" fontId="200" fillId="0" borderId="0"/>
    <xf numFmtId="0" fontId="54" fillId="0" borderId="0"/>
    <xf numFmtId="172" fontId="24" fillId="0" borderId="0"/>
    <xf numFmtId="0" fontId="3" fillId="0" borderId="0"/>
    <xf numFmtId="0" fontId="3" fillId="0" borderId="0"/>
    <xf numFmtId="0" fontId="54" fillId="0" borderId="0"/>
    <xf numFmtId="0" fontId="3" fillId="0" borderId="0"/>
    <xf numFmtId="0" fontId="54" fillId="0" borderId="0"/>
    <xf numFmtId="0" fontId="200" fillId="0" borderId="0"/>
    <xf numFmtId="172" fontId="100" fillId="0" borderId="0"/>
    <xf numFmtId="172" fontId="24" fillId="0" borderId="0"/>
    <xf numFmtId="172" fontId="24" fillId="0" borderId="0"/>
    <xf numFmtId="172" fontId="51"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3" fillId="0" borderId="0"/>
    <xf numFmtId="0" fontId="3" fillId="0" borderId="0"/>
    <xf numFmtId="0" fontId="3" fillId="0" borderId="0"/>
    <xf numFmtId="0" fontId="200" fillId="0" borderId="0"/>
    <xf numFmtId="0" fontId="3"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4"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3" fillId="0" borderId="0"/>
    <xf numFmtId="0" fontId="54" fillId="0" borderId="0"/>
    <xf numFmtId="172" fontId="24" fillId="0" borderId="0"/>
    <xf numFmtId="0" fontId="54" fillId="0" borderId="0"/>
    <xf numFmtId="0" fontId="200" fillId="0" borderId="0"/>
    <xf numFmtId="172" fontId="100" fillId="0" borderId="0"/>
    <xf numFmtId="0" fontId="3" fillId="0" borderId="0"/>
    <xf numFmtId="172" fontId="24" fillId="0" borderId="0"/>
    <xf numFmtId="172" fontId="24" fillId="0" borderId="0"/>
    <xf numFmtId="172" fontId="51" fillId="0" borderId="0"/>
    <xf numFmtId="0" fontId="200" fillId="0" borderId="0"/>
    <xf numFmtId="0" fontId="24" fillId="0" borderId="0"/>
    <xf numFmtId="180" fontId="24" fillId="0" borderId="0"/>
    <xf numFmtId="180" fontId="24"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4"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4" fillId="0" borderId="0"/>
    <xf numFmtId="0" fontId="200" fillId="0" borderId="0"/>
    <xf numFmtId="172" fontId="51" fillId="0" borderId="0"/>
    <xf numFmtId="172" fontId="24"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4" fillId="0" borderId="0"/>
    <xf numFmtId="172" fontId="24" fillId="0" borderId="0"/>
    <xf numFmtId="172" fontId="51" fillId="0" borderId="0"/>
    <xf numFmtId="0" fontId="3" fillId="0" borderId="0"/>
    <xf numFmtId="172" fontId="100" fillId="0" borderId="0"/>
    <xf numFmtId="0" fontId="200" fillId="0" borderId="0"/>
    <xf numFmtId="172" fontId="100" fillId="0" borderId="0"/>
    <xf numFmtId="172" fontId="24" fillId="0" borderId="0"/>
    <xf numFmtId="172" fontId="24" fillId="0" borderId="0"/>
    <xf numFmtId="172" fontId="51" fillId="0" borderId="0"/>
    <xf numFmtId="0" fontId="200" fillId="0" borderId="0"/>
    <xf numFmtId="172" fontId="24" fillId="0" borderId="0"/>
    <xf numFmtId="172" fontId="24" fillId="0" borderId="0"/>
    <xf numFmtId="172" fontId="100" fillId="0" borderId="0"/>
    <xf numFmtId="172" fontId="24" fillId="0" borderId="0"/>
    <xf numFmtId="172" fontId="24"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3" fillId="0" borderId="0"/>
    <xf numFmtId="172" fontId="24" fillId="0" borderId="0"/>
    <xf numFmtId="0" fontId="3" fillId="0" borderId="0"/>
    <xf numFmtId="0" fontId="3" fillId="0" borderId="0"/>
    <xf numFmtId="0" fontId="3" fillId="0" borderId="0"/>
    <xf numFmtId="172" fontId="100" fillId="0" borderId="0"/>
    <xf numFmtId="0" fontId="51" fillId="0" borderId="0"/>
    <xf numFmtId="0" fontId="51" fillId="0" borderId="0"/>
    <xf numFmtId="0" fontId="24" fillId="0" borderId="0"/>
    <xf numFmtId="0" fontId="24" fillId="0" borderId="0"/>
    <xf numFmtId="172" fontId="100" fillId="0" borderId="0"/>
    <xf numFmtId="172" fontId="24" fillId="0" borderId="0"/>
    <xf numFmtId="172" fontId="24" fillId="0" borderId="0"/>
    <xf numFmtId="172" fontId="51" fillId="0" borderId="0"/>
    <xf numFmtId="0" fontId="24" fillId="0" borderId="0"/>
    <xf numFmtId="0" fontId="24"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 fillId="0" borderId="0"/>
    <xf numFmtId="172" fontId="3" fillId="0" borderId="0"/>
    <xf numFmtId="172" fontId="3"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3" fillId="0" borderId="0"/>
    <xf numFmtId="172" fontId="3" fillId="0" borderId="0"/>
    <xf numFmtId="172" fontId="3" fillId="0" borderId="0"/>
    <xf numFmtId="172" fontId="51" fillId="0" borderId="0"/>
    <xf numFmtId="172" fontId="100" fillId="0" borderId="0"/>
    <xf numFmtId="172" fontId="51" fillId="0" borderId="0"/>
    <xf numFmtId="172" fontId="100" fillId="0" borderId="0"/>
    <xf numFmtId="172" fontId="24" fillId="0" borderId="0"/>
    <xf numFmtId="172" fontId="24"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1" fillId="0" borderId="0"/>
    <xf numFmtId="172" fontId="51" fillId="0" borderId="0" applyBorder="0"/>
    <xf numFmtId="172" fontId="24" fillId="0" borderId="0"/>
    <xf numFmtId="172" fontId="24" fillId="0" borderId="0"/>
    <xf numFmtId="0" fontId="3"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4" fillId="0" borderId="0"/>
    <xf numFmtId="172" fontId="51" fillId="0" borderId="0"/>
    <xf numFmtId="172" fontId="51" fillId="0" borderId="0"/>
    <xf numFmtId="172" fontId="204" fillId="0" borderId="0"/>
    <xf numFmtId="0" fontId="369" fillId="0" borderId="0"/>
    <xf numFmtId="172" fontId="368" fillId="0" borderId="0"/>
    <xf numFmtId="0" fontId="3"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4"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3" fillId="0" borderId="0"/>
    <xf numFmtId="172" fontId="3"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72" fontId="51" fillId="0" borderId="0"/>
    <xf numFmtId="172" fontId="51" fillId="0" borderId="0"/>
    <xf numFmtId="172" fontId="51" fillId="0" borderId="0"/>
    <xf numFmtId="180" fontId="24"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80" fontId="24" fillId="0" borderId="0"/>
    <xf numFmtId="172" fontId="51" fillId="0" borderId="0"/>
    <xf numFmtId="172" fontId="51" fillId="0" borderId="0"/>
    <xf numFmtId="180" fontId="24" fillId="0" borderId="0"/>
    <xf numFmtId="180" fontId="24"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3"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3" fillId="0" borderId="0"/>
    <xf numFmtId="180" fontId="3" fillId="0" borderId="0"/>
    <xf numFmtId="180" fontId="3" fillId="0" borderId="0"/>
    <xf numFmtId="0" fontId="200" fillId="0" borderId="0"/>
    <xf numFmtId="0" fontId="25"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191" fontId="51" fillId="0" borderId="0"/>
    <xf numFmtId="0" fontId="200" fillId="0" borderId="0"/>
    <xf numFmtId="0" fontId="200" fillId="0" borderId="0"/>
    <xf numFmtId="0" fontId="3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3" fillId="0" borderId="0"/>
    <xf numFmtId="0" fontId="3" fillId="0" borderId="0"/>
    <xf numFmtId="180" fontId="3" fillId="0" borderId="0"/>
    <xf numFmtId="0" fontId="3" fillId="0" borderId="0"/>
    <xf numFmtId="180" fontId="3" fillId="0" borderId="0"/>
    <xf numFmtId="172" fontId="100" fillId="0" borderId="0"/>
    <xf numFmtId="180" fontId="3" fillId="0" borderId="0"/>
    <xf numFmtId="0" fontId="3" fillId="0" borderId="0"/>
    <xf numFmtId="180" fontId="3" fillId="0" borderId="0"/>
    <xf numFmtId="180" fontId="51" fillId="0" borderId="0"/>
    <xf numFmtId="180" fontId="3" fillId="0" borderId="0"/>
    <xf numFmtId="0" fontId="3" fillId="0" borderId="0"/>
    <xf numFmtId="180" fontId="3" fillId="0" borderId="0"/>
    <xf numFmtId="180" fontId="3" fillId="0" borderId="0"/>
    <xf numFmtId="0" fontId="200"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3" fillId="0" borderId="0"/>
    <xf numFmtId="0" fontId="3" fillId="0" borderId="0"/>
    <xf numFmtId="172" fontId="3" fillId="0" borderId="0"/>
    <xf numFmtId="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191" fontId="51" fillId="0" borderId="0"/>
    <xf numFmtId="0" fontId="3" fillId="0" borderId="0"/>
    <xf numFmtId="0" fontId="3" fillId="0" borderId="0"/>
    <xf numFmtId="0" fontId="200" fillId="0" borderId="0"/>
    <xf numFmtId="0" fontId="3" fillId="0" borderId="0"/>
    <xf numFmtId="0" fontId="200" fillId="0" borderId="0"/>
    <xf numFmtId="0" fontId="200"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9" fontId="3" fillId="0" borderId="0"/>
    <xf numFmtId="179" fontId="3"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 fillId="0" borderId="0"/>
    <xf numFmtId="0"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91" fontId="51" fillId="0" borderId="0"/>
    <xf numFmtId="180" fontId="3" fillId="0" borderId="0"/>
    <xf numFmtId="180" fontId="3" fillId="0" borderId="0"/>
    <xf numFmtId="172" fontId="51" fillId="0" borderId="0"/>
    <xf numFmtId="172" fontId="51"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179" fontId="3" fillId="0" borderId="0"/>
    <xf numFmtId="179" fontId="3"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 fillId="0" borderId="0"/>
    <xf numFmtId="0"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0" fontId="51" fillId="0" borderId="0"/>
    <xf numFmtId="180" fontId="3" fillId="0" borderId="0"/>
    <xf numFmtId="180" fontId="3"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4" fillId="0" borderId="0"/>
    <xf numFmtId="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3" fillId="0" borderId="0"/>
    <xf numFmtId="0" fontId="3" fillId="0" borderId="0"/>
    <xf numFmtId="0" fontId="3" fillId="0" borderId="0"/>
    <xf numFmtId="172" fontId="3" fillId="0" borderId="0"/>
    <xf numFmtId="172" fontId="3" fillId="0" borderId="0"/>
    <xf numFmtId="180" fontId="3" fillId="0" borderId="0"/>
    <xf numFmtId="180" fontId="3" fillId="0" borderId="0"/>
    <xf numFmtId="0" fontId="3" fillId="0" borderId="0"/>
    <xf numFmtId="0" fontId="3" fillId="0" borderId="0"/>
    <xf numFmtId="180" fontId="3" fillId="0" borderId="0"/>
    <xf numFmtId="180" fontId="51" fillId="0" borderId="0"/>
    <xf numFmtId="0" fontId="3" fillId="0" borderId="0"/>
    <xf numFmtId="180" fontId="3" fillId="0" borderId="0"/>
    <xf numFmtId="180" fontId="3" fillId="0" borderId="0"/>
    <xf numFmtId="179" fontId="3" fillId="0" borderId="0"/>
    <xf numFmtId="179"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179" fontId="3"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3" fillId="0" borderId="0"/>
    <xf numFmtId="172" fontId="100" fillId="0" borderId="0"/>
    <xf numFmtId="180" fontId="3" fillId="0" borderId="0"/>
    <xf numFmtId="180" fontId="3" fillId="0" borderId="0"/>
    <xf numFmtId="180" fontId="3" fillId="0" borderId="0"/>
    <xf numFmtId="172" fontId="45"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3" fillId="0" borderId="0"/>
    <xf numFmtId="172" fontId="24" fillId="0" borderId="0"/>
    <xf numFmtId="172" fontId="24"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72" fontId="24" fillId="0" borderId="0"/>
    <xf numFmtId="172" fontId="24" fillId="0" borderId="0"/>
    <xf numFmtId="180" fontId="3" fillId="0" borderId="0"/>
    <xf numFmtId="0" fontId="3" fillId="0" borderId="0"/>
    <xf numFmtId="172" fontId="24" fillId="0" borderId="0"/>
    <xf numFmtId="172" fontId="24" fillId="0" borderId="0"/>
    <xf numFmtId="180" fontId="3" fillId="0" borderId="0"/>
    <xf numFmtId="180" fontId="3" fillId="0" borderId="0"/>
    <xf numFmtId="172" fontId="24" fillId="0" borderId="0"/>
    <xf numFmtId="180" fontId="3" fillId="0" borderId="0"/>
    <xf numFmtId="180" fontId="3" fillId="0" borderId="0"/>
    <xf numFmtId="180" fontId="344" fillId="0" borderId="0"/>
    <xf numFmtId="172" fontId="24" fillId="0" borderId="0"/>
    <xf numFmtId="180" fontId="3" fillId="0" borderId="0"/>
    <xf numFmtId="180" fontId="3" fillId="0" borderId="0"/>
    <xf numFmtId="0" fontId="25" fillId="0" borderId="0"/>
    <xf numFmtId="172" fontId="24" fillId="0" borderId="0"/>
    <xf numFmtId="180" fontId="3" fillId="0" borderId="0"/>
    <xf numFmtId="180" fontId="3" fillId="0" borderId="0"/>
    <xf numFmtId="172" fontId="24" fillId="0" borderId="0"/>
    <xf numFmtId="172" fontId="24" fillId="0" borderId="0"/>
    <xf numFmtId="180" fontId="3" fillId="0" borderId="0"/>
    <xf numFmtId="180" fontId="51" fillId="0" borderId="0"/>
    <xf numFmtId="172" fontId="24" fillId="0" borderId="0"/>
    <xf numFmtId="172" fontId="24" fillId="0" borderId="0"/>
    <xf numFmtId="172" fontId="24" fillId="0" borderId="0"/>
    <xf numFmtId="172" fontId="24" fillId="0" borderId="0"/>
    <xf numFmtId="172" fontId="24"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91" fontId="3" fillId="0" borderId="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4" fillId="0" borderId="0"/>
    <xf numFmtId="172" fontId="24" fillId="0" borderId="0"/>
    <xf numFmtId="172" fontId="100" fillId="0" borderId="0"/>
    <xf numFmtId="172" fontId="24"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3" fillId="0" borderId="0"/>
    <xf numFmtId="172" fontId="3" fillId="0" borderId="0"/>
    <xf numFmtId="0" fontId="200" fillId="0" borderId="0"/>
    <xf numFmtId="172" fontId="24" fillId="0" borderId="0"/>
    <xf numFmtId="0" fontId="54" fillId="0" borderId="0"/>
    <xf numFmtId="0" fontId="25" fillId="0" borderId="0"/>
    <xf numFmtId="172" fontId="54" fillId="0" borderId="0" applyNumberFormat="0" applyFill="0" applyBorder="0" applyAlignment="0" applyProtection="0"/>
    <xf numFmtId="0" fontId="24" fillId="0" borderId="0"/>
    <xf numFmtId="289" fontId="43" fillId="0" borderId="0" applyFill="0"/>
    <xf numFmtId="172" fontId="54" fillId="0" borderId="0" applyNumberFormat="0" applyFill="0" applyBorder="0" applyAlignment="0" applyProtection="0"/>
    <xf numFmtId="172" fontId="3" fillId="0" borderId="0"/>
    <xf numFmtId="311" fontId="45" fillId="0" borderId="0"/>
    <xf numFmtId="0" fontId="3" fillId="0" borderId="0"/>
    <xf numFmtId="0" fontId="54" fillId="0" borderId="0"/>
    <xf numFmtId="0" fontId="200" fillId="0" borderId="0"/>
    <xf numFmtId="172" fontId="24" fillId="0" borderId="0"/>
    <xf numFmtId="172" fontId="24" fillId="0" borderId="0"/>
    <xf numFmtId="172" fontId="100"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172" fontId="24" fillId="0" borderId="0"/>
    <xf numFmtId="0" fontId="54" fillId="0" borderId="0"/>
    <xf numFmtId="172" fontId="100" fillId="0" borderId="0"/>
    <xf numFmtId="172" fontId="3" fillId="0" borderId="0"/>
    <xf numFmtId="180" fontId="51" fillId="0" borderId="0"/>
    <xf numFmtId="0" fontId="54" fillId="0" borderId="0"/>
    <xf numFmtId="172" fontId="24"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172"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 fillId="0" borderId="0"/>
    <xf numFmtId="172"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100" fillId="0" borderId="0"/>
    <xf numFmtId="194" fontId="24"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0" fontId="3" fillId="0" borderId="0"/>
    <xf numFmtId="0" fontId="3" fillId="0" borderId="0"/>
    <xf numFmtId="0" fontId="39" fillId="0" borderId="0"/>
    <xf numFmtId="191" fontId="3" fillId="0" borderId="0"/>
    <xf numFmtId="19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0" fontId="11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3" fillId="0" borderId="0"/>
    <xf numFmtId="191" fontId="3" fillId="0" borderId="0"/>
    <xf numFmtId="0" fontId="3" fillId="0" borderId="0"/>
    <xf numFmtId="311" fontId="45" fillId="0" borderId="0"/>
    <xf numFmtId="0" fontId="200" fillId="0" borderId="0"/>
    <xf numFmtId="191" fontId="51" fillId="0" borderId="0"/>
    <xf numFmtId="172" fontId="24" fillId="0" borderId="0"/>
    <xf numFmtId="0" fontId="51" fillId="0" borderId="0"/>
    <xf numFmtId="311" fontId="45" fillId="0" borderId="0"/>
    <xf numFmtId="0" fontId="200" fillId="0" borderId="0"/>
    <xf numFmtId="191" fontId="51"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54" fillId="0" borderId="0" applyNumberFormat="0" applyFill="0" applyBorder="0" applyAlignment="0" applyProtection="0"/>
    <xf numFmtId="172" fontId="3" fillId="0" borderId="0"/>
    <xf numFmtId="0" fontId="200" fillId="0" borderId="0"/>
    <xf numFmtId="0" fontId="24" fillId="0" borderId="0"/>
    <xf numFmtId="172" fontId="100" fillId="0" borderId="0"/>
    <xf numFmtId="172" fontId="24" fillId="0" borderId="0"/>
    <xf numFmtId="311" fontId="45" fillId="0" borderId="0"/>
    <xf numFmtId="172" fontId="24" fillId="0" borderId="0"/>
    <xf numFmtId="172" fontId="24" fillId="0" borderId="0"/>
    <xf numFmtId="172" fontId="24" fillId="0" borderId="0"/>
    <xf numFmtId="0" fontId="200" fillId="0" borderId="0"/>
    <xf numFmtId="172" fontId="100" fillId="0" borderId="0"/>
    <xf numFmtId="180" fontId="3" fillId="0" borderId="0"/>
    <xf numFmtId="172" fontId="31" fillId="0" borderId="0"/>
    <xf numFmtId="0" fontId="24" fillId="0" borderId="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24"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4" fillId="0" borderId="0"/>
    <xf numFmtId="0" fontId="25"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172" fontId="100"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72" fontId="100" fillId="0" borderId="0"/>
    <xf numFmtId="172" fontId="100" fillId="0" borderId="0"/>
    <xf numFmtId="180" fontId="3" fillId="0" borderId="0"/>
    <xf numFmtId="172" fontId="100" fillId="0" borderId="0"/>
    <xf numFmtId="180" fontId="3" fillId="0" borderId="0"/>
    <xf numFmtId="180" fontId="3"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3" fillId="0" borderId="0"/>
    <xf numFmtId="180" fontId="51" fillId="0" borderId="0"/>
    <xf numFmtId="172" fontId="51" fillId="0" borderId="0"/>
    <xf numFmtId="172" fontId="51" fillId="0" borderId="0"/>
    <xf numFmtId="0" fontId="51" fillId="0" borderId="0"/>
    <xf numFmtId="172" fontId="51" fillId="0" borderId="0"/>
    <xf numFmtId="180" fontId="3"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3" fillId="0" borderId="0"/>
    <xf numFmtId="180" fontId="51" fillId="0" borderId="0"/>
    <xf numFmtId="0" fontId="200" fillId="0" borderId="0"/>
    <xf numFmtId="0" fontId="200" fillId="0" borderId="0"/>
    <xf numFmtId="0" fontId="200" fillId="0" borderId="0"/>
    <xf numFmtId="191" fontId="3"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200" fillId="0" borderId="0"/>
    <xf numFmtId="0" fontId="3"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100"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00" fillId="0" borderId="0"/>
    <xf numFmtId="0" fontId="3"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0" fontId="51" fillId="0" borderId="0" applyBorder="0"/>
    <xf numFmtId="0" fontId="368"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 fillId="0" borderId="0"/>
    <xf numFmtId="0" fontId="3" fillId="0" borderId="0"/>
    <xf numFmtId="180" fontId="3" fillId="0" borderId="0"/>
    <xf numFmtId="180" fontId="3" fillId="0" borderId="0"/>
    <xf numFmtId="0" fontId="3"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0" fontId="25"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344" fillId="0" borderId="0"/>
    <xf numFmtId="0" fontId="24" fillId="0" borderId="0"/>
    <xf numFmtId="191" fontId="3"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172"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80" fontId="3" fillId="0" borderId="0"/>
    <xf numFmtId="312" fontId="24" fillId="0" borderId="0"/>
    <xf numFmtId="172" fontId="51" fillId="0" borderId="0"/>
    <xf numFmtId="0" fontId="24" fillId="0" borderId="0"/>
    <xf numFmtId="172" fontId="51" fillId="0" borderId="0"/>
    <xf numFmtId="0" fontId="24" fillId="0" borderId="0"/>
    <xf numFmtId="172" fontId="51" fillId="0" borderId="0"/>
    <xf numFmtId="0" fontId="24" fillId="0" borderId="0"/>
    <xf numFmtId="172" fontId="51" fillId="0" borderId="0"/>
    <xf numFmtId="172" fontId="51" fillId="0" borderId="0"/>
    <xf numFmtId="172" fontId="51" fillId="0" borderId="0"/>
    <xf numFmtId="0" fontId="24" fillId="0" borderId="0"/>
    <xf numFmtId="172" fontId="51" fillId="0" borderId="0"/>
    <xf numFmtId="172" fontId="51" fillId="0" borderId="0"/>
    <xf numFmtId="0" fontId="24" fillId="0" borderId="0"/>
    <xf numFmtId="191"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0" fontId="25"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4" fillId="0" borderId="0">
      <alignment vertical="top"/>
    </xf>
    <xf numFmtId="172" fontId="100" fillId="0" borderId="0"/>
    <xf numFmtId="172" fontId="100" fillId="0" borderId="0"/>
    <xf numFmtId="180" fontId="3" fillId="0" borderId="0"/>
    <xf numFmtId="0" fontId="200" fillId="0" borderId="0"/>
    <xf numFmtId="0" fontId="3" fillId="0" borderId="0"/>
    <xf numFmtId="172" fontId="100" fillId="0" borderId="0"/>
    <xf numFmtId="172" fontId="100" fillId="0" borderId="0"/>
    <xf numFmtId="180" fontId="3"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91" fontId="3"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91" fontId="3"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72" fontId="100" fillId="0" borderId="0"/>
    <xf numFmtId="172" fontId="45"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4" fillId="0" borderId="0"/>
    <xf numFmtId="172" fontId="24" fillId="0" borderId="0"/>
    <xf numFmtId="0" fontId="200" fillId="0" borderId="0"/>
    <xf numFmtId="172" fontId="24" fillId="0" borderId="0"/>
    <xf numFmtId="172" fontId="100" fillId="0" borderId="0"/>
    <xf numFmtId="0" fontId="3" fillId="0" borderId="0"/>
    <xf numFmtId="0" fontId="3" fillId="0" borderId="0"/>
    <xf numFmtId="0" fontId="3" fillId="0" borderId="0"/>
    <xf numFmtId="172" fontId="24"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24" fillId="0" borderId="0"/>
    <xf numFmtId="172" fontId="24" fillId="0" borderId="0"/>
    <xf numFmtId="0" fontId="200" fillId="0" borderId="0"/>
    <xf numFmtId="172" fontId="24" fillId="0" borderId="0"/>
    <xf numFmtId="172" fontId="24"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24" fillId="0" borderId="0"/>
    <xf numFmtId="0" fontId="3" fillId="0" borderId="0"/>
    <xf numFmtId="172" fontId="24" fillId="0" borderId="0"/>
    <xf numFmtId="0" fontId="200" fillId="0" borderId="0"/>
    <xf numFmtId="172" fontId="100" fillId="0" borderId="0"/>
    <xf numFmtId="0" fontId="3" fillId="0" borderId="0"/>
    <xf numFmtId="0" fontId="3" fillId="0" borderId="0"/>
    <xf numFmtId="0" fontId="3" fillId="0" borderId="0"/>
    <xf numFmtId="172" fontId="24" fillId="0" borderId="0"/>
    <xf numFmtId="0" fontId="3" fillId="0" borderId="0"/>
    <xf numFmtId="0" fontId="3" fillId="0" borderId="0"/>
    <xf numFmtId="0" fontId="2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24" fillId="0" borderId="0"/>
    <xf numFmtId="172" fontId="24" fillId="0" borderId="0"/>
    <xf numFmtId="172" fontId="24" fillId="0" borderId="0"/>
    <xf numFmtId="172" fontId="100" fillId="0" borderId="0"/>
    <xf numFmtId="0" fontId="54" fillId="0" borderId="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 fillId="0" borderId="0"/>
    <xf numFmtId="172" fontId="3" fillId="0" borderId="0"/>
    <xf numFmtId="0"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13" fontId="45"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172" fontId="54" fillId="0" borderId="0"/>
    <xf numFmtId="0" fontId="3"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4" fillId="0" borderId="0"/>
    <xf numFmtId="172" fontId="92" fillId="0" borderId="0"/>
    <xf numFmtId="0" fontId="39" fillId="0" borderId="0"/>
    <xf numFmtId="0" fontId="3" fillId="0" borderId="0"/>
    <xf numFmtId="0" fontId="3" fillId="0" borderId="0"/>
    <xf numFmtId="0" fontId="3" fillId="0" borderId="0"/>
    <xf numFmtId="191"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172" fontId="100" fillId="0" borderId="0"/>
    <xf numFmtId="0" fontId="3" fillId="0" borderId="0"/>
    <xf numFmtId="0" fontId="3" fillId="0" borderId="0"/>
    <xf numFmtId="0" fontId="51" fillId="0" borderId="0" applyNumberFormat="0" applyFill="0" applyBorder="0" applyAlignment="0" applyProtection="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51"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172" fontId="100"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3"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24" fillId="0" borderId="0"/>
    <xf numFmtId="0" fontId="3" fillId="0" borderId="0"/>
    <xf numFmtId="172" fontId="24" fillId="0" borderId="0"/>
    <xf numFmtId="0" fontId="3" fillId="0" borderId="0"/>
    <xf numFmtId="0" fontId="3" fillId="0" borderId="0"/>
    <xf numFmtId="172" fontId="24" fillId="0" borderId="0"/>
    <xf numFmtId="172" fontId="24" fillId="0" borderId="0"/>
    <xf numFmtId="172" fontId="24"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172" fontId="24" fillId="0" borderId="0"/>
    <xf numFmtId="0" fontId="3" fillId="0" borderId="0"/>
    <xf numFmtId="0" fontId="3" fillId="0" borderId="0"/>
    <xf numFmtId="0" fontId="3" fillId="0" borderId="0"/>
    <xf numFmtId="172" fontId="24" fillId="0" borderId="0"/>
    <xf numFmtId="0" fontId="3" fillId="0" borderId="0"/>
    <xf numFmtId="172" fontId="24" fillId="0" borderId="0"/>
    <xf numFmtId="0" fontId="200" fillId="0" borderId="0"/>
    <xf numFmtId="0" fontId="24" fillId="0" borderId="0"/>
    <xf numFmtId="172" fontId="100" fillId="0" borderId="0"/>
    <xf numFmtId="0" fontId="3" fillId="0" borderId="0"/>
    <xf numFmtId="0" fontId="3" fillId="0" borderId="0"/>
    <xf numFmtId="0" fontId="3" fillId="0" borderId="0"/>
    <xf numFmtId="172" fontId="45" fillId="0" borderId="0"/>
    <xf numFmtId="0" fontId="3" fillId="0" borderId="0"/>
    <xf numFmtId="0" fontId="3" fillId="0" borderId="0"/>
    <xf numFmtId="172" fontId="92" fillId="0" borderId="0"/>
    <xf numFmtId="0" fontId="3" fillId="0" borderId="0"/>
    <xf numFmtId="0" fontId="3" fillId="0" borderId="0"/>
    <xf numFmtId="0" fontId="3" fillId="0" borderId="0"/>
    <xf numFmtId="180" fontId="51" fillId="0" borderId="0"/>
    <xf numFmtId="0" fontId="3" fillId="0" borderId="0"/>
    <xf numFmtId="0" fontId="3" fillId="0" borderId="0"/>
    <xf numFmtId="0" fontId="200" fillId="0" borderId="0"/>
    <xf numFmtId="191" fontId="51"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0" fontId="200" fillId="0" borderId="0"/>
    <xf numFmtId="191"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3" fillId="0" borderId="0"/>
    <xf numFmtId="0" fontId="3" fillId="0" borderId="0"/>
    <xf numFmtId="0" fontId="92" fillId="0" borderId="0"/>
    <xf numFmtId="191" fontId="3" fillId="0" borderId="0"/>
    <xf numFmtId="191" fontId="3" fillId="0" borderId="0"/>
    <xf numFmtId="172" fontId="45"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0" fontId="24"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3"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0" fontId="200"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0" fontId="200"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72" fontId="45" fillId="0" borderId="0"/>
    <xf numFmtId="0" fontId="200" fillId="0" borderId="0"/>
    <xf numFmtId="14" fontId="24" fillId="0" borderId="0" applyProtection="0">
      <alignment vertical="center"/>
    </xf>
    <xf numFmtId="0" fontId="200" fillId="0" borderId="0"/>
    <xf numFmtId="14" fontId="24" fillId="0" borderId="0" applyProtection="0">
      <alignment vertical="center"/>
    </xf>
    <xf numFmtId="0" fontId="200" fillId="0" borderId="0"/>
    <xf numFmtId="0" fontId="3" fillId="0" borderId="0"/>
    <xf numFmtId="14" fontId="24"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91" fontId="3" fillId="0" borderId="0"/>
    <xf numFmtId="172" fontId="100"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0" fontId="3" fillId="0" borderId="0"/>
    <xf numFmtId="180" fontId="3" fillId="0" borderId="0"/>
    <xf numFmtId="180"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3" fillId="0" borderId="0"/>
    <xf numFmtId="172" fontId="45" fillId="0" borderId="0"/>
    <xf numFmtId="180" fontId="3"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191"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3" fillId="0" borderId="0"/>
    <xf numFmtId="172" fontId="24" fillId="0" borderId="0"/>
    <xf numFmtId="172" fontId="24" fillId="0" borderId="0"/>
    <xf numFmtId="172" fontId="24" fillId="0" borderId="0"/>
    <xf numFmtId="172" fontId="24" fillId="0" borderId="0"/>
    <xf numFmtId="172" fontId="45" fillId="0" borderId="0"/>
    <xf numFmtId="0" fontId="3" fillId="0" borderId="0"/>
    <xf numFmtId="172" fontId="24" fillId="0" borderId="0"/>
    <xf numFmtId="172" fontId="24" fillId="0" borderId="0"/>
    <xf numFmtId="172" fontId="24" fillId="0" borderId="0"/>
    <xf numFmtId="172" fontId="24" fillId="0" borderId="0"/>
    <xf numFmtId="0" fontId="51" fillId="0" borderId="0" applyBorder="0"/>
    <xf numFmtId="172" fontId="24" fillId="0" borderId="0"/>
    <xf numFmtId="180" fontId="3" fillId="0" borderId="0"/>
    <xf numFmtId="180" fontId="51" fillId="0" borderId="0"/>
    <xf numFmtId="191" fontId="3" fillId="0" borderId="0"/>
    <xf numFmtId="172" fontId="24" fillId="0" borderId="0"/>
    <xf numFmtId="0" fontId="25" fillId="0" borderId="0"/>
    <xf numFmtId="0" fontId="25" fillId="0" borderId="0"/>
    <xf numFmtId="172" fontId="24" fillId="0" borderId="0"/>
    <xf numFmtId="172" fontId="24"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51"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1" fillId="0" borderId="0"/>
    <xf numFmtId="172" fontId="45"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0" fontId="200" fillId="0" borderId="0"/>
    <xf numFmtId="172" fontId="24" fillId="0" borderId="0"/>
    <xf numFmtId="0" fontId="200" fillId="0" borderId="0"/>
    <xf numFmtId="172" fontId="24" fillId="0" borderId="0"/>
    <xf numFmtId="172" fontId="24" fillId="0" borderId="0"/>
    <xf numFmtId="0" fontId="200" fillId="0" borderId="0"/>
    <xf numFmtId="0" fontId="200" fillId="0" borderId="0"/>
    <xf numFmtId="172" fontId="2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4" fillId="0" borderId="0"/>
    <xf numFmtId="172" fontId="24" fillId="0" borderId="0"/>
    <xf numFmtId="0" fontId="367" fillId="0" borderId="0"/>
    <xf numFmtId="172" fontId="24"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3" fillId="0" borderId="0"/>
    <xf numFmtId="172" fontId="3"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80" fontId="3" fillId="0" borderId="0"/>
    <xf numFmtId="180" fontId="51" fillId="0" borderId="0"/>
    <xf numFmtId="0" fontId="200" fillId="0" borderId="0"/>
    <xf numFmtId="172" fontId="24" fillId="0" borderId="0"/>
    <xf numFmtId="0" fontId="200" fillId="0" borderId="0"/>
    <xf numFmtId="0" fontId="200" fillId="0" borderId="0"/>
    <xf numFmtId="172" fontId="24" fillId="0" borderId="0"/>
    <xf numFmtId="0" fontId="371" fillId="0" borderId="0"/>
    <xf numFmtId="0" fontId="25" fillId="0" borderId="0"/>
    <xf numFmtId="172" fontId="24"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5"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3" fillId="0" borderId="0"/>
    <xf numFmtId="0" fontId="24" fillId="0" borderId="0" applyNumberFormat="0" applyFill="0" applyBorder="0" applyAlignment="0" applyProtection="0"/>
    <xf numFmtId="0" fontId="25"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54" fillId="0" borderId="0"/>
    <xf numFmtId="191"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70" fillId="0" borderId="0"/>
    <xf numFmtId="0" fontId="3" fillId="0" borderId="0"/>
    <xf numFmtId="0" fontId="3" fillId="0" borderId="0"/>
    <xf numFmtId="0" fontId="3" fillId="0" borderId="0"/>
    <xf numFmtId="172" fontId="54" fillId="0" borderId="0"/>
    <xf numFmtId="0" fontId="3" fillId="0" borderId="0"/>
    <xf numFmtId="172" fontId="370" fillId="0" borderId="0"/>
    <xf numFmtId="172" fontId="100" fillId="0" borderId="0"/>
    <xf numFmtId="172" fontId="3" fillId="0" borderId="0"/>
    <xf numFmtId="172" fontId="3" fillId="0" borderId="0"/>
    <xf numFmtId="172" fontId="3" fillId="0" borderId="0"/>
    <xf numFmtId="172" fontId="24" fillId="0" borderId="0"/>
    <xf numFmtId="172" fontId="24"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24" fillId="0" borderId="0" applyNumberFormat="0" applyFill="0" applyBorder="0" applyAlignment="0" applyProtection="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180" fontId="3" fillId="0" borderId="0"/>
    <xf numFmtId="0" fontId="3" fillId="0" borderId="0"/>
    <xf numFmtId="0" fontId="3" fillId="0" borderId="0"/>
    <xf numFmtId="0" fontId="51" fillId="0" borderId="0"/>
    <xf numFmtId="180" fontId="3" fillId="0" borderId="0"/>
    <xf numFmtId="0" fontId="3" fillId="0" borderId="0"/>
    <xf numFmtId="180" fontId="3" fillId="0" borderId="0"/>
    <xf numFmtId="0" fontId="3" fillId="0" borderId="0"/>
    <xf numFmtId="180" fontId="344" fillId="0" borderId="0"/>
    <xf numFmtId="180" fontId="3" fillId="0" borderId="0"/>
    <xf numFmtId="180" fontId="3" fillId="0" borderId="0"/>
    <xf numFmtId="180" fontId="3" fillId="0" borderId="0"/>
    <xf numFmtId="0" fontId="200" fillId="0" borderId="0"/>
    <xf numFmtId="0" fontId="24" fillId="0" borderId="0"/>
    <xf numFmtId="172" fontId="3" fillId="0" borderId="0"/>
    <xf numFmtId="0" fontId="3" fillId="0" borderId="0"/>
    <xf numFmtId="0" fontId="3" fillId="0" borderId="0"/>
    <xf numFmtId="0" fontId="3" fillId="0" borderId="0"/>
    <xf numFmtId="172"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3" fillId="0" borderId="0"/>
    <xf numFmtId="0" fontId="3" fillId="0" borderId="0"/>
    <xf numFmtId="172" fontId="3" fillId="0" borderId="0"/>
    <xf numFmtId="172" fontId="3"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200" fillId="0" borderId="0"/>
    <xf numFmtId="180" fontId="3" fillId="0" borderId="0"/>
    <xf numFmtId="0" fontId="3" fillId="0" borderId="0"/>
    <xf numFmtId="0" fontId="3" fillId="0" borderId="0"/>
    <xf numFmtId="0" fontId="3" fillId="0" borderId="0"/>
    <xf numFmtId="180" fontId="3" fillId="0" borderId="0"/>
    <xf numFmtId="0" fontId="3" fillId="0" borderId="0"/>
    <xf numFmtId="180" fontId="51" fillId="0" borderId="0"/>
    <xf numFmtId="0" fontId="200" fillId="0" borderId="0"/>
    <xf numFmtId="0" fontId="3" fillId="0" borderId="0"/>
    <xf numFmtId="0" fontId="3" fillId="0" borderId="0"/>
    <xf numFmtId="0" fontId="3" fillId="0" borderId="0"/>
    <xf numFmtId="0" fontId="200" fillId="0" borderId="0"/>
    <xf numFmtId="0" fontId="25" fillId="0" borderId="0"/>
    <xf numFmtId="0" fontId="92"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80" fontId="3" fillId="0" borderId="0"/>
    <xf numFmtId="180" fontId="51" fillId="0" borderId="0"/>
    <xf numFmtId="0" fontId="200" fillId="0" borderId="0"/>
    <xf numFmtId="172" fontId="24" fillId="0" borderId="0"/>
    <xf numFmtId="0" fontId="200" fillId="0" borderId="0"/>
    <xf numFmtId="0" fontId="200" fillId="0" borderId="0"/>
    <xf numFmtId="172" fontId="24" fillId="0" borderId="0"/>
    <xf numFmtId="172" fontId="2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72" fontId="100"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5" fillId="0" borderId="0"/>
    <xf numFmtId="172" fontId="51" fillId="0" borderId="0"/>
    <xf numFmtId="172" fontId="25" fillId="0" borderId="0"/>
    <xf numFmtId="172" fontId="25" fillId="0" borderId="0"/>
    <xf numFmtId="172" fontId="51" fillId="0" borderId="0"/>
    <xf numFmtId="172" fontId="25" fillId="0" borderId="0"/>
    <xf numFmtId="172" fontId="25" fillId="0" borderId="0"/>
    <xf numFmtId="172" fontId="51" fillId="0" borderId="0"/>
    <xf numFmtId="172" fontId="25"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3" fillId="0" borderId="0"/>
    <xf numFmtId="172" fontId="3" fillId="0" borderId="0"/>
    <xf numFmtId="172" fontId="3" fillId="0" borderId="0"/>
    <xf numFmtId="172" fontId="100" fillId="0" borderId="0"/>
    <xf numFmtId="0" fontId="200" fillId="0" borderId="0"/>
    <xf numFmtId="172" fontId="3" fillId="0" borderId="0"/>
    <xf numFmtId="172"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3" fillId="0" borderId="0"/>
    <xf numFmtId="180" fontId="3" fillId="0" borderId="0"/>
    <xf numFmtId="180" fontId="3" fillId="0" borderId="0"/>
    <xf numFmtId="172" fontId="4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applyNumberFormat="0" applyFill="0" applyBorder="0" applyAlignment="0" applyProtection="0"/>
    <xf numFmtId="172" fontId="3" fillId="0" borderId="0"/>
    <xf numFmtId="172"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applyNumberFormat="0" applyFill="0" applyBorder="0" applyAlignment="0" applyProtection="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25" fillId="0" borderId="0"/>
    <xf numFmtId="172" fontId="51" fillId="0" borderId="0"/>
    <xf numFmtId="172" fontId="25" fillId="0" borderId="0"/>
    <xf numFmtId="172" fontId="25" fillId="0" borderId="0"/>
    <xf numFmtId="172" fontId="2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25" fillId="0" borderId="0"/>
    <xf numFmtId="172" fontId="5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51" fillId="0" borderId="0"/>
    <xf numFmtId="172" fontId="25" fillId="0" borderId="0"/>
    <xf numFmtId="172" fontId="25" fillId="0" borderId="0"/>
    <xf numFmtId="172" fontId="25"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alignment vertical="top"/>
    </xf>
    <xf numFmtId="172" fontId="51" fillId="0" borderId="0">
      <alignment vertical="top"/>
    </xf>
    <xf numFmtId="172" fontId="51" fillId="0" borderId="0"/>
    <xf numFmtId="172" fontId="25" fillId="0" borderId="0"/>
    <xf numFmtId="172" fontId="25" fillId="0" borderId="0"/>
    <xf numFmtId="172" fontId="24" fillId="0" borderId="0"/>
    <xf numFmtId="0" fontId="24" fillId="0" borderId="0"/>
    <xf numFmtId="0" fontId="51" fillId="0" borderId="0"/>
    <xf numFmtId="0" fontId="3" fillId="0" borderId="0"/>
    <xf numFmtId="0" fontId="25"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3" fillId="0" borderId="0"/>
    <xf numFmtId="172" fontId="3" fillId="0" borderId="0"/>
    <xf numFmtId="172" fontId="3"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4" fillId="0" borderId="0"/>
    <xf numFmtId="172" fontId="24" fillId="0" borderId="0"/>
    <xf numFmtId="172" fontId="51" fillId="0" borderId="0"/>
    <xf numFmtId="172" fontId="24" fillId="0" borderId="0"/>
    <xf numFmtId="172" fontId="100" fillId="0" borderId="0"/>
    <xf numFmtId="172" fontId="51" fillId="0" borderId="0"/>
    <xf numFmtId="0" fontId="368" fillId="0" borderId="0"/>
    <xf numFmtId="172" fontId="100" fillId="0" borderId="0"/>
    <xf numFmtId="172" fontId="3" fillId="0" borderId="0"/>
    <xf numFmtId="172" fontId="3" fillId="0" borderId="0"/>
    <xf numFmtId="172" fontId="3"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4" fillId="0" borderId="0"/>
    <xf numFmtId="180" fontId="3" fillId="0" borderId="0"/>
    <xf numFmtId="180" fontId="24" fillId="0" borderId="0"/>
    <xf numFmtId="0" fontId="368" fillId="0" borderId="0"/>
    <xf numFmtId="172" fontId="100" fillId="0" borderId="0"/>
    <xf numFmtId="172" fontId="24"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100" fillId="0" borderId="0"/>
    <xf numFmtId="172" fontId="51" fillId="0" borderId="0"/>
    <xf numFmtId="0" fontId="39" fillId="0" borderId="0"/>
    <xf numFmtId="191" fontId="3" fillId="0" borderId="0"/>
    <xf numFmtId="191" fontId="3" fillId="0" borderId="0"/>
    <xf numFmtId="0" fontId="3" fillId="0" borderId="0"/>
    <xf numFmtId="180" fontId="3" fillId="0" borderId="0"/>
    <xf numFmtId="0" fontId="24" fillId="0" borderId="0"/>
    <xf numFmtId="180" fontId="3" fillId="0" borderId="0"/>
    <xf numFmtId="180" fontId="51" fillId="0" borderId="0"/>
    <xf numFmtId="179" fontId="3" fillId="0" borderId="0"/>
    <xf numFmtId="180" fontId="3" fillId="0" borderId="0"/>
    <xf numFmtId="180" fontId="3" fillId="0" borderId="0"/>
    <xf numFmtId="191" fontId="100"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3" fillId="0" borderId="0"/>
    <xf numFmtId="180" fontId="3" fillId="0" borderId="0"/>
    <xf numFmtId="180" fontId="3" fillId="0" borderId="0"/>
    <xf numFmtId="180" fontId="344"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24" fillId="0" borderId="0"/>
    <xf numFmtId="0" fontId="200" fillId="0" borderId="0"/>
    <xf numFmtId="180" fontId="3" fillId="0" borderId="0"/>
    <xf numFmtId="180" fontId="3" fillId="0" borderId="0"/>
    <xf numFmtId="180" fontId="51" fillId="0" borderId="0"/>
    <xf numFmtId="0" fontId="200" fillId="0" borderId="0"/>
    <xf numFmtId="0" fontId="3" fillId="0" borderId="0"/>
    <xf numFmtId="172" fontId="100" fillId="0" borderId="0"/>
    <xf numFmtId="0" fontId="200" fillId="0" borderId="0"/>
    <xf numFmtId="180" fontId="3" fillId="0" borderId="0"/>
    <xf numFmtId="180" fontId="3" fillId="0" borderId="0"/>
    <xf numFmtId="180" fontId="51" fillId="0" borderId="0"/>
    <xf numFmtId="0" fontId="200" fillId="0" borderId="0"/>
    <xf numFmtId="180" fontId="3" fillId="0" borderId="0"/>
    <xf numFmtId="180" fontId="3" fillId="0" borderId="0"/>
    <xf numFmtId="180" fontId="51" fillId="0" borderId="0"/>
    <xf numFmtId="0" fontId="200" fillId="0" borderId="0"/>
    <xf numFmtId="0" fontId="200" fillId="0" borderId="0"/>
    <xf numFmtId="180" fontId="3" fillId="0" borderId="0"/>
    <xf numFmtId="0" fontId="25" fillId="0" borderId="0"/>
    <xf numFmtId="0" fontId="24" fillId="0" borderId="0"/>
    <xf numFmtId="0" fontId="24" fillId="0" borderId="0"/>
    <xf numFmtId="0" fontId="24" fillId="0" borderId="0"/>
    <xf numFmtId="0" fontId="24" fillId="0" borderId="0"/>
    <xf numFmtId="0" fontId="24" fillId="0" borderId="0"/>
    <xf numFmtId="0" fontId="204" fillId="0" borderId="0"/>
    <xf numFmtId="0" fontId="51" fillId="0" borderId="0"/>
    <xf numFmtId="0" fontId="24" fillId="0" borderId="0"/>
    <xf numFmtId="0" fontId="24" fillId="0" borderId="0"/>
    <xf numFmtId="0" fontId="44" fillId="0" borderId="0"/>
    <xf numFmtId="0" fontId="51"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0" fontId="39" fillId="0" borderId="0"/>
    <xf numFmtId="0" fontId="3" fillId="0" borderId="0"/>
    <xf numFmtId="0" fontId="369" fillId="0" borderId="0"/>
    <xf numFmtId="0" fontId="51" fillId="0" borderId="0"/>
    <xf numFmtId="0" fontId="51" fillId="0" borderId="0"/>
    <xf numFmtId="0" fontId="51" fillId="0" borderId="0"/>
    <xf numFmtId="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xf numFmtId="180" fontId="3" fillId="0" borderId="0"/>
    <xf numFmtId="180" fontId="3" fillId="0" borderId="0"/>
    <xf numFmtId="180" fontId="51" fillId="0" borderId="0"/>
    <xf numFmtId="0" fontId="24" fillId="0" borderId="0"/>
    <xf numFmtId="0" fontId="24" fillId="0" borderId="0"/>
    <xf numFmtId="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51"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368" fillId="0" borderId="0"/>
    <xf numFmtId="180" fontId="3" fillId="0" borderId="0"/>
    <xf numFmtId="180" fontId="3" fillId="0" borderId="0"/>
    <xf numFmtId="180" fontId="51" fillId="0" borderId="0"/>
    <xf numFmtId="0" fontId="368" fillId="0" borderId="0"/>
    <xf numFmtId="0" fontId="368" fillId="0" borderId="0"/>
    <xf numFmtId="180" fontId="3"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4" fillId="0" borderId="0"/>
    <xf numFmtId="172" fontId="54" fillId="0" borderId="0" applyNumberFormat="0" applyFill="0" applyBorder="0" applyAlignment="0" applyProtection="0"/>
    <xf numFmtId="0" fontId="372" fillId="0" borderId="0"/>
    <xf numFmtId="0" fontId="39" fillId="0" borderId="0"/>
    <xf numFmtId="0" fontId="200" fillId="0" borderId="0"/>
    <xf numFmtId="0" fontId="24" fillId="0" borderId="0" applyNumberFormat="0" applyFill="0" applyBorder="0" applyAlignment="0" applyProtection="0"/>
    <xf numFmtId="172" fontId="1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80" fontId="51" fillId="0" borderId="0"/>
    <xf numFmtId="172" fontId="100" fillId="0" borderId="0"/>
    <xf numFmtId="180" fontId="3" fillId="0" borderId="0"/>
    <xf numFmtId="180" fontId="3" fillId="0" borderId="0"/>
    <xf numFmtId="0" fontId="200" fillId="0" borderId="0"/>
    <xf numFmtId="0" fontId="51" fillId="0" borderId="0"/>
    <xf numFmtId="180" fontId="3" fillId="0" borderId="0"/>
    <xf numFmtId="180" fontId="3" fillId="0" borderId="0"/>
    <xf numFmtId="180" fontId="3" fillId="0" borderId="0"/>
    <xf numFmtId="172" fontId="46" fillId="0" borderId="0"/>
    <xf numFmtId="180" fontId="3" fillId="0" borderId="0"/>
    <xf numFmtId="180" fontId="3" fillId="0" borderId="0"/>
    <xf numFmtId="180" fontId="51" fillId="0" borderId="0"/>
    <xf numFmtId="172" fontId="54" fillId="0" borderId="0" applyNumberFormat="0" applyFill="0" applyBorder="0" applyAlignment="0" applyProtection="0"/>
    <xf numFmtId="180" fontId="3" fillId="0" borderId="0"/>
    <xf numFmtId="180" fontId="3" fillId="0" borderId="0"/>
    <xf numFmtId="0" fontId="200" fillId="0" borderId="0"/>
    <xf numFmtId="0" fontId="51" fillId="0" borderId="0"/>
    <xf numFmtId="180" fontId="3" fillId="0" borderId="0"/>
    <xf numFmtId="180" fontId="3" fillId="0" borderId="0"/>
    <xf numFmtId="180" fontId="3" fillId="0" borderId="0"/>
    <xf numFmtId="172" fontId="46"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100" fillId="0" borderId="0"/>
    <xf numFmtId="172" fontId="46" fillId="0" borderId="0"/>
    <xf numFmtId="172" fontId="24" fillId="0" borderId="0"/>
    <xf numFmtId="0" fontId="200" fillId="0" borderId="0"/>
    <xf numFmtId="172" fontId="46" fillId="0" borderId="0"/>
    <xf numFmtId="180" fontId="3"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0" fontId="369"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72"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0" fontId="200" fillId="0" borderId="0"/>
    <xf numFmtId="0" fontId="200" fillId="0" borderId="0"/>
    <xf numFmtId="0" fontId="200" fillId="0" borderId="0"/>
    <xf numFmtId="0" fontId="24" fillId="0" borderId="0"/>
    <xf numFmtId="172" fontId="100" fillId="0" borderId="0"/>
    <xf numFmtId="172" fontId="100" fillId="0" borderId="0"/>
    <xf numFmtId="172" fontId="100" fillId="0" borderId="0"/>
    <xf numFmtId="172" fontId="100" fillId="0" borderId="0"/>
    <xf numFmtId="172" fontId="45" fillId="0" borderId="0"/>
    <xf numFmtId="0" fontId="24" fillId="0" borderId="0"/>
    <xf numFmtId="172" fontId="3" fillId="0" borderId="0"/>
    <xf numFmtId="172" fontId="3" fillId="0" borderId="0"/>
    <xf numFmtId="172" fontId="3" fillId="0" borderId="0"/>
    <xf numFmtId="172" fontId="100" fillId="0" borderId="0"/>
    <xf numFmtId="0" fontId="24" fillId="0" borderId="0"/>
    <xf numFmtId="172" fontId="100" fillId="0" borderId="0"/>
    <xf numFmtId="172" fontId="3" fillId="0" borderId="0"/>
    <xf numFmtId="172" fontId="3" fillId="0" borderId="0"/>
    <xf numFmtId="172" fontId="3" fillId="0" borderId="0"/>
    <xf numFmtId="172" fontId="100" fillId="0" borderId="0"/>
    <xf numFmtId="172" fontId="100" fillId="0" borderId="0"/>
    <xf numFmtId="180" fontId="3" fillId="0" borderId="0"/>
    <xf numFmtId="180" fontId="3"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1" fillId="0" borderId="0"/>
    <xf numFmtId="289" fontId="43" fillId="0" borderId="0" applyFill="0"/>
    <xf numFmtId="0" fontId="200" fillId="0" borderId="0"/>
    <xf numFmtId="172" fontId="100"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172" fontId="100"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172" fontId="46" fillId="0" borderId="0"/>
    <xf numFmtId="180" fontId="3"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3"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72" fontId="100" fillId="0" borderId="0"/>
    <xf numFmtId="172" fontId="24" fillId="0" borderId="0"/>
    <xf numFmtId="0" fontId="200" fillId="0" borderId="0"/>
    <xf numFmtId="0" fontId="200" fillId="0" borderId="0"/>
    <xf numFmtId="0" fontId="200" fillId="0" borderId="0"/>
    <xf numFmtId="0" fontId="24"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100" fillId="0" borderId="0"/>
    <xf numFmtId="0" fontId="2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0" fontId="37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172" fontId="100" fillId="0" borderId="0"/>
    <xf numFmtId="191" fontId="51"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100" fillId="0" borderId="0"/>
    <xf numFmtId="172" fontId="100" fillId="0" borderId="0"/>
    <xf numFmtId="172" fontId="24" fillId="0" borderId="0"/>
    <xf numFmtId="172" fontId="24" fillId="0" borderId="0"/>
    <xf numFmtId="172" fontId="51" fillId="0" borderId="0"/>
    <xf numFmtId="172" fontId="3" fillId="0" borderId="0"/>
    <xf numFmtId="172" fontId="3" fillId="0" borderId="0"/>
    <xf numFmtId="172" fontId="3" fillId="0" borderId="0"/>
    <xf numFmtId="172" fontId="24" fillId="0" borderId="0"/>
    <xf numFmtId="172" fontId="3" fillId="0" borderId="0"/>
    <xf numFmtId="0" fontId="39" fillId="0" borderId="0"/>
    <xf numFmtId="0" fontId="200" fillId="0" borderId="0"/>
    <xf numFmtId="0" fontId="24" fillId="0" borderId="0" applyNumberFormat="0" applyFill="0" applyBorder="0" applyAlignment="0" applyProtection="0"/>
    <xf numFmtId="172" fontId="100" fillId="0" borderId="0"/>
    <xf numFmtId="172" fontId="100" fillId="0" borderId="0"/>
    <xf numFmtId="180" fontId="3" fillId="0" borderId="0"/>
    <xf numFmtId="172" fontId="24" fillId="0" borderId="0"/>
    <xf numFmtId="172" fontId="24" fillId="0" borderId="0"/>
    <xf numFmtId="180" fontId="3" fillId="0" borderId="0"/>
    <xf numFmtId="180" fontId="344" fillId="0" borderId="0"/>
    <xf numFmtId="172" fontId="100" fillId="0" borderId="0"/>
    <xf numFmtId="180" fontId="3" fillId="0" borderId="0"/>
    <xf numFmtId="180" fontId="3"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46"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234" fontId="45"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0" fontId="24" fillId="0" borderId="0"/>
    <xf numFmtId="180" fontId="3" fillId="0" borderId="0"/>
    <xf numFmtId="0" fontId="24"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54" fillId="0" borderId="0"/>
    <xf numFmtId="180" fontId="3" fillId="0" borderId="0"/>
    <xf numFmtId="180" fontId="3" fillId="0" borderId="0"/>
    <xf numFmtId="180" fontId="3" fillId="0" borderId="0"/>
    <xf numFmtId="180" fontId="3" fillId="0" borderId="0"/>
    <xf numFmtId="180" fontId="3"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51" fillId="0" borderId="0"/>
    <xf numFmtId="0" fontId="51" fillId="0" borderId="0"/>
    <xf numFmtId="0" fontId="51" fillId="0" borderId="0"/>
    <xf numFmtId="0" fontId="51" fillId="0" borderId="0" applyBorder="0"/>
    <xf numFmtId="172" fontId="3" fillId="0" borderId="0"/>
    <xf numFmtId="18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172" fontId="3" fillId="0" borderId="0"/>
    <xf numFmtId="172" fontId="3" fillId="0" borderId="0"/>
    <xf numFmtId="172" fontId="3" fillId="0" borderId="0"/>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3"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4" fillId="0" borderId="0"/>
    <xf numFmtId="0" fontId="24" fillId="0" borderId="0"/>
    <xf numFmtId="0" fontId="24"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4" fillId="0" borderId="0"/>
    <xf numFmtId="0" fontId="24" fillId="0" borderId="0"/>
    <xf numFmtId="0" fontId="24" fillId="0" borderId="0"/>
    <xf numFmtId="0" fontId="24" fillId="0" borderId="0"/>
    <xf numFmtId="0" fontId="349" fillId="0" borderId="0"/>
    <xf numFmtId="172" fontId="3" fillId="0" borderId="0"/>
    <xf numFmtId="1" fontId="197" fillId="0" borderId="0" applyNumberFormat="0" applyFill="0" applyBorder="0">
      <alignment vertical="top"/>
    </xf>
    <xf numFmtId="0" fontId="24" fillId="0" borderId="0"/>
    <xf numFmtId="172" fontId="3" fillId="0" borderId="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44" fillId="159" borderId="16" applyNumberFormat="0" applyAlignment="0" applyProtection="0"/>
    <xf numFmtId="0" fontId="44" fillId="159" borderId="16"/>
    <xf numFmtId="0" fontId="44" fillId="159" borderId="16"/>
    <xf numFmtId="0" fontId="44" fillId="159" borderId="16"/>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25" fillId="8" borderId="8"/>
    <xf numFmtId="0" fontId="25" fillId="8" borderId="8"/>
    <xf numFmtId="0" fontId="25" fillId="8" borderId="8"/>
    <xf numFmtId="0" fontId="25" fillId="8" borderId="8" applyNumberFormat="0" applyFont="0" applyAlignment="0" applyProtection="0"/>
    <xf numFmtId="0" fontId="25" fillId="8" borderId="8"/>
    <xf numFmtId="0" fontId="25" fillId="8" borderId="8"/>
    <xf numFmtId="0" fontId="25" fillId="8" borderId="8"/>
    <xf numFmtId="0" fontId="25" fillId="8" borderId="8"/>
    <xf numFmtId="0" fontId="25" fillId="8" borderId="8"/>
    <xf numFmtId="0" fontId="25" fillId="8" borderId="8"/>
    <xf numFmtId="0" fontId="24" fillId="159" borderId="16" applyNumberFormat="0" applyAlignment="0" applyProtection="0"/>
    <xf numFmtId="0" fontId="24" fillId="159" borderId="16"/>
    <xf numFmtId="0" fontId="24" fillId="159" borderId="16"/>
    <xf numFmtId="0" fontId="24" fillId="159" borderId="16"/>
    <xf numFmtId="0" fontId="96"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4" fillId="37" borderId="16" applyNumberFormat="0" applyFont="0" applyAlignment="0" applyProtection="0"/>
    <xf numFmtId="194" fontId="377" fillId="0" borderId="0"/>
    <xf numFmtId="0" fontId="24" fillId="37" borderId="16" applyNumberFormat="0" applyFont="0" applyAlignment="0" applyProtection="0"/>
    <xf numFmtId="180" fontId="3" fillId="0" borderId="0"/>
    <xf numFmtId="180" fontId="3" fillId="0" borderId="0"/>
    <xf numFmtId="180" fontId="24" fillId="37" borderId="16" applyNumberFormat="0" applyFont="0" applyAlignment="0" applyProtection="0"/>
    <xf numFmtId="172" fontId="3" fillId="0" borderId="0"/>
    <xf numFmtId="191"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51" fillId="11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54" fillId="37" borderId="16" applyNumberFormat="0" applyFont="0" applyAlignment="0" applyProtection="0"/>
    <xf numFmtId="172" fontId="24" fillId="37" borderId="16"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24" fillId="117" borderId="16" applyNumberFormat="0" applyFont="0" applyAlignment="0" applyProtection="0"/>
    <xf numFmtId="180" fontId="3" fillId="0" borderId="0"/>
    <xf numFmtId="172" fontId="31" fillId="8" borderId="8" applyNumberFormat="0" applyFont="0" applyAlignment="0" applyProtection="0"/>
    <xf numFmtId="180" fontId="3" fillId="0" borderId="0"/>
    <xf numFmtId="180" fontId="3" fillId="0" borderId="0"/>
    <xf numFmtId="180" fontId="54" fillId="37" borderId="16"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3" fillId="8" borderId="8" applyNumberFormat="0" applyFont="0" applyAlignment="0" applyProtection="0"/>
    <xf numFmtId="172" fontId="100" fillId="0" borderId="0"/>
    <xf numFmtId="172" fontId="3" fillId="0" borderId="0"/>
    <xf numFmtId="172" fontId="24" fillId="37" borderId="16" applyNumberFormat="0" applyFont="0" applyAlignment="0" applyProtection="0"/>
    <xf numFmtId="172" fontId="100" fillId="0" borderId="0"/>
    <xf numFmtId="172" fontId="24" fillId="37" borderId="16" applyNumberFormat="0" applyFont="0" applyAlignment="0" applyProtection="0"/>
    <xf numFmtId="180" fontId="24" fillId="37" borderId="16" applyNumberFormat="0" applyFont="0" applyAlignment="0" applyProtection="0"/>
    <xf numFmtId="172" fontId="100" fillId="0" borderId="0"/>
    <xf numFmtId="172" fontId="100" fillId="0" borderId="0"/>
    <xf numFmtId="172" fontId="24" fillId="37" borderId="16" applyNumberFormat="0" applyFont="0" applyAlignment="0" applyProtection="0"/>
    <xf numFmtId="172" fontId="24" fillId="37" borderId="16" applyNumberFormat="0" applyFont="0" applyAlignment="0" applyProtection="0"/>
    <xf numFmtId="172" fontId="100" fillId="0" borderId="0"/>
    <xf numFmtId="172" fontId="3" fillId="0" borderId="0"/>
    <xf numFmtId="172" fontId="100" fillId="0" borderId="0"/>
    <xf numFmtId="172" fontId="54" fillId="37" borderId="16" applyNumberFormat="0" applyFont="0" applyAlignment="0" applyProtection="0"/>
    <xf numFmtId="180" fontId="24" fillId="37" borderId="16" applyNumberFormat="0" applyFont="0" applyAlignment="0" applyProtection="0"/>
    <xf numFmtId="172" fontId="3" fillId="0" borderId="0"/>
    <xf numFmtId="172" fontId="100" fillId="0" borderId="0"/>
    <xf numFmtId="180" fontId="3" fillId="0" borderId="0"/>
    <xf numFmtId="180" fontId="24" fillId="37" borderId="16" applyNumberFormat="0" applyFont="0" applyAlignment="0" applyProtection="0"/>
    <xf numFmtId="172" fontId="24" fillId="117" borderId="16" applyNumberFormat="0" applyFont="0" applyAlignment="0" applyProtection="0"/>
    <xf numFmtId="172" fontId="31" fillId="8" borderId="8" applyNumberFormat="0" applyFont="0" applyAlignment="0" applyProtection="0"/>
    <xf numFmtId="172" fontId="24" fillId="37" borderId="16" applyNumberFormat="0" applyFont="0" applyAlignment="0" applyProtection="0"/>
    <xf numFmtId="172" fontId="31"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1" fillId="8" borderId="8"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8" borderId="8"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24" fillId="117" borderId="16" applyNumberFormat="0" applyFont="0" applyAlignment="0" applyProtection="0"/>
    <xf numFmtId="172" fontId="24" fillId="117" borderId="16" applyNumberFormat="0" applyFont="0" applyAlignment="0" applyProtection="0"/>
    <xf numFmtId="172" fontId="24" fillId="11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8" borderId="8"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24" fillId="117" borderId="16" applyNumberFormat="0" applyFont="0" applyAlignment="0" applyProtection="0"/>
    <xf numFmtId="172" fontId="24" fillId="117" borderId="16" applyNumberFormat="0" applyFont="0" applyAlignment="0" applyProtection="0"/>
    <xf numFmtId="172" fontId="24" fillId="11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172" fontId="100" fillId="0" borderId="0"/>
    <xf numFmtId="172" fontId="100" fillId="0" borderId="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3" fillId="0" borderId="0"/>
    <xf numFmtId="180" fontId="3" fillId="0" borderId="0"/>
    <xf numFmtId="180" fontId="378" fillId="0" borderId="30"/>
    <xf numFmtId="180" fontId="3" fillId="0" borderId="0"/>
    <xf numFmtId="180" fontId="3" fillId="0" borderId="0"/>
    <xf numFmtId="180" fontId="3" fillId="0" borderId="0"/>
    <xf numFmtId="0" fontId="83" fillId="0" borderId="0">
      <alignment horizontal="left"/>
    </xf>
    <xf numFmtId="180" fontId="3" fillId="0" borderId="0"/>
    <xf numFmtId="180" fontId="3" fillId="0" borderId="0"/>
    <xf numFmtId="180" fontId="378" fillId="0" borderId="30"/>
    <xf numFmtId="0" fontId="83" fillId="0" borderId="0">
      <alignment horizontal="left"/>
    </xf>
    <xf numFmtId="180" fontId="3" fillId="0" borderId="0"/>
    <xf numFmtId="180" fontId="3" fillId="0" borderId="0"/>
    <xf numFmtId="180" fontId="378" fillId="0" borderId="30"/>
    <xf numFmtId="0" fontId="83" fillId="0" borderId="0">
      <alignment horizontal="left"/>
    </xf>
    <xf numFmtId="180" fontId="3" fillId="0" borderId="0"/>
    <xf numFmtId="0" fontId="83" fillId="0" borderId="0">
      <alignment horizontal="left"/>
    </xf>
    <xf numFmtId="0" fontId="83" fillId="0" borderId="0">
      <alignment horizontal="left"/>
    </xf>
    <xf numFmtId="180" fontId="3" fillId="0" borderId="0"/>
    <xf numFmtId="0" fontId="24" fillId="37" borderId="16" applyNumberFormat="0" applyFont="0" applyAlignment="0" applyProtection="0"/>
    <xf numFmtId="0" fontId="354" fillId="38" borderId="0" applyNumberFormat="0" applyBorder="0" applyAlignment="0" applyProtection="0"/>
    <xf numFmtId="233" fontId="24" fillId="0" borderId="0"/>
    <xf numFmtId="233" fontId="24" fillId="0" borderId="0"/>
    <xf numFmtId="172" fontId="3"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3" fillId="0" borderId="0"/>
    <xf numFmtId="172" fontId="3" fillId="0" borderId="0"/>
    <xf numFmtId="316" fontId="260" fillId="0" borderId="0" applyFill="0" applyBorder="0" applyProtection="0">
      <alignment horizontal="right"/>
    </xf>
    <xf numFmtId="172" fontId="3" fillId="0" borderId="0"/>
    <xf numFmtId="172" fontId="3" fillId="0" borderId="0"/>
    <xf numFmtId="49" fontId="87" fillId="0" borderId="0"/>
    <xf numFmtId="172" fontId="100" fillId="0" borderId="0"/>
    <xf numFmtId="172" fontId="3" fillId="0" borderId="0"/>
    <xf numFmtId="172" fontId="3" fillId="0" borderId="0"/>
    <xf numFmtId="172" fontId="3" fillId="0" borderId="0"/>
    <xf numFmtId="172" fontId="3"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2"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80" fontId="3" fillId="0" borderId="0"/>
    <xf numFmtId="180" fontId="3" fillId="0" borderId="0"/>
    <xf numFmtId="180" fontId="383"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 fillId="0" borderId="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3" fillId="0" borderId="0"/>
    <xf numFmtId="180" fontId="3" fillId="0" borderId="0"/>
    <xf numFmtId="180" fontId="3" fillId="0" borderId="0"/>
    <xf numFmtId="180" fontId="382" fillId="59" borderId="25" applyNumberFormat="0" applyAlignment="0" applyProtection="0"/>
    <xf numFmtId="172" fontId="120" fillId="123" borderId="25" applyNumberFormat="0" applyAlignment="0" applyProtection="0"/>
    <xf numFmtId="180" fontId="3" fillId="0" borderId="0"/>
    <xf numFmtId="180" fontId="3"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3"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72" fontId="100" fillId="0" borderId="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3"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9"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0" fontId="24" fillId="0" borderId="0" applyFont="0" applyFill="0" applyBorder="0" applyAlignment="0" applyProtection="0"/>
    <xf numFmtId="10" fontId="24" fillId="0" borderId="0" applyFont="0" applyFill="0" applyBorder="0" applyAlignment="0" applyProtection="0"/>
    <xf numFmtId="172" fontId="100" fillId="0" borderId="0"/>
    <xf numFmtId="10" fontId="24" fillId="0" borderId="0"/>
    <xf numFmtId="9" fontId="24" fillId="0" borderId="0" applyFont="0" applyFill="0" applyBorder="0" applyAlignment="0" applyProtection="0"/>
    <xf numFmtId="9" fontId="100" fillId="0" borderId="0" applyFont="0" applyFill="0" applyBorder="0" applyAlignment="0" applyProtection="0"/>
    <xf numFmtId="10" fontId="24" fillId="0" borderId="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3" fillId="0" borderId="0"/>
    <xf numFmtId="172" fontId="3" fillId="0" borderId="0"/>
    <xf numFmtId="172" fontId="3" fillId="0" borderId="0"/>
    <xf numFmtId="172" fontId="3" fillId="0" borderId="0"/>
    <xf numFmtId="9" fontId="24" fillId="0" borderId="0" applyFont="0" applyFill="0" applyBorder="0" applyAlignment="0" applyProtection="0"/>
    <xf numFmtId="172" fontId="3" fillId="0" borderId="0"/>
    <xf numFmtId="172"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10" fontId="24" fillId="0" borderId="0" applyFont="0" applyFill="0" applyBorder="0" applyAlignment="0" applyProtection="0"/>
    <xf numFmtId="9" fontId="31" fillId="0" borderId="0" applyFont="0" applyFill="0" applyBorder="0" applyAlignment="0" applyProtection="0"/>
    <xf numFmtId="10" fontId="24" fillId="0" borderId="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10" fontId="24" fillId="0" borderId="0" applyFont="0" applyFill="0" applyBorder="0" applyAlignment="0" applyProtection="0"/>
    <xf numFmtId="9" fontId="45" fillId="0" borderId="0" applyFont="0" applyFill="0" applyBorder="0" applyAlignment="0" applyProtection="0"/>
    <xf numFmtId="10" fontId="24" fillId="0" borderId="0"/>
    <xf numFmtId="10" fontId="24" fillId="0" borderId="0"/>
    <xf numFmtId="9" fontId="34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9" fontId="51" fillId="0" borderId="0" applyFont="0" applyFill="0" applyBorder="0" applyAlignment="0" applyProtection="0"/>
    <xf numFmtId="180" fontId="3"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03"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10" fontId="24" fillId="0" borderId="0" applyFont="0" applyFill="0" applyBorder="0" applyAlignment="0" applyProtection="0"/>
    <xf numFmtId="9" fontId="45" fillId="0" borderId="0" applyFont="0" applyFill="0" applyBorder="0" applyAlignment="0" applyProtection="0"/>
    <xf numFmtId="10" fontId="24" fillId="0" borderId="0"/>
    <xf numFmtId="9" fontId="24" fillId="0" borderId="0" applyFont="0" applyFill="0" applyBorder="0" applyAlignment="0" applyProtection="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4" fillId="0" borderId="0" applyFont="0" applyFill="0" applyBorder="0" applyAlignment="0" applyProtection="0"/>
    <xf numFmtId="172" fontId="3" fillId="0" borderId="0"/>
    <xf numFmtId="319" fontId="83" fillId="0" borderId="0" applyFont="0" applyFill="0" applyBorder="0" applyAlignment="0" applyProtection="0"/>
    <xf numFmtId="172" fontId="3" fillId="0" borderId="0"/>
    <xf numFmtId="172" fontId="3" fillId="0" borderId="0"/>
    <xf numFmtId="319" fontId="51" fillId="0" borderId="0" applyFont="0" applyFill="0" applyBorder="0" applyAlignment="0" applyProtection="0"/>
    <xf numFmtId="172" fontId="3" fillId="0" borderId="0"/>
    <xf numFmtId="319" fontId="51" fillId="0" borderId="0" applyFont="0" applyFill="0" applyBorder="0" applyAlignment="0" applyProtection="0"/>
    <xf numFmtId="172" fontId="3"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4"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4"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4" fillId="0" borderId="0" applyFont="0" applyFill="0" applyBorder="0" applyAlignment="0" applyProtection="0"/>
    <xf numFmtId="9" fontId="24" fillId="0" borderId="0"/>
    <xf numFmtId="9" fontId="24" fillId="0" borderId="0"/>
    <xf numFmtId="9" fontId="24" fillId="0" borderId="0"/>
    <xf numFmtId="9" fontId="44" fillId="0" borderId="0" applyFill="0" applyBorder="0" applyAlignment="0" applyProtection="0"/>
    <xf numFmtId="9" fontId="24" fillId="0" borderId="0"/>
    <xf numFmtId="9" fontId="24" fillId="0" borderId="0"/>
    <xf numFmtId="9" fontId="24" fillId="0" borderId="0"/>
    <xf numFmtId="9" fontId="44" fillId="0" borderId="0"/>
    <xf numFmtId="9" fontId="44" fillId="0" borderId="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2" fontId="63" fillId="0" borderId="0">
      <protection locked="0"/>
    </xf>
    <xf numFmtId="322" fontId="63" fillId="0" borderId="0">
      <protection locked="0"/>
    </xf>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08" fillId="0" borderId="0" applyFont="0" applyBorder="0" applyProtection="0"/>
    <xf numFmtId="172" fontId="3" fillId="0" borderId="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324" fontId="51" fillId="0" borderId="0" applyFill="0" applyBorder="0" applyAlignment="0">
      <alignment horizontal="centerContinuous"/>
    </xf>
    <xf numFmtId="325" fontId="51" fillId="0" borderId="0" applyFill="0" applyBorder="0" applyAlignment="0"/>
    <xf numFmtId="324" fontId="51" fillId="0" borderId="0" applyFill="0" applyBorder="0" applyAlignment="0">
      <alignment horizontal="centerContinuous"/>
    </xf>
    <xf numFmtId="172" fontId="3" fillId="0" borderId="0"/>
    <xf numFmtId="325" fontId="51" fillId="0" borderId="0" applyFill="0" applyBorder="0" applyAlignment="0"/>
    <xf numFmtId="168" fontId="388" fillId="0" borderId="0"/>
    <xf numFmtId="172" fontId="3" fillId="0" borderId="0"/>
    <xf numFmtId="172" fontId="100" fillId="0" borderId="0"/>
    <xf numFmtId="0" fontId="84" fillId="0" borderId="74" applyNumberFormat="0" applyAlignment="0"/>
    <xf numFmtId="9" fontId="24"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6" fontId="84" fillId="0" borderId="0">
      <alignment horizontal="right"/>
    </xf>
    <xf numFmtId="179" fontId="84" fillId="0" borderId="0">
      <alignment horizontal="left"/>
    </xf>
    <xf numFmtId="179" fontId="389" fillId="0" borderId="0"/>
    <xf numFmtId="327" fontId="390" fillId="0" borderId="0"/>
    <xf numFmtId="327" fontId="84" fillId="0" borderId="0"/>
    <xf numFmtId="179" fontId="84" fillId="0" borderId="14">
      <alignment horizontal="left"/>
    </xf>
    <xf numFmtId="179" fontId="209" fillId="0" borderId="0">
      <alignment horizontal="left"/>
    </xf>
    <xf numFmtId="179" fontId="84" fillId="0" borderId="75">
      <alignment horizontal="right"/>
    </xf>
    <xf numFmtId="328" fontId="389" fillId="0" borderId="76" applyNumberFormat="0" applyAlignment="0">
      <alignment horizontal="left"/>
    </xf>
    <xf numFmtId="328" fontId="389" fillId="0" borderId="77">
      <alignment horizontal="right"/>
    </xf>
    <xf numFmtId="179" fontId="139" fillId="0" borderId="0"/>
    <xf numFmtId="329" fontId="84" fillId="0" borderId="0">
      <alignment horizontal="right"/>
    </xf>
    <xf numFmtId="326" fontId="84" fillId="0" borderId="0"/>
    <xf numFmtId="1" fontId="84" fillId="0" borderId="0">
      <alignment horizontal="right"/>
    </xf>
    <xf numFmtId="167" fontId="84" fillId="0" borderId="0">
      <alignment horizontal="right"/>
    </xf>
    <xf numFmtId="2" fontId="84" fillId="0" borderId="0">
      <alignment horizontal="right"/>
    </xf>
    <xf numFmtId="330" fontId="84" fillId="0" borderId="0">
      <alignment horizontal="right"/>
    </xf>
    <xf numFmtId="179" fontId="161" fillId="0" borderId="0">
      <alignment horizontal="centerContinuous" wrapText="1"/>
    </xf>
    <xf numFmtId="331"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3" fillId="0" borderId="0"/>
    <xf numFmtId="180" fontId="3" fillId="0" borderId="0"/>
    <xf numFmtId="180" fontId="83" fillId="0" borderId="0"/>
    <xf numFmtId="180" fontId="3" fillId="0" borderId="0"/>
    <xf numFmtId="180" fontId="3" fillId="0" borderId="0"/>
    <xf numFmtId="180" fontId="3" fillId="0" borderId="0"/>
    <xf numFmtId="172" fontId="83" fillId="0" borderId="0"/>
    <xf numFmtId="180" fontId="3" fillId="0" borderId="0"/>
    <xf numFmtId="180" fontId="3" fillId="0" borderId="0"/>
    <xf numFmtId="180" fontId="83" fillId="0" borderId="0"/>
    <xf numFmtId="172" fontId="83" fillId="0" borderId="0"/>
    <xf numFmtId="180" fontId="3" fillId="0" borderId="0"/>
    <xf numFmtId="180" fontId="3" fillId="0" borderId="0"/>
    <xf numFmtId="180" fontId="83" fillId="0" borderId="0"/>
    <xf numFmtId="191" fontId="83" fillId="0" borderId="0"/>
    <xf numFmtId="180" fontId="3" fillId="0" borderId="0"/>
    <xf numFmtId="180" fontId="3" fillId="0" borderId="0"/>
    <xf numFmtId="180" fontId="3" fillId="0" borderId="0"/>
    <xf numFmtId="180" fontId="3" fillId="0" borderId="0"/>
    <xf numFmtId="323" fontId="63" fillId="0" borderId="0">
      <protection locked="0"/>
    </xf>
    <xf numFmtId="323" fontId="63" fillId="0" borderId="0">
      <protection locked="0"/>
    </xf>
    <xf numFmtId="180" fontId="3" fillId="0" borderId="0"/>
    <xf numFmtId="332" fontId="63" fillId="0" borderId="0">
      <protection locked="0"/>
    </xf>
    <xf numFmtId="332" fontId="63" fillId="0" borderId="0">
      <protection locked="0"/>
    </xf>
    <xf numFmtId="180" fontId="3" fillId="0" borderId="0"/>
    <xf numFmtId="0" fontId="32"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80" fontId="3" fillId="0" borderId="0"/>
    <xf numFmtId="180" fontId="3" fillId="0" borderId="0"/>
    <xf numFmtId="180" fontId="3" fillId="0" borderId="0"/>
    <xf numFmtId="172"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 fillId="0" borderId="0"/>
    <xf numFmtId="180" fontId="3" fillId="0" borderId="0"/>
    <xf numFmtId="167" fontId="396" fillId="0" borderId="0"/>
    <xf numFmtId="172" fontId="100" fillId="0" borderId="0"/>
    <xf numFmtId="0" fontId="397" fillId="0" borderId="0"/>
    <xf numFmtId="0" fontId="397" fillId="0" borderId="0"/>
    <xf numFmtId="172" fontId="3" fillId="0" borderId="0"/>
    <xf numFmtId="333" fontId="396" fillId="0" borderId="0" applyNumberFormat="0" applyFill="0" applyBorder="0" applyAlignment="0" applyProtection="0">
      <alignment horizontal="left"/>
    </xf>
    <xf numFmtId="172" fontId="3"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3"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2" fillId="6" borderId="5" applyNumberFormat="0" applyAlignment="0" applyProtection="0"/>
    <xf numFmtId="0" fontId="383" fillId="129" borderId="25"/>
    <xf numFmtId="0" fontId="383" fillId="129" borderId="25"/>
    <xf numFmtId="0" fontId="383" fillId="129" borderId="25"/>
    <xf numFmtId="0" fontId="12" fillId="6" borderId="5"/>
    <xf numFmtId="0" fontId="12" fillId="6" borderId="5"/>
    <xf numFmtId="0" fontId="12" fillId="6" borderId="5"/>
    <xf numFmtId="0" fontId="12" fillId="6" borderId="5"/>
    <xf numFmtId="0" fontId="12" fillId="6" borderId="5"/>
    <xf numFmtId="0" fontId="12"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3" fillId="0" borderId="0"/>
    <xf numFmtId="180" fontId="3"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1" fillId="132" borderId="62" applyNumberFormat="0" applyProtection="0">
      <alignment vertical="center"/>
    </xf>
    <xf numFmtId="4" fontId="21"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47" borderId="41" applyNumberFormat="0">
      <protection locked="0"/>
    </xf>
    <xf numFmtId="179" fontId="24"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3"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3" fillId="0" borderId="0"/>
    <xf numFmtId="172" fontId="3"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3" fillId="0" borderId="0"/>
    <xf numFmtId="0" fontId="430" fillId="0" borderId="84"/>
    <xf numFmtId="0" fontId="430" fillId="0" borderId="84"/>
    <xf numFmtId="0" fontId="430" fillId="0" borderId="84"/>
    <xf numFmtId="0" fontId="431" fillId="40" borderId="0" applyNumberFormat="0" applyBorder="0" applyAlignment="0" applyProtection="0"/>
    <xf numFmtId="172" fontId="3"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3"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4"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6"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6"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4" fontId="24" fillId="0" borderId="0">
      <protection locked="0"/>
    </xf>
    <xf numFmtId="264"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40" fontId="4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23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233" fontId="24" fillId="0" borderId="0" applyFont="0" applyFill="0" applyBorder="0" applyAlignment="0" applyProtection="0"/>
    <xf numFmtId="40" fontId="44" fillId="0" borderId="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40" fontId="4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233" fontId="24" fillId="0" borderId="0" applyFont="0" applyFill="0" applyBorder="0" applyAlignment="0" applyProtection="0"/>
    <xf numFmtId="43" fontId="96"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0" fontId="4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40" fontId="44" fillId="0" borderId="0" applyFont="0" applyFill="0" applyBorder="0" applyAlignment="0" applyProtection="0"/>
    <xf numFmtId="233" fontId="24"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4" fillId="0" borderId="0" applyFont="0" applyFill="0" applyBorder="0" applyAlignment="0" applyProtection="0"/>
    <xf numFmtId="40" fontId="44" fillId="0" borderId="0" applyFont="0" applyFill="0" applyBorder="0" applyAlignment="0" applyProtection="0"/>
    <xf numFmtId="233" fontId="24" fillId="0" borderId="0"/>
    <xf numFmtId="233" fontId="24" fillId="0" borderId="0"/>
    <xf numFmtId="233" fontId="24" fillId="0" borderId="0" applyFont="0" applyFill="0" applyBorder="0" applyAlignment="0" applyProtection="0"/>
    <xf numFmtId="233" fontId="24"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40" fontId="44" fillId="0" borderId="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4"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3"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233" fontId="24" fillId="0" borderId="0"/>
    <xf numFmtId="233" fontId="24" fillId="0" borderId="0"/>
    <xf numFmtId="233" fontId="24" fillId="0" borderId="0"/>
    <xf numFmtId="337" fontId="24" fillId="0" borderId="0" applyFill="0" applyBorder="0" applyAlignment="0" applyProtection="0"/>
    <xf numFmtId="337" fontId="24" fillId="0" borderId="0"/>
    <xf numFmtId="337" fontId="24" fillId="0" borderId="0"/>
    <xf numFmtId="337" fontId="24" fillId="0" borderId="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3" fillId="0" borderId="0"/>
    <xf numFmtId="0" fontId="433" fillId="128" borderId="87" applyNumberFormat="0" applyProtection="0"/>
    <xf numFmtId="172" fontId="3" fillId="0" borderId="0"/>
    <xf numFmtId="338" fontId="209" fillId="0" borderId="88" applyNumberFormat="0" applyFont="0" applyBorder="0" applyAlignment="0" applyProtection="0"/>
    <xf numFmtId="0" fontId="3" fillId="0" borderId="0" applyNumberFormat="0" applyFont="0" applyFill="0" applyBorder="0" applyProtection="0">
      <alignment horizontal="left" vertical="center"/>
    </xf>
    <xf numFmtId="339" fontId="434" fillId="0" borderId="59" applyFill="0" applyProtection="0">
      <alignment horizontal="right" vertical="center" wrapText="1"/>
    </xf>
    <xf numFmtId="340" fontId="434" fillId="0" borderId="59" applyFill="0" applyProtection="0">
      <alignment horizontal="right" vertical="center" wrapText="1"/>
    </xf>
    <xf numFmtId="341" fontId="434" fillId="0" borderId="59" applyFill="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2" fontId="24" fillId="0" borderId="0" applyFill="0" applyBorder="0" applyProtection="0">
      <alignment horizontal="right" vertical="center" wrapText="1"/>
    </xf>
    <xf numFmtId="340" fontId="24" fillId="0" borderId="0" applyFill="0" applyBorder="0" applyProtection="0">
      <alignment horizontal="right" vertical="center" wrapText="1"/>
    </xf>
    <xf numFmtId="342" fontId="24" fillId="0" borderId="0" applyFill="0" applyBorder="0" applyProtection="0">
      <alignment horizontal="right" vertical="center" wrapText="1"/>
    </xf>
    <xf numFmtId="341" fontId="24" fillId="0" borderId="0" applyFill="0" applyBorder="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1" fontId="24"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40" fontId="24" fillId="0" borderId="0" applyFill="0" applyBorder="0" applyProtection="0">
      <alignment horizontal="right" vertical="center" wrapText="1"/>
    </xf>
    <xf numFmtId="341" fontId="24" fillId="0" borderId="0" applyFill="0" applyBorder="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0" fontId="24" fillId="0" borderId="0" applyFill="0" applyBorder="0" applyProtection="0">
      <alignment horizontal="right" vertical="center" wrapText="1"/>
    </xf>
    <xf numFmtId="342" fontId="24" fillId="0" borderId="0" applyFill="0" applyBorder="0" applyProtection="0">
      <alignment horizontal="right" vertical="center" wrapText="1"/>
    </xf>
    <xf numFmtId="0" fontId="434" fillId="0" borderId="59" applyNumberFormat="0" applyFill="0" applyProtection="0">
      <alignment horizontal="left" vertical="center" wrapText="1"/>
    </xf>
    <xf numFmtId="341" fontId="24"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1" fontId="434" fillId="0" borderId="59" applyFill="0" applyProtection="0">
      <alignment horizontal="right" vertical="center" wrapText="1"/>
    </xf>
    <xf numFmtId="341" fontId="434" fillId="0" borderId="59" applyFill="0" applyProtection="0">
      <alignment horizontal="right" vertical="center" wrapText="1"/>
    </xf>
    <xf numFmtId="0" fontId="434" fillId="0" borderId="89" applyNumberFormat="0" applyFill="0" applyProtection="0">
      <alignment horizontal="lef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1" fontId="434" fillId="0" borderId="89" applyFill="0" applyProtection="0">
      <alignment horizontal="right" vertical="center" wrapText="1"/>
    </xf>
    <xf numFmtId="339" fontId="434" fillId="0" borderId="89" applyFill="0" applyProtection="0">
      <alignment horizontal="right" vertical="center" wrapText="1"/>
    </xf>
    <xf numFmtId="0" fontId="24" fillId="0" borderId="0" applyNumberFormat="0" applyFill="0" applyBorder="0" applyProtection="0">
      <alignment horizontal="left" vertical="center" wrapText="1"/>
    </xf>
    <xf numFmtId="340" fontId="434" fillId="0" borderId="89" applyFill="0" applyProtection="0">
      <alignment horizontal="right" vertical="center" wrapText="1"/>
    </xf>
    <xf numFmtId="0" fontId="24" fillId="0" borderId="0" applyNumberFormat="0" applyFill="0" applyBorder="0" applyProtection="0">
      <alignmen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3" fontId="435" fillId="0" borderId="81"/>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3"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4" fillId="0" borderId="0" applyFont="0" applyFill="0" applyBorder="0" applyAlignment="0" applyProtection="0"/>
    <xf numFmtId="172" fontId="3" fillId="0" borderId="0"/>
    <xf numFmtId="0" fontId="24" fillId="0" borderId="0">
      <alignment horizontal="left" wrapText="1"/>
    </xf>
    <xf numFmtId="0" fontId="24" fillId="0" borderId="0">
      <alignment horizontal="left" wrapText="1"/>
    </xf>
    <xf numFmtId="0" fontId="54" fillId="0" borderId="0">
      <alignment vertical="top"/>
    </xf>
    <xf numFmtId="172" fontId="3" fillId="0" borderId="0"/>
    <xf numFmtId="172" fontId="100" fillId="0" borderId="0"/>
    <xf numFmtId="172" fontId="24" fillId="0" borderId="0"/>
    <xf numFmtId="172" fontId="24" fillId="0" borderId="0"/>
    <xf numFmtId="172" fontId="3" fillId="0" borderId="0"/>
    <xf numFmtId="172" fontId="24" fillId="0" borderId="0"/>
    <xf numFmtId="172"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2" fontId="3" fillId="0" borderId="0"/>
    <xf numFmtId="171" fontId="44" fillId="0" borderId="0" applyFont="0" applyFill="0" applyBorder="0" applyAlignment="0" applyProtection="0"/>
    <xf numFmtId="0" fontId="114" fillId="171" borderId="91" applyNumberFormat="0" applyProtection="0">
      <alignment horizontal="center" wrapText="1"/>
    </xf>
    <xf numFmtId="180" fontId="3" fillId="0" borderId="0"/>
    <xf numFmtId="180" fontId="3"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3" fillId="0" borderId="0"/>
    <xf numFmtId="180" fontId="3" fillId="0" borderId="0"/>
    <xf numFmtId="180" fontId="114" fillId="171" borderId="92" applyNumberFormat="0" applyAlignment="0" applyProtection="0">
      <alignment wrapText="1"/>
    </xf>
    <xf numFmtId="0" fontId="24" fillId="172" borderId="0" applyNumberFormat="0" applyBorder="0">
      <alignment horizontal="center" wrapText="1"/>
    </xf>
    <xf numFmtId="180" fontId="3" fillId="0" borderId="0"/>
    <xf numFmtId="180" fontId="3" fillId="0" borderId="0"/>
    <xf numFmtId="180" fontId="24" fillId="172" borderId="0" applyNumberFormat="0" applyBorder="0">
      <alignment horizontal="center" wrapText="1"/>
    </xf>
    <xf numFmtId="0" fontId="24" fillId="173" borderId="93" applyNumberFormat="0">
      <alignment wrapText="1"/>
    </xf>
    <xf numFmtId="180" fontId="3" fillId="0" borderId="0"/>
    <xf numFmtId="180" fontId="3" fillId="0" borderId="0"/>
    <xf numFmtId="180" fontId="24" fillId="173" borderId="93" applyNumberFormat="0">
      <alignment wrapText="1"/>
    </xf>
    <xf numFmtId="0" fontId="24" fillId="173" borderId="0" applyNumberFormat="0" applyBorder="0">
      <alignment wrapText="1"/>
    </xf>
    <xf numFmtId="180" fontId="3" fillId="0" borderId="0"/>
    <xf numFmtId="180" fontId="3" fillId="0" borderId="0"/>
    <xf numFmtId="180" fontId="24" fillId="173" borderId="0" applyNumberFormat="0" applyBorder="0">
      <alignment wrapText="1"/>
    </xf>
    <xf numFmtId="0" fontId="24" fillId="0" borderId="0" applyNumberFormat="0" applyFill="0" applyBorder="0" applyProtection="0">
      <alignment horizontal="right" wrapText="1"/>
    </xf>
    <xf numFmtId="180" fontId="3" fillId="0" borderId="0"/>
    <xf numFmtId="180" fontId="3" fillId="0" borderId="0"/>
    <xf numFmtId="180" fontId="24" fillId="0" borderId="0" applyNumberFormat="0" applyFill="0" applyBorder="0" applyProtection="0">
      <alignment horizontal="right" wrapText="1"/>
    </xf>
    <xf numFmtId="344" fontId="24" fillId="0" borderId="0" applyFill="0" applyBorder="0" applyAlignment="0" applyProtection="0">
      <alignment wrapText="1"/>
    </xf>
    <xf numFmtId="344" fontId="24" fillId="0" borderId="0" applyFill="0" applyBorder="0" applyAlignment="0" applyProtection="0">
      <alignment wrapText="1"/>
    </xf>
    <xf numFmtId="307" fontId="24" fillId="0" borderId="0" applyFill="0" applyBorder="0" applyAlignment="0" applyProtection="0">
      <alignment wrapText="1"/>
    </xf>
    <xf numFmtId="307" fontId="24" fillId="0" borderId="0" applyFill="0" applyBorder="0" applyAlignment="0" applyProtection="0">
      <alignment wrapText="1"/>
    </xf>
    <xf numFmtId="345" fontId="24" fillId="0" borderId="0" applyFill="0" applyBorder="0" applyAlignment="0" applyProtection="0">
      <alignment wrapText="1"/>
    </xf>
    <xf numFmtId="345" fontId="24" fillId="0" borderId="0" applyFill="0" applyBorder="0" applyAlignment="0" applyProtection="0">
      <alignment wrapText="1"/>
    </xf>
    <xf numFmtId="0" fontId="24" fillId="0" borderId="0" applyNumberFormat="0" applyFill="0" applyBorder="0" applyAlignment="0" applyProtection="0"/>
    <xf numFmtId="0" fontId="24" fillId="0" borderId="0" applyNumberFormat="0" applyFill="0" applyBorder="0" applyProtection="0">
      <alignment horizontal="right" wrapText="1"/>
    </xf>
    <xf numFmtId="180" fontId="3" fillId="0" borderId="0"/>
    <xf numFmtId="180" fontId="3" fillId="0" borderId="0"/>
    <xf numFmtId="180" fontId="24" fillId="0" borderId="0" applyNumberFormat="0" applyFill="0" applyBorder="0" applyProtection="0">
      <alignment horizontal="right" wrapText="1"/>
    </xf>
    <xf numFmtId="0" fontId="24" fillId="0" borderId="0" applyNumberFormat="0" applyFill="0" applyBorder="0">
      <alignment horizontal="right" wrapText="1"/>
    </xf>
    <xf numFmtId="180" fontId="3" fillId="0" borderId="0"/>
    <xf numFmtId="180" fontId="3" fillId="0" borderId="0"/>
    <xf numFmtId="180" fontId="24" fillId="0" borderId="0" applyNumberFormat="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346" fontId="24" fillId="0" borderId="0" applyFill="0" applyBorder="0" applyAlignment="0" applyProtection="0">
      <alignment wrapText="1"/>
    </xf>
    <xf numFmtId="346" fontId="24" fillId="0" borderId="0" applyFill="0" applyBorder="0" applyAlignment="0" applyProtection="0">
      <alignment wrapText="1"/>
    </xf>
    <xf numFmtId="0" fontId="149" fillId="0" borderId="0" applyNumberFormat="0" applyFill="0" applyBorder="0">
      <alignment horizontal="left" wrapText="1"/>
    </xf>
    <xf numFmtId="180" fontId="3" fillId="0" borderId="0"/>
    <xf numFmtId="180" fontId="3"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3" fillId="0" borderId="0"/>
    <xf numFmtId="180" fontId="3"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3" fillId="0" borderId="0"/>
    <xf numFmtId="180" fontId="3" fillId="0" borderId="0"/>
    <xf numFmtId="180" fontId="114" fillId="0" borderId="0" applyNumberFormat="0" applyFill="0" applyBorder="0">
      <alignment horizontal="center"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5" fillId="0" borderId="0"/>
    <xf numFmtId="180" fontId="3" fillId="0" borderId="0"/>
    <xf numFmtId="180" fontId="3"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3"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3" fillId="0" borderId="0"/>
    <xf numFmtId="172" fontId="3" fillId="0" borderId="0"/>
    <xf numFmtId="3" fontId="441" fillId="0" borderId="0"/>
    <xf numFmtId="0" fontId="246" fillId="0" borderId="0"/>
    <xf numFmtId="0" fontId="114" fillId="174" borderId="0"/>
    <xf numFmtId="172" fontId="3" fillId="0" borderId="0"/>
    <xf numFmtId="172" fontId="3" fillId="0" borderId="0"/>
    <xf numFmtId="172" fontId="3"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3" fillId="0" borderId="0"/>
    <xf numFmtId="347"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3" fillId="0" borderId="0"/>
    <xf numFmtId="180" fontId="3" fillId="0" borderId="0"/>
    <xf numFmtId="180" fontId="449" fillId="0" borderId="0"/>
    <xf numFmtId="0" fontId="24" fillId="0" borderId="0" applyNumberFormat="0"/>
    <xf numFmtId="0" fontId="24" fillId="0" borderId="0" applyNumberFormat="0"/>
    <xf numFmtId="172" fontId="24" fillId="0" borderId="0" applyNumberFormat="0"/>
    <xf numFmtId="172" fontId="24" fillId="0" borderId="0" applyNumberFormat="0"/>
    <xf numFmtId="180" fontId="3" fillId="0" borderId="0"/>
    <xf numFmtId="180" fontId="3" fillId="0" borderId="0"/>
    <xf numFmtId="172" fontId="24" fillId="0" borderId="0" applyNumberFormat="0"/>
    <xf numFmtId="180" fontId="3" fillId="0" borderId="0"/>
    <xf numFmtId="180" fontId="3" fillId="0" borderId="0"/>
    <xf numFmtId="180" fontId="24" fillId="0" borderId="0" applyNumberFormat="0"/>
    <xf numFmtId="172" fontId="24" fillId="0" borderId="0" applyNumberFormat="0"/>
    <xf numFmtId="180" fontId="3" fillId="0" borderId="0"/>
    <xf numFmtId="180" fontId="3" fillId="0" borderId="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80" fontId="3" fillId="0" borderId="0"/>
    <xf numFmtId="172" fontId="24" fillId="0" borderId="0" applyNumberFormat="0"/>
    <xf numFmtId="172" fontId="24" fillId="0" borderId="0" applyNumberFormat="0"/>
    <xf numFmtId="180" fontId="3" fillId="0" borderId="0"/>
    <xf numFmtId="180" fontId="24" fillId="0" borderId="0" applyNumberFormat="0"/>
    <xf numFmtId="172" fontId="24" fillId="0" borderId="0" applyNumberFormat="0"/>
    <xf numFmtId="172" fontId="24" fillId="0" borderId="0" applyNumberFormat="0"/>
    <xf numFmtId="180" fontId="24" fillId="0" borderId="0" applyNumberFormat="0"/>
    <xf numFmtId="172" fontId="24" fillId="0" borderId="0" applyNumberFormat="0"/>
    <xf numFmtId="172" fontId="24" fillId="0" borderId="0" applyNumberFormat="0"/>
    <xf numFmtId="180" fontId="3" fillId="0" borderId="0"/>
    <xf numFmtId="330" fontId="450" fillId="0" borderId="0" applyBorder="0"/>
    <xf numFmtId="330" fontId="451" fillId="0" borderId="0" applyBorder="0"/>
    <xf numFmtId="0" fontId="452" fillId="0" borderId="0" applyBorder="0"/>
    <xf numFmtId="0" fontId="451" fillId="0" borderId="0" applyBorder="0"/>
    <xf numFmtId="49" fontId="54" fillId="0" borderId="0" applyFill="0" applyBorder="0" applyAlignment="0"/>
    <xf numFmtId="348" fontId="151" fillId="0" borderId="0" applyFill="0" applyBorder="0" applyAlignment="0"/>
    <xf numFmtId="43" fontId="24" fillId="0" borderId="0" applyFill="0" applyBorder="0" applyAlignment="0"/>
    <xf numFmtId="43" fontId="24" fillId="0" borderId="0" applyFill="0" applyBorder="0" applyAlignment="0"/>
    <xf numFmtId="330" fontId="450" fillId="72" borderId="0" applyBorder="0"/>
    <xf numFmtId="179" fontId="24" fillId="0" borderId="0" applyNumberFormat="0"/>
    <xf numFmtId="0" fontId="453" fillId="0" borderId="0" applyNumberFormat="0" applyBorder="0" applyProtection="0"/>
    <xf numFmtId="0" fontId="454" fillId="0" borderId="0" applyNumberFormat="0" applyFill="0" applyBorder="0" applyAlignment="0" applyProtection="0"/>
    <xf numFmtId="180" fontId="3" fillId="0" borderId="0"/>
    <xf numFmtId="180" fontId="3"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6" fillId="0" borderId="0" applyNumberFormat="0" applyFill="0" applyBorder="0" applyAlignment="0" applyProtection="0"/>
    <xf numFmtId="0" fontId="16" fillId="0" borderId="0"/>
    <xf numFmtId="0" fontId="16" fillId="0" borderId="0"/>
    <xf numFmtId="0" fontId="16"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3"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3"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7" fillId="0" borderId="0" applyNumberFormat="0" applyFill="0" applyBorder="0" applyAlignment="0" applyProtection="0"/>
    <xf numFmtId="0" fontId="17" fillId="0" borderId="0"/>
    <xf numFmtId="0" fontId="17" fillId="0" borderId="0"/>
    <xf numFmtId="0" fontId="17" fillId="0" borderId="0"/>
    <xf numFmtId="0" fontId="457" fillId="0" borderId="0" applyNumberFormat="0" applyFill="0" applyBorder="0" applyAlignment="0" applyProtection="0"/>
    <xf numFmtId="0" fontId="457" fillId="0" borderId="0"/>
    <xf numFmtId="0" fontId="457" fillId="0" borderId="0"/>
    <xf numFmtId="349" fontId="43" fillId="0" borderId="0" applyFont="0" applyFill="0" applyBorder="0" applyAlignment="0" applyProtection="0"/>
    <xf numFmtId="0" fontId="100" fillId="177" borderId="96" applyBorder="0">
      <alignment horizontal="center" vertical="center"/>
    </xf>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3" fillId="0" borderId="0"/>
    <xf numFmtId="172" fontId="3" fillId="0" borderId="0"/>
    <xf numFmtId="0" fontId="24"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3"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4" fillId="0" borderId="0" applyNumberFormat="0" applyFill="0" applyBorder="0" applyAlignment="0" applyProtection="0"/>
    <xf numFmtId="172" fontId="100" fillId="0" borderId="0"/>
    <xf numFmtId="172" fontId="3" fillId="0" borderId="0"/>
    <xf numFmtId="172" fontId="100" fillId="0" borderId="0"/>
    <xf numFmtId="172" fontId="100" fillId="0" borderId="0"/>
    <xf numFmtId="180" fontId="3" fillId="0" borderId="0"/>
    <xf numFmtId="172" fontId="100" fillId="0" borderId="0"/>
    <xf numFmtId="172" fontId="100" fillId="0" borderId="0"/>
    <xf numFmtId="180" fontId="3" fillId="0" borderId="0"/>
    <xf numFmtId="180" fontId="3"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3"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5" fillId="0" borderId="1" applyNumberFormat="0" applyFill="0" applyAlignment="0" applyProtection="0"/>
    <xf numFmtId="0" fontId="389" fillId="0" borderId="0">
      <alignment vertical="center"/>
    </xf>
    <xf numFmtId="0" fontId="5" fillId="0" borderId="1"/>
    <xf numFmtId="0" fontId="5" fillId="0" borderId="1"/>
    <xf numFmtId="0" fontId="5" fillId="0" borderId="1"/>
    <xf numFmtId="0" fontId="5" fillId="0" borderId="1"/>
    <xf numFmtId="0" fontId="5" fillId="0" borderId="1"/>
    <xf numFmtId="0" fontId="5"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389" fillId="0" borderId="0">
      <alignment vertical="center"/>
    </xf>
    <xf numFmtId="0" fontId="389" fillId="0" borderId="0">
      <alignment vertical="center"/>
    </xf>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4" fontId="466" fillId="0" borderId="58"/>
    <xf numFmtId="0" fontId="389" fillId="0" borderId="0">
      <alignment vertical="center"/>
    </xf>
    <xf numFmtId="0" fontId="4" fillId="0" borderId="0"/>
    <xf numFmtId="0" fontId="4" fillId="0" borderId="0"/>
    <xf numFmtId="0" fontId="4" fillId="0" borderId="0"/>
    <xf numFmtId="0" fontId="4" fillId="0" borderId="0"/>
    <xf numFmtId="0" fontId="4"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3"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3"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6" fillId="0" borderId="2" applyNumberFormat="0" applyFill="0" applyAlignment="0" applyProtection="0"/>
    <xf numFmtId="0" fontId="6" fillId="0" borderId="2"/>
    <xf numFmtId="0" fontId="6" fillId="0" borderId="2"/>
    <xf numFmtId="0" fontId="6" fillId="0" borderId="2"/>
    <xf numFmtId="0" fontId="6" fillId="0" borderId="2"/>
    <xf numFmtId="0" fontId="6" fillId="0" borderId="2"/>
    <xf numFmtId="0" fontId="6"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3"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3"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7" fillId="0" borderId="3" applyNumberFormat="0" applyFill="0" applyAlignment="0" applyProtection="0"/>
    <xf numFmtId="0" fontId="274" fillId="0" borderId="63"/>
    <xf numFmtId="0" fontId="274" fillId="0" borderId="63"/>
    <xf numFmtId="0" fontId="274" fillId="0" borderId="63"/>
    <xf numFmtId="0" fontId="7" fillId="0" borderId="3"/>
    <xf numFmtId="0" fontId="7" fillId="0" borderId="3"/>
    <xf numFmtId="0" fontId="7" fillId="0" borderId="3"/>
    <xf numFmtId="0" fontId="7" fillId="0" borderId="3"/>
    <xf numFmtId="0" fontId="7" fillId="0" borderId="3"/>
    <xf numFmtId="0" fontId="7"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7" fillId="0" borderId="0" applyNumberFormat="0" applyFill="0" applyBorder="0" applyAlignment="0" applyProtection="0"/>
    <xf numFmtId="0" fontId="274" fillId="0" borderId="0"/>
    <xf numFmtId="0" fontId="274" fillId="0" borderId="0"/>
    <xf numFmtId="0" fontId="274" fillId="0" borderId="0"/>
    <xf numFmtId="0" fontId="7" fillId="0" borderId="0"/>
    <xf numFmtId="0" fontId="7" fillId="0" borderId="0"/>
    <xf numFmtId="0" fontId="7" fillId="0" borderId="0"/>
    <xf numFmtId="0" fontId="7" fillId="0" borderId="0"/>
    <xf numFmtId="0" fontId="7" fillId="0" borderId="0"/>
    <xf numFmtId="0" fontId="7"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180" fontId="3" fillId="0" borderId="0"/>
    <xf numFmtId="0" fontId="389" fillId="0" borderId="0">
      <alignment vertical="center"/>
    </xf>
    <xf numFmtId="0" fontId="389" fillId="0" borderId="0">
      <alignment vertical="center"/>
    </xf>
    <xf numFmtId="0" fontId="38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3" fillId="0" borderId="0"/>
    <xf numFmtId="180" fontId="3" fillId="0" borderId="0"/>
    <xf numFmtId="180" fontId="396" fillId="59" borderId="30"/>
    <xf numFmtId="180" fontId="3" fillId="0" borderId="0"/>
    <xf numFmtId="180" fontId="3" fillId="0" borderId="0"/>
    <xf numFmtId="180" fontId="3" fillId="0" borderId="0"/>
    <xf numFmtId="172" fontId="396" fillId="59" borderId="30"/>
    <xf numFmtId="180" fontId="3" fillId="0" borderId="0"/>
    <xf numFmtId="180" fontId="3" fillId="0" borderId="0"/>
    <xf numFmtId="180" fontId="396" fillId="59" borderId="30"/>
    <xf numFmtId="191" fontId="396" fillId="59" borderId="30"/>
    <xf numFmtId="180" fontId="3" fillId="0" borderId="0"/>
    <xf numFmtId="180" fontId="3" fillId="0" borderId="0"/>
    <xf numFmtId="180" fontId="396" fillId="59" borderId="30"/>
    <xf numFmtId="191" fontId="396" fillId="59" borderId="30"/>
    <xf numFmtId="180" fontId="3" fillId="0" borderId="0"/>
    <xf numFmtId="180" fontId="3" fillId="0" borderId="0"/>
    <xf numFmtId="180" fontId="3" fillId="0" borderId="0"/>
    <xf numFmtId="180" fontId="3" fillId="0" borderId="0"/>
    <xf numFmtId="172" fontId="100" fillId="0" borderId="0"/>
    <xf numFmtId="0" fontId="24" fillId="0" borderId="103" applyNumberFormat="0" applyFont="0" applyBorder="0" applyAlignment="0" applyProtection="0"/>
    <xf numFmtId="172" fontId="3"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0" fontId="24"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4"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3" fillId="0" borderId="0"/>
    <xf numFmtId="172" fontId="3" fillId="0" borderId="0"/>
    <xf numFmtId="172" fontId="18" fillId="0" borderId="9"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3" fillId="0" borderId="17">
      <protection locked="0"/>
    </xf>
    <xf numFmtId="172" fontId="3" fillId="0" borderId="0"/>
    <xf numFmtId="172" fontId="3" fillId="0" borderId="0"/>
    <xf numFmtId="172" fontId="234" fillId="0" borderId="104"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172" fontId="234" fillId="0" borderId="104" applyNumberFormat="0" applyFill="0" applyAlignment="0" applyProtection="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80" fontId="3" fillId="0" borderId="0"/>
    <xf numFmtId="180" fontId="3" fillId="0" borderId="0"/>
    <xf numFmtId="180" fontId="225" fillId="0" borderId="57"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0" fontId="24" fillId="0" borderId="103" applyNumberFormat="0" applyFont="0" applyBorder="0" applyAlignment="0" applyProtection="0"/>
    <xf numFmtId="0" fontId="24" fillId="0" borderId="103"/>
    <xf numFmtId="0" fontId="24" fillId="0" borderId="103"/>
    <xf numFmtId="0" fontId="24" fillId="0" borderId="103"/>
    <xf numFmtId="180" fontId="3" fillId="0" borderId="0"/>
    <xf numFmtId="0" fontId="24" fillId="0" borderId="103"/>
    <xf numFmtId="180"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0" fontId="41" fillId="0" borderId="9"/>
    <xf numFmtId="0" fontId="41" fillId="0" borderId="9"/>
    <xf numFmtId="180" fontId="3" fillId="0" borderId="0"/>
    <xf numFmtId="180" fontId="225" fillId="0" borderId="57"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225" fillId="0" borderId="57"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25" fillId="0" borderId="106" applyNumberFormat="0" applyFill="0" applyAlignment="0" applyProtection="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0" fontId="24" fillId="0" borderId="103" applyNumberFormat="0" applyFont="0" applyBorder="0" applyAlignment="0" applyProtection="0"/>
    <xf numFmtId="0" fontId="24" fillId="0" borderId="103"/>
    <xf numFmtId="0" fontId="24" fillId="0" borderId="103"/>
    <xf numFmtId="172" fontId="225" fillId="0" borderId="57" applyNumberFormat="0" applyFill="0" applyAlignment="0" applyProtection="0"/>
    <xf numFmtId="172" fontId="100" fillId="0" borderId="107" applyNumberFormat="0" applyFill="0" applyAlignment="0" applyProtection="0"/>
    <xf numFmtId="172" fontId="18" fillId="0" borderId="9" applyNumberFormat="0" applyFill="0" applyAlignment="0" applyProtection="0"/>
    <xf numFmtId="0" fontId="44" fillId="0" borderId="0"/>
    <xf numFmtId="0" fontId="44" fillId="0" borderId="0"/>
    <xf numFmtId="0" fontId="44" fillId="0" borderId="0"/>
    <xf numFmtId="172" fontId="18" fillId="0" borderId="9" applyNumberFormat="0" applyFill="0" applyAlignment="0" applyProtection="0"/>
    <xf numFmtId="0" fontId="44" fillId="0" borderId="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18"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4" fillId="0" borderId="103" applyNumberFormat="0" applyFont="0" applyBorder="0" applyAlignment="0" applyProtection="0"/>
    <xf numFmtId="0" fontId="24" fillId="0" borderId="103"/>
    <xf numFmtId="0" fontId="24" fillId="0" borderId="103"/>
    <xf numFmtId="0" fontId="24" fillId="0" borderId="103"/>
    <xf numFmtId="0" fontId="477" fillId="0" borderId="9"/>
    <xf numFmtId="0" fontId="477" fillId="0" borderId="9"/>
    <xf numFmtId="0" fontId="477" fillId="0" borderId="9"/>
    <xf numFmtId="172" fontId="100" fillId="0" borderId="0"/>
    <xf numFmtId="0" fontId="18" fillId="0" borderId="9"/>
    <xf numFmtId="0" fontId="18" fillId="0" borderId="9"/>
    <xf numFmtId="0" fontId="18" fillId="0" borderId="9"/>
    <xf numFmtId="172" fontId="100" fillId="0" borderId="0"/>
    <xf numFmtId="0" fontId="24" fillId="0" borderId="103"/>
    <xf numFmtId="172" fontId="100" fillId="0" borderId="0"/>
    <xf numFmtId="0" fontId="24" fillId="0" borderId="103" applyNumberFormat="0" applyFont="0" applyBorder="0" applyAlignment="0" applyProtection="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3" fillId="0" borderId="0"/>
    <xf numFmtId="172" fontId="100" fillId="0" borderId="0"/>
    <xf numFmtId="0" fontId="225" fillId="0" borderId="57" applyNumberFormat="0" applyFill="0" applyAlignment="0" applyProtection="0"/>
    <xf numFmtId="350" fontId="24" fillId="0" borderId="0" applyFont="0" applyFill="0" applyBorder="0" applyAlignment="0" applyProtection="0"/>
    <xf numFmtId="351" fontId="24" fillId="0" borderId="0" applyFont="0" applyFill="0" applyBorder="0" applyAlignment="0" applyProtection="0"/>
    <xf numFmtId="41" fontId="24" fillId="0" borderId="0" applyFont="0" applyFill="0" applyBorder="0" applyAlignment="0" applyProtection="0"/>
    <xf numFmtId="351"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3" fillId="0" borderId="0"/>
    <xf numFmtId="172" fontId="100" fillId="0" borderId="0"/>
    <xf numFmtId="352" fontId="24" fillId="0" borderId="0">
      <alignment horizontal="center"/>
    </xf>
    <xf numFmtId="352" fontId="24" fillId="0" borderId="0">
      <alignment horizontal="center"/>
    </xf>
    <xf numFmtId="172" fontId="24" fillId="0" borderId="0">
      <alignment horizontal="center"/>
    </xf>
    <xf numFmtId="180" fontId="3" fillId="0" borderId="0"/>
    <xf numFmtId="180" fontId="3" fillId="0" borderId="0"/>
    <xf numFmtId="180" fontId="24" fillId="0" borderId="0">
      <alignment horizontal="center"/>
    </xf>
    <xf numFmtId="180" fontId="3" fillId="0" borderId="0"/>
    <xf numFmtId="180" fontId="3" fillId="0" borderId="0"/>
    <xf numFmtId="180" fontId="3" fillId="0" borderId="0"/>
    <xf numFmtId="172" fontId="24" fillId="0" borderId="0">
      <alignment horizontal="center"/>
    </xf>
    <xf numFmtId="180" fontId="3" fillId="0" borderId="0"/>
    <xf numFmtId="180" fontId="3" fillId="0" borderId="0"/>
    <xf numFmtId="180" fontId="24" fillId="0" borderId="0">
      <alignment horizontal="center"/>
    </xf>
    <xf numFmtId="191" fontId="24" fillId="0" borderId="0">
      <alignment horizontal="center"/>
    </xf>
    <xf numFmtId="180" fontId="3" fillId="0" borderId="0"/>
    <xf numFmtId="180" fontId="3" fillId="0" borderId="0"/>
    <xf numFmtId="180" fontId="24" fillId="0" borderId="0">
      <alignment horizontal="center"/>
    </xf>
    <xf numFmtId="191" fontId="24" fillId="0" borderId="0">
      <alignment horizontal="center"/>
    </xf>
    <xf numFmtId="180" fontId="3" fillId="0" borderId="0"/>
    <xf numFmtId="180" fontId="3" fillId="0" borderId="0"/>
    <xf numFmtId="180" fontId="3" fillId="0" borderId="0"/>
    <xf numFmtId="180" fontId="3" fillId="0" borderId="0"/>
    <xf numFmtId="353" fontId="114" fillId="0" borderId="0"/>
    <xf numFmtId="191" fontId="24"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4" fillId="37" borderId="16" applyNumberFormat="0" applyFont="0" applyAlignment="0" applyProtection="0"/>
    <xf numFmtId="0" fontId="24"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2" fontId="63"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32" fontId="63"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5"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179" fontId="44" fillId="0" borderId="0"/>
    <xf numFmtId="172" fontId="44" fillId="0" borderId="0"/>
    <xf numFmtId="172" fontId="44" fillId="0" borderId="0"/>
    <xf numFmtId="180" fontId="3" fillId="0" borderId="0"/>
    <xf numFmtId="180" fontId="3" fillId="0" borderId="0"/>
    <xf numFmtId="180" fontId="44" fillId="0" borderId="0"/>
    <xf numFmtId="180" fontId="3" fillId="0" borderId="0"/>
    <xf numFmtId="180" fontId="3" fillId="0" borderId="0"/>
    <xf numFmtId="180" fontId="3" fillId="0" borderId="0"/>
    <xf numFmtId="172" fontId="44" fillId="0" borderId="0"/>
    <xf numFmtId="180" fontId="3" fillId="0" borderId="0"/>
    <xf numFmtId="180" fontId="3" fillId="0" borderId="0"/>
    <xf numFmtId="180" fontId="44" fillId="0" borderId="0"/>
    <xf numFmtId="191" fontId="44" fillId="0" borderId="0"/>
    <xf numFmtId="180" fontId="3" fillId="0" borderId="0"/>
    <xf numFmtId="180" fontId="3" fillId="0" borderId="0"/>
    <xf numFmtId="180" fontId="44" fillId="0" borderId="0"/>
    <xf numFmtId="180" fontId="3" fillId="0" borderId="0"/>
    <xf numFmtId="180" fontId="3" fillId="0" borderId="0"/>
    <xf numFmtId="180" fontId="3" fillId="0" borderId="0"/>
    <xf numFmtId="180" fontId="3" fillId="0" borderId="0"/>
    <xf numFmtId="356" fontId="24" fillId="0" borderId="0" applyFont="0" applyFill="0" applyBorder="0" applyAlignment="0" applyProtection="0"/>
    <xf numFmtId="357" fontId="24" fillId="0" borderId="0" applyFont="0" applyFill="0" applyBorder="0" applyAlignment="0" applyProtection="0"/>
    <xf numFmtId="358" fontId="24" fillId="0" borderId="0" applyFont="0" applyFill="0" applyBorder="0" applyAlignment="0" applyProtection="0"/>
    <xf numFmtId="359" fontId="24" fillId="0" borderId="0" applyFont="0" applyFill="0" applyBorder="0" applyAlignment="0" applyProtection="0"/>
    <xf numFmtId="0" fontId="454" fillId="0" borderId="0" applyNumberFormat="0" applyFill="0" applyBorder="0" applyAlignment="0" applyProtection="0"/>
    <xf numFmtId="2" fontId="24" fillId="0" borderId="0" applyFont="0" applyFill="0" applyBorder="0" applyAlignment="0" applyProtection="0"/>
    <xf numFmtId="0" fontId="478" fillId="178" borderId="109" applyNumberFormat="0" applyProtection="0"/>
    <xf numFmtId="172" fontId="3" fillId="0" borderId="0"/>
    <xf numFmtId="0" fontId="479" fillId="0" borderId="24" applyNumberFormat="0" applyFill="0" applyAlignment="0" applyProtection="0"/>
    <xf numFmtId="172" fontId="3" fillId="0" borderId="0"/>
    <xf numFmtId="0" fontId="56" fillId="0" borderId="0"/>
    <xf numFmtId="0" fontId="24" fillId="0" borderId="0"/>
    <xf numFmtId="0" fontId="56" fillId="0" borderId="0"/>
    <xf numFmtId="0" fontId="24"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44" fillId="0" borderId="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44" fillId="0" borderId="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60" fontId="24" fillId="0" borderId="0" applyFont="0" applyFill="0" applyBorder="0" applyAlignment="0" applyProtection="0"/>
    <xf numFmtId="240" fontId="24" fillId="0" borderId="0" applyFont="0" applyFill="0" applyBorder="0" applyAlignment="0" applyProtection="0"/>
    <xf numFmtId="361" fontId="24" fillId="0" borderId="0" applyFont="0" applyFill="0" applyBorder="0" applyAlignment="0" applyProtection="0"/>
    <xf numFmtId="362" fontId="24" fillId="0" borderId="0" applyFont="0" applyFill="0" applyBorder="0" applyAlignment="0" applyProtection="0"/>
    <xf numFmtId="249" fontId="24" fillId="0" borderId="0" applyFont="0" applyFill="0" applyBorder="0" applyAlignment="0" applyProtection="0"/>
    <xf numFmtId="0" fontId="428" fillId="0" borderId="0" applyNumberFormat="0" applyFill="0" applyBorder="0" applyAlignment="0" applyProtection="0"/>
    <xf numFmtId="172" fontId="3"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6"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80" fontId="3" fillId="0" borderId="0"/>
    <xf numFmtId="180" fontId="3" fillId="0" borderId="0"/>
    <xf numFmtId="180" fontId="171"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3" fillId="0" borderId="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3" fillId="0" borderId="0"/>
    <xf numFmtId="180" fontId="3" fillId="0" borderId="0"/>
    <xf numFmtId="180" fontId="3" fillId="0" borderId="0"/>
    <xf numFmtId="180" fontId="454" fillId="0" borderId="0" applyNumberFormat="0" applyFill="0" applyBorder="0" applyAlignment="0" applyProtection="0"/>
    <xf numFmtId="172" fontId="428" fillId="0" borderId="0" applyNumberFormat="0" applyFill="0" applyBorder="0" applyAlignment="0" applyProtection="0"/>
    <xf numFmtId="180" fontId="3" fillId="0" borderId="0"/>
    <xf numFmtId="180" fontId="3"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80" fontId="3" fillId="0" borderId="0"/>
    <xf numFmtId="180" fontId="3" fillId="0" borderId="0"/>
    <xf numFmtId="180" fontId="3" fillId="0" borderId="0"/>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3" fillId="0" borderId="0"/>
    <xf numFmtId="180" fontId="3" fillId="0" borderId="0"/>
    <xf numFmtId="180" fontId="3" fillId="0" borderId="0"/>
    <xf numFmtId="180" fontId="3"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80" fontId="3" fillId="0" borderId="0"/>
    <xf numFmtId="180" fontId="3" fillId="0" borderId="0"/>
    <xf numFmtId="180" fontId="3" fillId="0" borderId="0"/>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3" fillId="0" borderId="0"/>
    <xf numFmtId="180" fontId="3" fillId="0" borderId="0"/>
    <xf numFmtId="180" fontId="3" fillId="0" borderId="0"/>
    <xf numFmtId="180" fontId="3"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80" fontId="3" fillId="0" borderId="0"/>
    <xf numFmtId="180" fontId="3" fillId="0" borderId="0"/>
    <xf numFmtId="180" fontId="3"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72"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80" fontId="3"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72"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80" fontId="3"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3" fillId="0" borderId="0"/>
    <xf numFmtId="180" fontId="3" fillId="0" borderId="0"/>
    <xf numFmtId="180" fontId="483" fillId="0" borderId="0" applyNumberFormat="0" applyFont="0" applyFill="0" applyBorder="0" applyAlignment="0" applyProtection="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180" fontId="3"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180" fontId="3" fillId="0" borderId="0"/>
    <xf numFmtId="180" fontId="483" fillId="0" borderId="0" applyNumberFormat="0" applyFont="0" applyFill="0" applyBorder="0" applyAlignment="0" applyProtection="0"/>
    <xf numFmtId="172" fontId="51" fillId="0" borderId="0"/>
    <xf numFmtId="180" fontId="3"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3" fillId="0" borderId="0"/>
    <xf numFmtId="180" fontId="3" fillId="0" borderId="0"/>
    <xf numFmtId="180" fontId="484" fillId="0" borderId="0">
      <alignment horizontal="left" wrapText="1"/>
    </xf>
    <xf numFmtId="180" fontId="3" fillId="0" borderId="0"/>
    <xf numFmtId="180" fontId="3" fillId="0" borderId="0"/>
    <xf numFmtId="180" fontId="3" fillId="0" borderId="0"/>
    <xf numFmtId="172" fontId="484" fillId="0" borderId="0">
      <alignment horizontal="left" wrapText="1"/>
    </xf>
    <xf numFmtId="180" fontId="3" fillId="0" borderId="0"/>
    <xf numFmtId="180" fontId="3" fillId="0" borderId="0"/>
    <xf numFmtId="180" fontId="484" fillId="0" borderId="0">
      <alignment horizontal="left" wrapText="1"/>
    </xf>
    <xf numFmtId="172" fontId="484" fillId="0" borderId="0">
      <alignment horizontal="left" wrapText="1"/>
    </xf>
    <xf numFmtId="180" fontId="3" fillId="0" borderId="0"/>
    <xf numFmtId="180" fontId="3" fillId="0" borderId="0"/>
    <xf numFmtId="180" fontId="484" fillId="0" borderId="0">
      <alignment horizontal="left" wrapText="1"/>
    </xf>
    <xf numFmtId="191" fontId="484" fillId="0" borderId="0">
      <alignment horizontal="left" wrapText="1"/>
    </xf>
    <xf numFmtId="180" fontId="3" fillId="0" borderId="0"/>
    <xf numFmtId="180" fontId="3" fillId="0" borderId="0"/>
    <xf numFmtId="180" fontId="3" fillId="0" borderId="0"/>
    <xf numFmtId="180" fontId="3"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80" fontId="3" fillId="0" borderId="0"/>
    <xf numFmtId="180" fontId="3" fillId="0" borderId="0"/>
    <xf numFmtId="180" fontId="3" fillId="0" borderId="0"/>
    <xf numFmtId="0"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3" fillId="0" borderId="0"/>
    <xf numFmtId="180" fontId="3" fillId="0" borderId="0"/>
    <xf numFmtId="180" fontId="3" fillId="0" borderId="0"/>
    <xf numFmtId="180" fontId="3" fillId="0" borderId="0"/>
    <xf numFmtId="363"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80" fontId="3" fillId="0" borderId="0"/>
    <xf numFmtId="364"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3" fillId="0" borderId="0"/>
    <xf numFmtId="180" fontId="3"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3" fillId="0" borderId="0"/>
    <xf numFmtId="180" fontId="3"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3" fillId="0" borderId="0"/>
    <xf numFmtId="180" fontId="3"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3" fillId="0" borderId="0"/>
    <xf numFmtId="172" fontId="3" fillId="0" borderId="0"/>
    <xf numFmtId="180" fontId="3" fillId="0" borderId="0"/>
    <xf numFmtId="180" fontId="483" fillId="0" borderId="78" applyNumberFormat="0" applyFont="0" applyFill="0" applyBorder="0" applyAlignment="0" applyProtection="0"/>
    <xf numFmtId="172" fontId="3" fillId="0" borderId="0"/>
    <xf numFmtId="172" fontId="3" fillId="0" borderId="0"/>
    <xf numFmtId="172" fontId="3"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1"/>
    </xf>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91" fontId="51" fillId="0" borderId="0" applyNumberFormat="0" applyFont="0" applyFill="0" applyBorder="0" applyAlignment="0" applyProtection="0">
      <alignment horizontal="left" wrapText="1" indent="1"/>
    </xf>
    <xf numFmtId="180" fontId="3" fillId="0" borderId="0"/>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3" fillId="0" borderId="0"/>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1"/>
    </xf>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91" fontId="51" fillId="0" borderId="0" applyNumberFormat="0" applyFont="0" applyFill="0" applyBorder="0" applyAlignment="0" applyProtection="0">
      <alignment horizontal="left" wrapText="1" indent="1"/>
    </xf>
    <xf numFmtId="180" fontId="3" fillId="0" borderId="0"/>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3" fillId="0" borderId="0"/>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80" fontId="3" fillId="0" borderId="0"/>
    <xf numFmtId="180" fontId="3" fillId="0" borderId="0"/>
    <xf numFmtId="172" fontId="3" fillId="0" borderId="0"/>
    <xf numFmtId="172" fontId="3" fillId="0" borderId="0"/>
    <xf numFmtId="180" fontId="3" fillId="0" borderId="0"/>
    <xf numFmtId="180" fontId="51" fillId="0" borderId="0" applyNumberFormat="0" applyFont="0" applyFill="0" applyBorder="0" applyAlignment="0" applyProtection="0">
      <alignment horizontal="left" wrapText="1" indent="1"/>
    </xf>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80" fontId="3"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2"/>
    </xf>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91" fontId="51" fillId="0" borderId="0" applyNumberFormat="0" applyFont="0" applyFill="0" applyBorder="0" applyAlignment="0" applyProtection="0">
      <alignment horizontal="left" wrapText="1" indent="2"/>
    </xf>
    <xf numFmtId="180" fontId="3" fillId="0" borderId="0"/>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3" fillId="0" borderId="0"/>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2"/>
    </xf>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91" fontId="51" fillId="0" borderId="0" applyNumberFormat="0" applyFont="0" applyFill="0" applyBorder="0" applyAlignment="0" applyProtection="0">
      <alignment horizontal="left" wrapText="1" indent="2"/>
    </xf>
    <xf numFmtId="180" fontId="3" fillId="0" borderId="0"/>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3" fillId="0" borderId="0"/>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80" fontId="3" fillId="0" borderId="0"/>
    <xf numFmtId="180" fontId="3" fillId="0" borderId="0"/>
    <xf numFmtId="172" fontId="3" fillId="0" borderId="0"/>
    <xf numFmtId="172" fontId="3" fillId="0" borderId="0"/>
    <xf numFmtId="180" fontId="3" fillId="0" borderId="0"/>
    <xf numFmtId="180" fontId="51" fillId="0" borderId="0" applyNumberFormat="0" applyFont="0" applyFill="0" applyBorder="0" applyAlignment="0" applyProtection="0">
      <alignment horizontal="left" wrapText="1" indent="2"/>
    </xf>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3"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3" fillId="0" borderId="0"/>
    <xf numFmtId="172" fontId="3" fillId="0" borderId="0"/>
    <xf numFmtId="172" fontId="3"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6"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1" fillId="0" borderId="0" applyFont="0" applyFill="0" applyBorder="0" applyAlignment="0" applyProtection="0"/>
    <xf numFmtId="0" fontId="38" fillId="0" borderId="0" applyNumberFormat="0" applyFill="0" applyBorder="0" applyAlignment="0" applyProtection="0">
      <alignment vertical="top"/>
      <protection locked="0"/>
    </xf>
    <xf numFmtId="43" fontId="3" fillId="0" borderId="0" applyFont="0" applyFill="0" applyBorder="0" applyAlignment="0" applyProtection="0"/>
  </cellStyleXfs>
  <cellXfs count="180">
    <xf numFmtId="0" fontId="0" fillId="0" borderId="0" xfId="0"/>
    <xf numFmtId="0" fontId="499" fillId="180" borderId="0" xfId="0" applyFont="1" applyFill="1"/>
    <xf numFmtId="0" fontId="500" fillId="180" borderId="0" xfId="0" applyFont="1" applyFill="1"/>
    <xf numFmtId="0" fontId="500" fillId="36" borderId="0" xfId="0" applyFont="1" applyFill="1"/>
    <xf numFmtId="0" fontId="499" fillId="0" borderId="0" xfId="0" applyFont="1"/>
    <xf numFmtId="0" fontId="499" fillId="36" borderId="0" xfId="0" applyFont="1" applyFill="1"/>
    <xf numFmtId="0" fontId="501" fillId="36" borderId="0" xfId="0" applyFont="1" applyFill="1"/>
    <xf numFmtId="0" fontId="502" fillId="36" borderId="0" xfId="0" applyFont="1" applyFill="1"/>
    <xf numFmtId="0" fontId="34" fillId="36" borderId="0" xfId="1548" applyFont="1" applyFill="1" applyBorder="1" applyAlignment="1">
      <alignment vertical="top"/>
    </xf>
    <xf numFmtId="0" fontId="2" fillId="36" borderId="0" xfId="46" applyFont="1" applyFill="1" applyBorder="1" applyAlignment="1"/>
    <xf numFmtId="0" fontId="34" fillId="36" borderId="0" xfId="1548" applyFont="1" applyFill="1" applyBorder="1" applyAlignment="1">
      <alignment horizontal="left" vertical="top"/>
    </xf>
    <xf numFmtId="0" fontId="2" fillId="36" borderId="0" xfId="46" applyFont="1" applyFill="1" applyBorder="1" applyAlignment="1">
      <alignment horizontal="left"/>
    </xf>
    <xf numFmtId="0" fontId="499" fillId="36" borderId="0" xfId="0" applyFont="1" applyFill="1" applyBorder="1"/>
    <xf numFmtId="0" fontId="37" fillId="36" borderId="0" xfId="1550" applyFont="1" applyFill="1" applyBorder="1" applyAlignment="1" applyProtection="1">
      <alignment vertical="top"/>
    </xf>
    <xf numFmtId="0" fontId="37" fillId="36" borderId="0" xfId="33076" applyFont="1" applyFill="1" applyBorder="1" applyAlignment="1">
      <alignment horizontal="left" vertical="center" indent="1" readingOrder="1"/>
    </xf>
    <xf numFmtId="0" fontId="2" fillId="36" borderId="0" xfId="0" applyFont="1" applyFill="1"/>
    <xf numFmtId="0" fontId="38" fillId="36" borderId="0" xfId="1551" applyFill="1" applyBorder="1" applyAlignment="1" applyProtection="1">
      <alignment horizontal="left" vertical="center" indent="1" readingOrder="1"/>
    </xf>
    <xf numFmtId="0" fontId="1" fillId="36" borderId="0" xfId="0" applyFont="1" applyFill="1"/>
    <xf numFmtId="0" fontId="503" fillId="33" borderId="0" xfId="33076" applyFont="1" applyFill="1" applyBorder="1" applyAlignment="1">
      <alignment horizontal="left" vertical="center" indent="1" readingOrder="1"/>
    </xf>
    <xf numFmtId="0" fontId="499" fillId="33" borderId="0" xfId="0" applyFont="1" applyFill="1"/>
    <xf numFmtId="0" fontId="500" fillId="33" borderId="0" xfId="0" applyFont="1" applyFill="1"/>
    <xf numFmtId="0" fontId="2" fillId="33" borderId="0" xfId="0" applyFont="1" applyFill="1"/>
    <xf numFmtId="0" fontId="37" fillId="36" borderId="0" xfId="1551" applyFont="1" applyFill="1" applyBorder="1" applyAlignment="1" applyProtection="1">
      <alignment horizontal="left" vertical="center" indent="1" readingOrder="1"/>
    </xf>
    <xf numFmtId="0" fontId="504" fillId="0" borderId="0" xfId="0" applyFont="1" applyAlignment="1">
      <alignment vertical="center"/>
    </xf>
    <xf numFmtId="0" fontId="0" fillId="36" borderId="0" xfId="0" applyFill="1"/>
    <xf numFmtId="0" fontId="508" fillId="0" borderId="0" xfId="0" applyFont="1" applyAlignment="1">
      <alignment vertical="center"/>
    </xf>
    <xf numFmtId="0" fontId="0" fillId="0" borderId="0" xfId="0" applyAlignment="1"/>
    <xf numFmtId="167" fontId="0" fillId="36" borderId="0" xfId="0" applyNumberFormat="1" applyFill="1"/>
    <xf numFmtId="167" fontId="0" fillId="0" borderId="0" xfId="0" applyNumberFormat="1"/>
    <xf numFmtId="1" fontId="0" fillId="0" borderId="0" xfId="0" applyNumberFormat="1"/>
    <xf numFmtId="0" fontId="511" fillId="0" borderId="0" xfId="0" applyFont="1" applyAlignment="1">
      <alignment vertical="center"/>
    </xf>
    <xf numFmtId="3" fontId="0" fillId="0" borderId="0" xfId="0" applyNumberFormat="1"/>
    <xf numFmtId="0" fontId="512" fillId="0" borderId="0" xfId="0" applyFont="1"/>
    <xf numFmtId="0" fontId="513" fillId="36" borderId="0" xfId="49" applyFont="1" applyFill="1" applyAlignment="1">
      <alignment horizontal="center"/>
    </xf>
    <xf numFmtId="17" fontId="513" fillId="36" borderId="0" xfId="49" applyNumberFormat="1" applyFont="1" applyFill="1" applyAlignment="1">
      <alignment horizontal="left"/>
    </xf>
    <xf numFmtId="0" fontId="513" fillId="36" borderId="0" xfId="49" applyFont="1" applyFill="1"/>
    <xf numFmtId="3" fontId="513" fillId="36" borderId="0" xfId="49" applyNumberFormat="1" applyFont="1" applyFill="1"/>
    <xf numFmtId="168" fontId="0" fillId="0" borderId="0" xfId="0" applyNumberFormat="1"/>
    <xf numFmtId="0" fontId="515" fillId="182" borderId="0" xfId="0" applyFont="1" applyFill="1" applyAlignment="1">
      <alignment vertical="center" wrapText="1"/>
    </xf>
    <xf numFmtId="0" fontId="516" fillId="181" borderId="0" xfId="0" applyFont="1" applyFill="1" applyAlignment="1">
      <alignment vertical="center" wrapText="1"/>
    </xf>
    <xf numFmtId="0" fontId="516" fillId="181" borderId="0" xfId="0" applyFont="1" applyFill="1" applyAlignment="1">
      <alignment horizontal="center" vertical="center" wrapText="1"/>
    </xf>
    <xf numFmtId="0" fontId="510" fillId="0" borderId="0" xfId="0" applyFont="1" applyAlignment="1">
      <alignment vertical="center" wrapText="1"/>
    </xf>
    <xf numFmtId="0" fontId="510" fillId="0" borderId="112" xfId="0" applyFont="1" applyBorder="1" applyAlignment="1">
      <alignment vertical="center" wrapText="1"/>
    </xf>
    <xf numFmtId="0" fontId="516" fillId="181" borderId="112" xfId="0" applyFont="1" applyFill="1" applyBorder="1" applyAlignment="1">
      <alignment vertical="center" wrapText="1"/>
    </xf>
    <xf numFmtId="0" fontId="504" fillId="0" borderId="0" xfId="0" applyFont="1" applyAlignment="1">
      <alignment horizontal="left" vertical="center"/>
    </xf>
    <xf numFmtId="16" fontId="18" fillId="0" borderId="0" xfId="0" applyNumberFormat="1" applyFont="1"/>
    <xf numFmtId="0" fontId="510" fillId="181" borderId="0" xfId="0" applyFont="1" applyFill="1" applyAlignment="1">
      <alignment vertical="center" wrapText="1"/>
    </xf>
    <xf numFmtId="0" fontId="509" fillId="36" borderId="0" xfId="0" applyFont="1" applyFill="1" applyAlignment="1">
      <alignment horizontal="right"/>
    </xf>
    <xf numFmtId="0" fontId="509" fillId="36" borderId="0" xfId="0" applyFont="1" applyFill="1"/>
    <xf numFmtId="167" fontId="509" fillId="36" borderId="0" xfId="0" applyNumberFormat="1" applyFont="1" applyFill="1" applyAlignment="1">
      <alignment horizontal="right"/>
    </xf>
    <xf numFmtId="167" fontId="509" fillId="36" borderId="0" xfId="0" applyNumberFormat="1" applyFont="1" applyFill="1"/>
    <xf numFmtId="1" fontId="509" fillId="36" borderId="0" xfId="0" applyNumberFormat="1" applyFont="1" applyFill="1" applyAlignment="1">
      <alignment horizontal="right"/>
    </xf>
    <xf numFmtId="0" fontId="508" fillId="36" borderId="0" xfId="0" applyFont="1" applyFill="1" applyAlignment="1">
      <alignment vertical="center"/>
    </xf>
    <xf numFmtId="0" fontId="504" fillId="36" borderId="0" xfId="0" applyFont="1" applyFill="1" applyAlignment="1">
      <alignment vertical="center"/>
    </xf>
    <xf numFmtId="0" fontId="506" fillId="36" borderId="0" xfId="0" applyFont="1" applyFill="1" applyAlignment="1">
      <alignment horizontal="left" vertical="center"/>
    </xf>
    <xf numFmtId="367" fontId="0" fillId="0" borderId="0" xfId="61794" applyNumberFormat="1" applyFont="1"/>
    <xf numFmtId="43" fontId="0" fillId="0" borderId="0" xfId="0" applyNumberFormat="1"/>
    <xf numFmtId="0" fontId="18" fillId="0" borderId="0" xfId="0" applyFont="1"/>
    <xf numFmtId="0" fontId="516" fillId="0" borderId="0" xfId="0" applyFont="1" applyAlignment="1">
      <alignment vertical="center"/>
    </xf>
    <xf numFmtId="14" fontId="0" fillId="36" borderId="0" xfId="0" applyNumberFormat="1" applyFill="1"/>
    <xf numFmtId="14" fontId="509" fillId="36" borderId="0" xfId="0" applyNumberFormat="1" applyFont="1" applyFill="1"/>
    <xf numFmtId="168" fontId="509" fillId="36" borderId="0" xfId="0" applyNumberFormat="1" applyFont="1" applyFill="1"/>
    <xf numFmtId="167" fontId="1" fillId="36" borderId="0" xfId="0" applyNumberFormat="1" applyFont="1" applyFill="1"/>
    <xf numFmtId="0" fontId="0" fillId="0" borderId="0" xfId="0" applyBorder="1"/>
    <xf numFmtId="0" fontId="1" fillId="0" borderId="0" xfId="0" applyFont="1"/>
    <xf numFmtId="0" fontId="504" fillId="0" borderId="0" xfId="0" applyFont="1" applyBorder="1" applyAlignment="1">
      <alignment vertical="center"/>
    </xf>
    <xf numFmtId="0" fontId="508" fillId="0" borderId="0" xfId="0" applyFont="1" applyBorder="1" applyAlignment="1">
      <alignment horizontal="left" vertical="center"/>
    </xf>
    <xf numFmtId="0" fontId="508" fillId="0" borderId="0" xfId="0" applyFont="1" applyBorder="1" applyAlignment="1">
      <alignment vertical="center"/>
    </xf>
    <xf numFmtId="4" fontId="0" fillId="0" borderId="0" xfId="0" applyNumberFormat="1"/>
    <xf numFmtId="0" fontId="0" fillId="0" borderId="0" xfId="0" applyFont="1" applyFill="1"/>
    <xf numFmtId="0" fontId="0" fillId="0" borderId="0" xfId="0" applyFont="1" applyFill="1" applyBorder="1"/>
    <xf numFmtId="4" fontId="0" fillId="0" borderId="0" xfId="0" applyNumberFormat="1" applyBorder="1"/>
    <xf numFmtId="2" fontId="0" fillId="0" borderId="0" xfId="0" applyNumberFormat="1" applyBorder="1"/>
    <xf numFmtId="3" fontId="0" fillId="0" borderId="0" xfId="0" applyNumberFormat="1" applyBorder="1"/>
    <xf numFmtId="167" fontId="0" fillId="0" borderId="0" xfId="0" applyNumberFormat="1" applyBorder="1"/>
    <xf numFmtId="0" fontId="518" fillId="0" borderId="0" xfId="0" applyFont="1" applyAlignment="1">
      <alignment vertical="center"/>
    </xf>
    <xf numFmtId="0" fontId="516" fillId="181" borderId="112" xfId="0" applyFont="1" applyFill="1" applyBorder="1" applyAlignment="1">
      <alignment horizontal="center" vertical="center" wrapText="1"/>
    </xf>
    <xf numFmtId="0" fontId="516" fillId="181" borderId="78" xfId="0" applyFont="1" applyFill="1" applyBorder="1" applyAlignment="1">
      <alignment vertical="center" wrapText="1"/>
    </xf>
    <xf numFmtId="0" fontId="516" fillId="181" borderId="78" xfId="0" applyFont="1" applyFill="1" applyBorder="1" applyAlignment="1">
      <alignment horizontal="center" vertical="center" wrapText="1"/>
    </xf>
    <xf numFmtId="0" fontId="516" fillId="181" borderId="113" xfId="0" applyFont="1" applyFill="1" applyBorder="1" applyAlignment="1">
      <alignment horizontal="center" vertical="center"/>
    </xf>
    <xf numFmtId="0" fontId="516" fillId="181" borderId="112" xfId="0" applyFont="1" applyFill="1" applyBorder="1" applyAlignment="1">
      <alignment horizontal="center" vertical="center"/>
    </xf>
    <xf numFmtId="0" fontId="516" fillId="181" borderId="0" xfId="0" applyFont="1" applyFill="1" applyAlignment="1">
      <alignment vertical="center"/>
    </xf>
    <xf numFmtId="0" fontId="516" fillId="181" borderId="0" xfId="0" applyFont="1" applyFill="1" applyAlignment="1">
      <alignment horizontal="center" vertical="center"/>
    </xf>
    <xf numFmtId="0" fontId="510" fillId="181" borderId="0" xfId="0" applyFont="1" applyFill="1" applyAlignment="1">
      <alignment horizontal="center" vertical="center"/>
    </xf>
    <xf numFmtId="0" fontId="516" fillId="181" borderId="78" xfId="0" applyFont="1" applyFill="1" applyBorder="1" applyAlignment="1">
      <alignment vertical="center"/>
    </xf>
    <xf numFmtId="0" fontId="510" fillId="181" borderId="78" xfId="0" applyFont="1" applyFill="1" applyBorder="1" applyAlignment="1">
      <alignment horizontal="center" vertical="center"/>
    </xf>
    <xf numFmtId="0" fontId="516" fillId="181" borderId="78" xfId="0" applyFont="1" applyFill="1" applyBorder="1" applyAlignment="1">
      <alignment horizontal="center" vertical="center"/>
    </xf>
    <xf numFmtId="0" fontId="516" fillId="181" borderId="112" xfId="0" applyFont="1" applyFill="1" applyBorder="1" applyAlignment="1">
      <alignment vertical="center"/>
    </xf>
    <xf numFmtId="0" fontId="510" fillId="181" borderId="114" xfId="0" applyFont="1" applyFill="1" applyBorder="1" applyAlignment="1">
      <alignment vertical="center" wrapText="1"/>
    </xf>
    <xf numFmtId="0" fontId="516" fillId="181" borderId="114" xfId="0" applyFont="1" applyFill="1" applyBorder="1" applyAlignment="1">
      <alignment horizontal="center" vertical="center" wrapText="1"/>
    </xf>
    <xf numFmtId="0" fontId="510" fillId="181" borderId="14" xfId="0" applyFont="1" applyFill="1" applyBorder="1" applyAlignment="1">
      <alignment horizontal="center" vertical="center" wrapText="1"/>
    </xf>
    <xf numFmtId="0" fontId="516" fillId="181" borderId="14" xfId="0" applyFont="1" applyFill="1" applyBorder="1" applyAlignment="1">
      <alignment horizontal="center" vertical="center" wrapText="1"/>
    </xf>
    <xf numFmtId="0" fontId="510" fillId="182" borderId="111" xfId="0" applyFont="1" applyFill="1" applyBorder="1" applyAlignment="1">
      <alignment vertical="center" wrapText="1"/>
    </xf>
    <xf numFmtId="0" fontId="516" fillId="182" borderId="111" xfId="0" applyFont="1" applyFill="1" applyBorder="1" applyAlignment="1">
      <alignment horizontal="center" vertical="center" wrapText="1"/>
    </xf>
    <xf numFmtId="0" fontId="510" fillId="182" borderId="112" xfId="0" applyFont="1" applyFill="1" applyBorder="1" applyAlignment="1">
      <alignment vertical="center" wrapText="1"/>
    </xf>
    <xf numFmtId="0" fontId="510" fillId="182" borderId="112" xfId="0" applyFont="1" applyFill="1" applyBorder="1" applyAlignment="1">
      <alignment horizontal="center" vertical="center" wrapText="1"/>
    </xf>
    <xf numFmtId="0" fontId="519" fillId="0" borderId="0" xfId="0" applyFont="1" applyAlignment="1">
      <alignment vertical="center"/>
    </xf>
    <xf numFmtId="0" fontId="519" fillId="0" borderId="0" xfId="0" applyFont="1" applyAlignment="1">
      <alignment horizontal="left" vertical="center"/>
    </xf>
    <xf numFmtId="0" fontId="520" fillId="0" borderId="0" xfId="0" applyFont="1" applyAlignment="1">
      <alignment vertical="center"/>
    </xf>
    <xf numFmtId="0" fontId="514" fillId="0" borderId="111" xfId="0" applyFont="1" applyBorder="1" applyAlignment="1">
      <alignment horizontal="center" vertical="center" wrapText="1"/>
    </xf>
    <xf numFmtId="0" fontId="514" fillId="0" borderId="111" xfId="0" applyFont="1" applyBorder="1" applyAlignment="1">
      <alignment horizontal="right" vertical="center" wrapText="1"/>
    </xf>
    <xf numFmtId="0" fontId="510" fillId="182" borderId="0" xfId="0" applyFont="1" applyFill="1" applyAlignment="1">
      <alignment horizontal="right" vertical="center" wrapText="1"/>
    </xf>
    <xf numFmtId="3" fontId="510" fillId="0" borderId="0" xfId="0" applyNumberFormat="1" applyFont="1" applyAlignment="1">
      <alignment horizontal="right" vertical="center" wrapText="1"/>
    </xf>
    <xf numFmtId="0" fontId="524" fillId="0" borderId="0" xfId="0" applyFont="1" applyAlignment="1">
      <alignment vertical="center" wrapText="1"/>
    </xf>
    <xf numFmtId="0" fontId="524" fillId="0" borderId="0" xfId="0" applyFont="1" applyAlignment="1">
      <alignment horizontal="right" vertical="center" wrapText="1"/>
    </xf>
    <xf numFmtId="0" fontId="510" fillId="0" borderId="0" xfId="0" applyFont="1" applyAlignment="1">
      <alignment horizontal="right" vertical="center" wrapText="1"/>
    </xf>
    <xf numFmtId="0" fontId="510" fillId="0" borderId="112" xfId="0" applyFont="1" applyBorder="1" applyAlignment="1">
      <alignment horizontal="right" vertical="center" wrapText="1"/>
    </xf>
    <xf numFmtId="0" fontId="515" fillId="182" borderId="0" xfId="0" applyFont="1" applyFill="1" applyAlignment="1">
      <alignment vertical="center" wrapText="1"/>
    </xf>
    <xf numFmtId="0" fontId="508" fillId="0" borderId="0" xfId="0" applyFont="1" applyAlignment="1">
      <alignment horizontal="left" vertical="center"/>
    </xf>
    <xf numFmtId="0" fontId="504" fillId="0" borderId="0" xfId="0" applyFont="1" applyAlignment="1"/>
    <xf numFmtId="0" fontId="510" fillId="36" borderId="0" xfId="0" applyFont="1" applyFill="1"/>
    <xf numFmtId="0" fontId="510" fillId="0" borderId="0" xfId="0" applyFont="1"/>
    <xf numFmtId="367" fontId="510" fillId="0" borderId="0" xfId="0" applyNumberFormat="1" applyFont="1"/>
    <xf numFmtId="0" fontId="509" fillId="36" borderId="0" xfId="0" applyFont="1" applyFill="1" applyAlignment="1">
      <alignment horizontal="right" wrapText="1"/>
    </xf>
    <xf numFmtId="0" fontId="509" fillId="36" borderId="0" xfId="0" applyFont="1" applyFill="1" applyAlignment="1">
      <alignment wrapText="1"/>
    </xf>
    <xf numFmtId="167" fontId="509" fillId="36" borderId="0" xfId="0" applyNumberFormat="1" applyFont="1" applyFill="1" applyAlignment="1">
      <alignment horizontal="right" wrapText="1"/>
    </xf>
    <xf numFmtId="0" fontId="510" fillId="181" borderId="111" xfId="0" applyFont="1" applyFill="1" applyBorder="1" applyAlignment="1">
      <alignment vertical="center" wrapText="1"/>
    </xf>
    <xf numFmtId="0" fontId="516" fillId="181" borderId="111" xfId="0" applyFont="1" applyFill="1" applyBorder="1" applyAlignment="1">
      <alignment horizontal="right" vertical="center" wrapText="1"/>
    </xf>
    <xf numFmtId="0" fontId="515" fillId="182" borderId="0" xfId="0" applyFont="1" applyFill="1" applyAlignment="1">
      <alignment horizontal="right" vertical="center" wrapText="1"/>
    </xf>
    <xf numFmtId="0" fontId="515" fillId="182" borderId="115" xfId="0" applyFont="1" applyFill="1" applyBorder="1" applyAlignment="1">
      <alignment vertical="center" wrapText="1"/>
    </xf>
    <xf numFmtId="0" fontId="515" fillId="182" borderId="115" xfId="0" applyFont="1" applyFill="1" applyBorder="1" applyAlignment="1">
      <alignment horizontal="right" vertical="center" wrapText="1"/>
    </xf>
    <xf numFmtId="0" fontId="510" fillId="182" borderId="116" xfId="0" applyFont="1" applyFill="1" applyBorder="1" applyAlignment="1">
      <alignment vertical="center" wrapText="1"/>
    </xf>
    <xf numFmtId="0" fontId="515" fillId="182" borderId="116" xfId="0" applyFont="1" applyFill="1" applyBorder="1" applyAlignment="1">
      <alignment horizontal="right" vertical="center" wrapText="1"/>
    </xf>
    <xf numFmtId="0" fontId="514" fillId="0" borderId="0" xfId="0" applyFont="1" applyAlignment="1">
      <alignment horizontal="right" vertical="center" wrapText="1"/>
    </xf>
    <xf numFmtId="0" fontId="516" fillId="182" borderId="0" xfId="0" applyFont="1" applyFill="1" applyAlignment="1">
      <alignment vertical="center" wrapText="1"/>
    </xf>
    <xf numFmtId="0" fontId="516" fillId="182" borderId="0" xfId="0" applyFont="1" applyFill="1" applyAlignment="1">
      <alignment horizontal="right" vertical="center" wrapText="1"/>
    </xf>
    <xf numFmtId="0" fontId="510" fillId="0" borderId="115" xfId="0" applyFont="1" applyBorder="1" applyAlignment="1">
      <alignment vertical="center" wrapText="1"/>
    </xf>
    <xf numFmtId="0" fontId="510" fillId="0" borderId="115" xfId="0" applyFont="1" applyBorder="1" applyAlignment="1">
      <alignment horizontal="right" vertical="center" wrapText="1"/>
    </xf>
    <xf numFmtId="0" fontId="526" fillId="0" borderId="0" xfId="0" applyFont="1" applyAlignment="1">
      <alignment vertical="center"/>
    </xf>
    <xf numFmtId="0" fontId="525" fillId="0" borderId="0" xfId="0" applyFont="1" applyAlignment="1">
      <alignment vertical="center"/>
    </xf>
    <xf numFmtId="0" fontId="527" fillId="0" borderId="0" xfId="0" applyFont="1"/>
    <xf numFmtId="0" fontId="38" fillId="0" borderId="0" xfId="1551" applyAlignment="1" applyProtection="1">
      <alignment vertical="center"/>
    </xf>
    <xf numFmtId="3" fontId="509" fillId="36" borderId="0" xfId="0" applyNumberFormat="1" applyFont="1" applyFill="1" applyAlignment="1">
      <alignment horizontal="right"/>
    </xf>
    <xf numFmtId="3" fontId="509" fillId="36" borderId="0" xfId="0" applyNumberFormat="1" applyFont="1" applyFill="1"/>
    <xf numFmtId="167" fontId="509" fillId="36" borderId="0" xfId="0" applyNumberFormat="1" applyFont="1" applyFill="1" applyAlignment="1">
      <alignment wrapText="1"/>
    </xf>
    <xf numFmtId="0" fontId="514" fillId="0" borderId="0" xfId="0" applyFont="1"/>
    <xf numFmtId="265" fontId="0" fillId="0" borderId="0" xfId="0" applyNumberFormat="1"/>
    <xf numFmtId="0" fontId="514" fillId="181" borderId="0" xfId="0" applyFont="1" applyFill="1" applyAlignment="1">
      <alignment vertical="center" wrapText="1"/>
    </xf>
    <xf numFmtId="0" fontId="516" fillId="181" borderId="0" xfId="0" applyFont="1" applyFill="1" applyAlignment="1">
      <alignment horizontal="right" vertical="center" wrapText="1"/>
    </xf>
    <xf numFmtId="0" fontId="515" fillId="181" borderId="113" xfId="0" applyFont="1" applyFill="1" applyBorder="1" applyAlignment="1">
      <alignment horizontal="right" vertical="center" wrapText="1"/>
    </xf>
    <xf numFmtId="0" fontId="516" fillId="181" borderId="112" xfId="0" applyFont="1" applyFill="1" applyBorder="1" applyAlignment="1">
      <alignment horizontal="right" vertical="center" wrapText="1"/>
    </xf>
    <xf numFmtId="0" fontId="514" fillId="181" borderId="0" xfId="0" applyFont="1" applyFill="1" applyAlignment="1">
      <alignment horizontal="right" vertical="center" wrapText="1"/>
    </xf>
    <xf numFmtId="0" fontId="514" fillId="0" borderId="0" xfId="0" applyFont="1" applyAlignment="1">
      <alignment vertical="center" wrapText="1"/>
    </xf>
    <xf numFmtId="0" fontId="516" fillId="181" borderId="0" xfId="0" applyFont="1" applyFill="1" applyAlignment="1">
      <alignment horizontal="right" vertical="center"/>
    </xf>
    <xf numFmtId="0" fontId="530" fillId="0" borderId="0" xfId="0" applyFont="1" applyAlignment="1">
      <alignment vertical="center"/>
    </xf>
    <xf numFmtId="0" fontId="515" fillId="181" borderId="111" xfId="0" applyFont="1" applyFill="1" applyBorder="1" applyAlignment="1">
      <alignment horizontal="right" vertical="center" wrapText="1"/>
    </xf>
    <xf numFmtId="3" fontId="516" fillId="183" borderId="0" xfId="0" applyNumberFormat="1" applyFont="1" applyFill="1" applyAlignment="1">
      <alignment horizontal="right" vertical="center" wrapText="1"/>
    </xf>
    <xf numFmtId="3" fontId="516" fillId="181" borderId="0" xfId="0" applyNumberFormat="1" applyFont="1" applyFill="1" applyAlignment="1">
      <alignment horizontal="right" vertical="center" wrapText="1"/>
    </xf>
    <xf numFmtId="3" fontId="516" fillId="0" borderId="0" xfId="0" applyNumberFormat="1" applyFont="1" applyAlignment="1">
      <alignment horizontal="right" vertical="center" wrapText="1"/>
    </xf>
    <xf numFmtId="0" fontId="531" fillId="0" borderId="0" xfId="0" applyFont="1" applyAlignment="1">
      <alignment horizontal="right" vertical="center" wrapText="1"/>
    </xf>
    <xf numFmtId="0" fontId="516" fillId="0" borderId="0" xfId="0" applyFont="1" applyAlignment="1">
      <alignment horizontal="right" vertical="center" wrapText="1"/>
    </xf>
    <xf numFmtId="10" fontId="516" fillId="183" borderId="0" xfId="0" applyNumberFormat="1" applyFont="1" applyFill="1" applyAlignment="1">
      <alignment horizontal="right" vertical="center" wrapText="1"/>
    </xf>
    <xf numFmtId="0" fontId="516" fillId="183" borderId="0" xfId="0" applyFont="1" applyFill="1" applyAlignment="1">
      <alignment horizontal="right" vertical="center" wrapText="1"/>
    </xf>
    <xf numFmtId="0" fontId="516" fillId="181" borderId="111" xfId="0" applyFont="1" applyFill="1" applyBorder="1" applyAlignment="1">
      <alignment vertical="center"/>
    </xf>
    <xf numFmtId="0" fontId="516" fillId="183" borderId="0" xfId="0" applyFont="1" applyFill="1" applyAlignment="1">
      <alignment vertical="center"/>
    </xf>
    <xf numFmtId="0" fontId="531" fillId="0" borderId="0" xfId="0" applyFont="1" applyAlignment="1">
      <alignment vertical="center"/>
    </xf>
    <xf numFmtId="0" fontId="509" fillId="0" borderId="111" xfId="0" applyFont="1" applyBorder="1" applyAlignment="1">
      <alignment vertical="center"/>
    </xf>
    <xf numFmtId="0" fontId="509" fillId="0" borderId="111" xfId="0" applyFont="1" applyBorder="1" applyAlignment="1">
      <alignment horizontal="right" vertical="center"/>
    </xf>
    <xf numFmtId="0" fontId="509" fillId="0" borderId="0" xfId="0" applyFont="1" applyAlignment="1">
      <alignment vertical="center"/>
    </xf>
    <xf numFmtId="0" fontId="509" fillId="0" borderId="0" xfId="0" applyFont="1" applyAlignment="1">
      <alignment horizontal="right" vertical="center"/>
    </xf>
    <xf numFmtId="0" fontId="509" fillId="0" borderId="112" xfId="0" applyFont="1" applyBorder="1" applyAlignment="1">
      <alignment vertical="center"/>
    </xf>
    <xf numFmtId="0" fontId="509" fillId="0" borderId="112" xfId="0" applyFont="1" applyBorder="1" applyAlignment="1">
      <alignment horizontal="right" vertical="center"/>
    </xf>
    <xf numFmtId="167" fontId="510" fillId="181" borderId="0" xfId="0" applyNumberFormat="1" applyFont="1" applyFill="1" applyAlignment="1">
      <alignment horizontal="right" vertical="center" wrapText="1"/>
    </xf>
    <xf numFmtId="167" fontId="516" fillId="181" borderId="0" xfId="0" applyNumberFormat="1" applyFont="1" applyFill="1" applyAlignment="1">
      <alignment horizontal="right" vertical="center" wrapText="1"/>
    </xf>
    <xf numFmtId="167" fontId="510" fillId="0" borderId="0" xfId="0" applyNumberFormat="1" applyFont="1" applyAlignment="1">
      <alignment horizontal="right" vertical="center" wrapText="1"/>
    </xf>
    <xf numFmtId="167" fontId="510" fillId="0" borderId="112" xfId="0" applyNumberFormat="1" applyFont="1" applyBorder="1" applyAlignment="1">
      <alignment horizontal="right" vertical="center" wrapText="1"/>
    </xf>
    <xf numFmtId="2" fontId="0" fillId="0" borderId="0" xfId="0" applyNumberFormat="1"/>
    <xf numFmtId="0" fontId="527" fillId="0" borderId="0" xfId="0" applyFont="1" applyAlignment="1">
      <alignment wrapText="1"/>
    </xf>
    <xf numFmtId="0" fontId="532" fillId="0" borderId="0" xfId="0" applyFont="1" applyAlignment="1">
      <alignment wrapText="1"/>
    </xf>
    <xf numFmtId="0" fontId="533" fillId="0" borderId="0" xfId="0" applyFont="1"/>
    <xf numFmtId="3" fontId="533" fillId="0" borderId="0" xfId="0" applyNumberFormat="1" applyFont="1"/>
    <xf numFmtId="0" fontId="514" fillId="181" borderId="113" xfId="0" applyFont="1" applyFill="1" applyBorder="1" applyAlignment="1">
      <alignment vertical="center" wrapText="1"/>
    </xf>
    <xf numFmtId="0" fontId="514" fillId="181" borderId="112" xfId="0" applyFont="1" applyFill="1" applyBorder="1" applyAlignment="1">
      <alignment vertical="center" wrapText="1"/>
    </xf>
    <xf numFmtId="0" fontId="504" fillId="0" borderId="112" xfId="0" applyFont="1" applyBorder="1" applyAlignment="1">
      <alignment horizontal="left" vertical="center"/>
    </xf>
    <xf numFmtId="0" fontId="504" fillId="0" borderId="113" xfId="0" applyFont="1" applyBorder="1" applyAlignment="1">
      <alignment horizontal="left" vertical="center"/>
    </xf>
    <xf numFmtId="0" fontId="504" fillId="0" borderId="0" xfId="0" applyFont="1" applyAlignment="1">
      <alignment horizontal="left" vertical="center"/>
    </xf>
    <xf numFmtId="0" fontId="515" fillId="182" borderId="0" xfId="0" applyFont="1" applyFill="1" applyAlignment="1">
      <alignment vertical="center" wrapText="1"/>
    </xf>
    <xf numFmtId="0" fontId="510" fillId="181" borderId="113" xfId="0" applyFont="1" applyFill="1" applyBorder="1" applyAlignment="1">
      <alignment vertical="center"/>
    </xf>
    <xf numFmtId="0" fontId="510" fillId="181" borderId="112" xfId="0" applyFont="1" applyFill="1" applyBorder="1" applyAlignment="1">
      <alignment vertical="center"/>
    </xf>
    <xf numFmtId="0" fontId="508" fillId="0" borderId="112" xfId="0" applyFont="1" applyBorder="1" applyAlignment="1">
      <alignment horizontal="left" vertical="center" wrapText="1" indent="1"/>
    </xf>
  </cellXfs>
  <cellStyles count="6179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4"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1536D"/>
      <color rgb="FFB7DEE8"/>
      <color rgb="FFA20000"/>
      <color rgb="FFE942BC"/>
      <color rgb="FF4CB4A0"/>
      <color rgb="FF90B2A9"/>
      <color rgb="FF7CC6B4"/>
      <color rgb="FF2FDDCC"/>
      <color rgb="FF34CCDC"/>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4.xml"/><Relationship Id="rId84" Type="http://schemas.openxmlformats.org/officeDocument/2006/relationships/externalLink" Target="externalLinks/externalLink1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0.xml"/><Relationship Id="rId90"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1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8.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9.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61.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67.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6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3.xml"/><Relationship Id="rId1" Type="http://schemas.microsoft.com/office/2011/relationships/chartStyle" Target="style43.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24.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25.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0.xml"/><Relationship Id="rId1" Type="http://schemas.microsoft.com/office/2011/relationships/chartStyle" Target="style50.xml"/></Relationships>
</file>

<file path=xl/charts/_rels/chart7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6.xml"/><Relationship Id="rId1" Type="http://schemas.microsoft.com/office/2011/relationships/chartStyle" Target="style56.xml"/></Relationships>
</file>

<file path=xl/charts/_rels/chart7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8.xml"/><Relationship Id="rId1" Type="http://schemas.microsoft.com/office/2011/relationships/chartStyle" Target="style58.xml"/><Relationship Id="rId4" Type="http://schemas.openxmlformats.org/officeDocument/2006/relationships/chartUserShapes" Target="../drawings/drawing10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Ex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5.0925925925925923E-2"/>
          <c:w val="0.90340507436570416"/>
          <c:h val="0.86482283464566934"/>
        </c:manualLayout>
      </c:layout>
      <c:lineChart>
        <c:grouping val="standard"/>
        <c:varyColors val="0"/>
        <c:ser>
          <c:idx val="0"/>
          <c:order val="0"/>
          <c:tx>
            <c:strRef>
              <c:f>'VS1'!$N$2</c:f>
              <c:strCache>
                <c:ptCount val="1"/>
                <c:pt idx="0">
                  <c:v>Revenue</c:v>
                </c:pt>
              </c:strCache>
            </c:strRef>
          </c:tx>
          <c:spPr>
            <a:ln w="28575" cap="rnd">
              <a:noFill/>
              <a:round/>
            </a:ln>
            <a:effectLst/>
          </c:spPr>
          <c:marker>
            <c:symbol val="circle"/>
            <c:size val="10"/>
            <c:spPr>
              <a:solidFill>
                <a:srgbClr val="006666"/>
              </a:solidFill>
              <a:ln w="9525">
                <a:solidFill>
                  <a:schemeClr val="accent1"/>
                </a:solidFill>
              </a:ln>
              <a:effectLst/>
            </c:spPr>
          </c:marker>
          <c:cat>
            <c:numRef>
              <c:f>'VS1'!$O$1:$V$1</c:f>
              <c:numCache>
                <c:formatCode>General</c:formatCode>
                <c:ptCount val="8"/>
                <c:pt idx="0">
                  <c:v>2019</c:v>
                </c:pt>
                <c:pt idx="1">
                  <c:v>2020</c:v>
                </c:pt>
                <c:pt idx="2">
                  <c:v>2025</c:v>
                </c:pt>
                <c:pt idx="3">
                  <c:v>2030</c:v>
                </c:pt>
                <c:pt idx="4">
                  <c:v>2035</c:v>
                </c:pt>
                <c:pt idx="5">
                  <c:v>2040</c:v>
                </c:pt>
                <c:pt idx="6">
                  <c:v>2045</c:v>
                </c:pt>
                <c:pt idx="7">
                  <c:v>2050</c:v>
                </c:pt>
              </c:numCache>
            </c:numRef>
          </c:cat>
          <c:val>
            <c:numRef>
              <c:f>'VS1'!$O$2:$V$2</c:f>
              <c:numCache>
                <c:formatCode>General</c:formatCode>
                <c:ptCount val="8"/>
                <c:pt idx="0">
                  <c:v>42.525991266545418</c:v>
                </c:pt>
                <c:pt idx="1">
                  <c:v>41.740915019622015</c:v>
                </c:pt>
                <c:pt idx="2">
                  <c:v>42.60644030308211</c:v>
                </c:pt>
                <c:pt idx="3">
                  <c:v>42.532931277947277</c:v>
                </c:pt>
                <c:pt idx="4">
                  <c:v>42.481770057837295</c:v>
                </c:pt>
                <c:pt idx="5">
                  <c:v>42.441357344996931</c:v>
                </c:pt>
                <c:pt idx="6">
                  <c:v>42.410191366264215</c:v>
                </c:pt>
                <c:pt idx="7">
                  <c:v>42.384625169318049</c:v>
                </c:pt>
              </c:numCache>
            </c:numRef>
          </c:val>
          <c:smooth val="0"/>
          <c:extLst>
            <c:ext xmlns:c16="http://schemas.microsoft.com/office/drawing/2014/chart" uri="{C3380CC4-5D6E-409C-BE32-E72D297353CC}">
              <c16:uniqueId val="{00000000-E578-48F5-91F8-772AD060EA53}"/>
            </c:ext>
          </c:extLst>
        </c:ser>
        <c:ser>
          <c:idx val="1"/>
          <c:order val="1"/>
          <c:tx>
            <c:strRef>
              <c:f>'VS1'!$N$3</c:f>
              <c:strCache>
                <c:ptCount val="1"/>
                <c:pt idx="0">
                  <c:v>Primary Expenditure</c:v>
                </c:pt>
              </c:strCache>
            </c:strRef>
          </c:tx>
          <c:spPr>
            <a:ln w="28575" cap="rnd">
              <a:noFill/>
              <a:round/>
            </a:ln>
            <a:effectLst/>
          </c:spPr>
          <c:marker>
            <c:symbol val="circle"/>
            <c:size val="10"/>
            <c:spPr>
              <a:solidFill>
                <a:schemeClr val="accent2">
                  <a:lumMod val="75000"/>
                </a:schemeClr>
              </a:solidFill>
              <a:ln w="9525">
                <a:noFill/>
              </a:ln>
              <a:effectLst/>
            </c:spPr>
          </c:marker>
          <c:cat>
            <c:numRef>
              <c:f>'VS1'!$O$1:$V$1</c:f>
              <c:numCache>
                <c:formatCode>General</c:formatCode>
                <c:ptCount val="8"/>
                <c:pt idx="0">
                  <c:v>2019</c:v>
                </c:pt>
                <c:pt idx="1">
                  <c:v>2020</c:v>
                </c:pt>
                <c:pt idx="2">
                  <c:v>2025</c:v>
                </c:pt>
                <c:pt idx="3">
                  <c:v>2030</c:v>
                </c:pt>
                <c:pt idx="4">
                  <c:v>2035</c:v>
                </c:pt>
                <c:pt idx="5">
                  <c:v>2040</c:v>
                </c:pt>
                <c:pt idx="6">
                  <c:v>2045</c:v>
                </c:pt>
                <c:pt idx="7">
                  <c:v>2050</c:v>
                </c:pt>
              </c:numCache>
            </c:numRef>
          </c:cat>
          <c:val>
            <c:numRef>
              <c:f>'VS1'!$O$3:$V$3</c:f>
              <c:numCache>
                <c:formatCode>General</c:formatCode>
                <c:ptCount val="8"/>
                <c:pt idx="0">
                  <c:v>39.688419258898186</c:v>
                </c:pt>
                <c:pt idx="1">
                  <c:v>52.785973532796312</c:v>
                </c:pt>
                <c:pt idx="2">
                  <c:v>41.529211071862072</c:v>
                </c:pt>
                <c:pt idx="3">
                  <c:v>42.597880984307892</c:v>
                </c:pt>
                <c:pt idx="4">
                  <c:v>43.334785228847046</c:v>
                </c:pt>
                <c:pt idx="5">
                  <c:v>44.327182364338164</c:v>
                </c:pt>
                <c:pt idx="6">
                  <c:v>45.760721773394373</c:v>
                </c:pt>
                <c:pt idx="7">
                  <c:v>47.431840283784858</c:v>
                </c:pt>
              </c:numCache>
            </c:numRef>
          </c:val>
          <c:smooth val="0"/>
          <c:extLst>
            <c:ext xmlns:c16="http://schemas.microsoft.com/office/drawing/2014/chart" uri="{C3380CC4-5D6E-409C-BE32-E72D297353CC}">
              <c16:uniqueId val="{00000001-E578-48F5-91F8-772AD060EA53}"/>
            </c:ext>
          </c:extLst>
        </c:ser>
        <c:dLbls>
          <c:showLegendKey val="0"/>
          <c:showVal val="0"/>
          <c:showCatName val="0"/>
          <c:showSerName val="0"/>
          <c:showPercent val="0"/>
          <c:showBubbleSize val="0"/>
        </c:dLbls>
        <c:marker val="1"/>
        <c:smooth val="0"/>
        <c:axId val="499491800"/>
        <c:axId val="499494096"/>
      </c:lineChart>
      <c:catAx>
        <c:axId val="499491800"/>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499494096"/>
        <c:crosses val="autoZero"/>
        <c:auto val="1"/>
        <c:lblAlgn val="ctr"/>
        <c:lblOffset val="100"/>
        <c:noMultiLvlLbl val="0"/>
      </c:catAx>
      <c:valAx>
        <c:axId val="499494096"/>
        <c:scaling>
          <c:orientation val="minMax"/>
          <c:max val="60"/>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499491800"/>
        <c:crosses val="autoZero"/>
        <c:crossBetween val="between"/>
        <c:majorUnit val="10"/>
        <c:minorUnit val="5"/>
      </c:valAx>
      <c:spPr>
        <a:noFill/>
        <a:ln>
          <a:noFill/>
        </a:ln>
        <a:effectLst/>
      </c:spPr>
    </c:plotArea>
    <c:legend>
      <c:legendPos val="b"/>
      <c:layout>
        <c:manualLayout>
          <c:xMode val="edge"/>
          <c:yMode val="edge"/>
          <c:x val="0.27153113578553506"/>
          <c:y val="0.72875280400376485"/>
          <c:w val="0.49269734337232102"/>
          <c:h val="9.05578153441720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370474572348991"/>
          <c:y val="9.675925925925942E-3"/>
          <c:w val="0.57081194317067674"/>
          <c:h val="0.80920169339022197"/>
        </c:manualLayout>
      </c:layout>
      <c:barChart>
        <c:barDir val="bar"/>
        <c:grouping val="clustered"/>
        <c:varyColors val="0"/>
        <c:ser>
          <c:idx val="0"/>
          <c:order val="0"/>
          <c:tx>
            <c:strRef>
              <c:f>'VS10'!$O$1</c:f>
              <c:strCache>
                <c:ptCount val="1"/>
                <c:pt idx="0">
                  <c:v>90% target</c:v>
                </c:pt>
              </c:strCache>
            </c:strRef>
          </c:tx>
          <c:spPr>
            <a:solidFill>
              <a:schemeClr val="accent3">
                <a:lumMod val="25000"/>
                <a:lumOff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'VS10'!$N$2:$N$4</c:f>
              <c:strCache>
                <c:ptCount val="3"/>
                <c:pt idx="0">
                  <c:v>Acting early (until 2035)</c:v>
                </c:pt>
                <c:pt idx="1">
                  <c:v>Acting gradually (until 2050)</c:v>
                </c:pt>
                <c:pt idx="2">
                  <c:v>Delayed adjustment (after 2035)</c:v>
                </c:pt>
              </c:strCache>
            </c:strRef>
          </c:cat>
          <c:val>
            <c:numRef>
              <c:f>'VS10'!$O$2:$O$4</c:f>
              <c:numCache>
                <c:formatCode>General</c:formatCode>
                <c:ptCount val="3"/>
                <c:pt idx="0">
                  <c:v>0.83454762752876721</c:v>
                </c:pt>
                <c:pt idx="1">
                  <c:v>1.3016626080826326</c:v>
                </c:pt>
                <c:pt idx="2">
                  <c:v>2.1403115406999818</c:v>
                </c:pt>
              </c:numCache>
            </c:numRef>
          </c:val>
          <c:extLst>
            <c:ext xmlns:c16="http://schemas.microsoft.com/office/drawing/2014/chart" uri="{C3380CC4-5D6E-409C-BE32-E72D297353CC}">
              <c16:uniqueId val="{00000000-D988-47E7-8A85-3885665B9FB9}"/>
            </c:ext>
          </c:extLst>
        </c:ser>
        <c:ser>
          <c:idx val="1"/>
          <c:order val="1"/>
          <c:tx>
            <c:strRef>
              <c:f>'VS10'!$P$1</c:f>
              <c:strCache>
                <c:ptCount val="1"/>
                <c:pt idx="0">
                  <c:v>60% target</c:v>
                </c:pt>
              </c:strCache>
            </c:strRef>
          </c:tx>
          <c:spPr>
            <a:solidFill>
              <a:schemeClr val="accent3">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'VS10'!$N$2:$N$4</c:f>
              <c:strCache>
                <c:ptCount val="3"/>
                <c:pt idx="0">
                  <c:v>Acting early (until 2035)</c:v>
                </c:pt>
                <c:pt idx="1">
                  <c:v>Acting gradually (until 2050)</c:v>
                </c:pt>
                <c:pt idx="2">
                  <c:v>Delayed adjustment (after 2035)</c:v>
                </c:pt>
              </c:strCache>
            </c:strRef>
          </c:cat>
          <c:val>
            <c:numRef>
              <c:f>'VS10'!$P$2:$P$4</c:f>
              <c:numCache>
                <c:formatCode>General</c:formatCode>
                <c:ptCount val="3"/>
                <c:pt idx="0">
                  <c:v>2.4266151849290951</c:v>
                </c:pt>
                <c:pt idx="1">
                  <c:v>3.6619788055043521</c:v>
                </c:pt>
                <c:pt idx="2">
                  <c:v>5.8058054548117806</c:v>
                </c:pt>
              </c:numCache>
            </c:numRef>
          </c:val>
          <c:extLst>
            <c:ext xmlns:c16="http://schemas.microsoft.com/office/drawing/2014/chart" uri="{C3380CC4-5D6E-409C-BE32-E72D297353CC}">
              <c16:uniqueId val="{00000001-D988-47E7-8A85-3885665B9FB9}"/>
            </c:ext>
          </c:extLst>
        </c:ser>
        <c:dLbls>
          <c:showLegendKey val="0"/>
          <c:showVal val="0"/>
          <c:showCatName val="0"/>
          <c:showSerName val="0"/>
          <c:showPercent val="0"/>
          <c:showBubbleSize val="0"/>
        </c:dLbls>
        <c:gapWidth val="22"/>
        <c:axId val="1085492768"/>
        <c:axId val="1283962048"/>
      </c:barChart>
      <c:catAx>
        <c:axId val="1085492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83962048"/>
        <c:crosses val="autoZero"/>
        <c:auto val="1"/>
        <c:lblAlgn val="ctr"/>
        <c:lblOffset val="100"/>
        <c:noMultiLvlLbl val="0"/>
      </c:catAx>
      <c:valAx>
        <c:axId val="1283962048"/>
        <c:scaling>
          <c:orientation val="minMax"/>
          <c:max val="7"/>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85492768"/>
        <c:crosses val="max"/>
        <c:crossBetween val="between"/>
      </c:valAx>
      <c:spPr>
        <a:noFill/>
        <a:ln>
          <a:noFill/>
        </a:ln>
        <a:effectLst/>
      </c:spPr>
    </c:plotArea>
    <c:legend>
      <c:legendPos val="r"/>
      <c:layout>
        <c:manualLayout>
          <c:xMode val="edge"/>
          <c:yMode val="edge"/>
          <c:x val="4.9864868979544612E-2"/>
          <c:y val="0.9097390669768175"/>
          <c:w val="0.7158256146055989"/>
          <c:h val="8.6308583464981575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653363029554E-2"/>
          <c:y val="3.9167550763613036E-2"/>
          <c:w val="0.73751207652274808"/>
          <c:h val="0.84860017360449125"/>
        </c:manualLayout>
      </c:layout>
      <c:areaChart>
        <c:grouping val="stacked"/>
        <c:varyColors val="0"/>
        <c:ser>
          <c:idx val="1"/>
          <c:order val="0"/>
          <c:tx>
            <c:strRef>
              <c:f>'VS11'!$N$2</c:f>
              <c:strCache>
                <c:ptCount val="1"/>
                <c:pt idx="0">
                  <c:v>Baseline Pension Age</c:v>
                </c:pt>
              </c:strCache>
            </c:strRef>
          </c:tx>
          <c:spPr>
            <a:solidFill>
              <a:sysClr val="window" lastClr="FFFFFF"/>
            </a:solidFill>
            <a:ln>
              <a:noFill/>
            </a:ln>
            <a:effectLst/>
          </c:spPr>
          <c:cat>
            <c:numRef>
              <c:f>'VS11'!$O$1:$AI$1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'VS11'!$O$2:$AI$2</c:f>
              <c:numCache>
                <c:formatCode>General</c:formatCode>
                <c:ptCount val="21"/>
                <c:pt idx="0">
                  <c:v>70</c:v>
                </c:pt>
                <c:pt idx="1">
                  <c:v>70</c:v>
                </c:pt>
                <c:pt idx="2">
                  <c:v>70</c:v>
                </c:pt>
                <c:pt idx="3">
                  <c:v>70</c:v>
                </c:pt>
                <c:pt idx="4">
                  <c:v>70</c:v>
                </c:pt>
                <c:pt idx="5">
                  <c:v>65</c:v>
                </c:pt>
                <c:pt idx="6">
                  <c:v>65</c:v>
                </c:pt>
                <c:pt idx="7">
                  <c:v>65</c:v>
                </c:pt>
                <c:pt idx="8">
                  <c:v>65</c:v>
                </c:pt>
                <c:pt idx="9">
                  <c:v>65</c:v>
                </c:pt>
                <c:pt idx="10">
                  <c:v>65</c:v>
                </c:pt>
                <c:pt idx="11">
                  <c:v>65</c:v>
                </c:pt>
                <c:pt idx="12">
                  <c:v>65</c:v>
                </c:pt>
                <c:pt idx="13">
                  <c:v>66</c:v>
                </c:pt>
                <c:pt idx="14">
                  <c:v>67</c:v>
                </c:pt>
                <c:pt idx="15">
                  <c:v>67</c:v>
                </c:pt>
                <c:pt idx="16">
                  <c:v>68</c:v>
                </c:pt>
                <c:pt idx="17">
                  <c:v>68</c:v>
                </c:pt>
                <c:pt idx="18">
                  <c:v>68</c:v>
                </c:pt>
                <c:pt idx="19">
                  <c:v>68</c:v>
                </c:pt>
                <c:pt idx="20">
                  <c:v>68</c:v>
                </c:pt>
              </c:numCache>
            </c:numRef>
          </c:val>
          <c:extLst>
            <c:ext xmlns:c16="http://schemas.microsoft.com/office/drawing/2014/chart" uri="{C3380CC4-5D6E-409C-BE32-E72D297353CC}">
              <c16:uniqueId val="{00000000-1763-40E1-BA52-C6DF9FBFBCF9}"/>
            </c:ext>
          </c:extLst>
        </c:ser>
        <c:ser>
          <c:idx val="4"/>
          <c:order val="1"/>
          <c:tx>
            <c:strRef>
              <c:f>'VS11'!$N$3</c:f>
              <c:strCache>
                <c:ptCount val="1"/>
                <c:pt idx="0">
                  <c:v>Spread for Chart (on Baseline)</c:v>
                </c:pt>
              </c:strCache>
            </c:strRef>
          </c:tx>
          <c:spPr>
            <a:solidFill>
              <a:schemeClr val="accent5">
                <a:lumMod val="40000"/>
                <a:lumOff val="60000"/>
              </a:schemeClr>
            </a:solidFill>
            <a:ln w="25400">
              <a:noFill/>
            </a:ln>
            <a:effectLst/>
          </c:spPr>
          <c:cat>
            <c:numRef>
              <c:f>'VS11'!$O$1:$AI$1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'VS11'!$O$3:$AI$3</c:f>
              <c:numCache>
                <c:formatCode>General</c:formatCode>
                <c:ptCount val="21"/>
                <c:pt idx="0">
                  <c:v>7.5499999999999972</c:v>
                </c:pt>
                <c:pt idx="1">
                  <c:v>7.7000000000000028</c:v>
                </c:pt>
                <c:pt idx="2">
                  <c:v>8.5</c:v>
                </c:pt>
                <c:pt idx="3">
                  <c:v>8.5499999999999972</c:v>
                </c:pt>
                <c:pt idx="4">
                  <c:v>8.7000000000000028</c:v>
                </c:pt>
                <c:pt idx="5">
                  <c:v>13.900000000000006</c:v>
                </c:pt>
                <c:pt idx="6">
                  <c:v>14.150000000000006</c:v>
                </c:pt>
                <c:pt idx="7">
                  <c:v>14.400000000000006</c:v>
                </c:pt>
                <c:pt idx="8">
                  <c:v>15.25</c:v>
                </c:pt>
                <c:pt idx="9">
                  <c:v>15.599999999999994</c:v>
                </c:pt>
                <c:pt idx="10">
                  <c:v>17.049999999999997</c:v>
                </c:pt>
                <c:pt idx="11">
                  <c:v>18.200000000000003</c:v>
                </c:pt>
                <c:pt idx="12">
                  <c:v>19.140414070448827</c:v>
                </c:pt>
                <c:pt idx="13">
                  <c:v>18.650000000000006</c:v>
                </c:pt>
                <c:pt idx="14">
                  <c:v>18.5</c:v>
                </c:pt>
                <c:pt idx="15">
                  <c:v>19.150000000000006</c:v>
                </c:pt>
                <c:pt idx="16">
                  <c:v>18.799999999999997</c:v>
                </c:pt>
                <c:pt idx="17">
                  <c:v>19.450000000000003</c:v>
                </c:pt>
                <c:pt idx="18">
                  <c:v>19.950000000000003</c:v>
                </c:pt>
                <c:pt idx="19">
                  <c:v>20.450000000000003</c:v>
                </c:pt>
                <c:pt idx="20">
                  <c:v>20.900000000000006</c:v>
                </c:pt>
              </c:numCache>
            </c:numRef>
          </c:val>
          <c:extLst>
            <c:ext xmlns:c16="http://schemas.microsoft.com/office/drawing/2014/chart" uri="{C3380CC4-5D6E-409C-BE32-E72D297353CC}">
              <c16:uniqueId val="{00000001-1763-40E1-BA52-C6DF9FBFBCF9}"/>
            </c:ext>
          </c:extLst>
        </c:ser>
        <c:dLbls>
          <c:showLegendKey val="0"/>
          <c:showVal val="0"/>
          <c:showCatName val="0"/>
          <c:showSerName val="0"/>
          <c:showPercent val="0"/>
          <c:showBubbleSize val="0"/>
        </c:dLbls>
        <c:axId val="144942496"/>
        <c:axId val="265524336"/>
      </c:areaChart>
      <c:barChart>
        <c:barDir val="col"/>
        <c:grouping val="clustered"/>
        <c:varyColors val="0"/>
        <c:ser>
          <c:idx val="2"/>
          <c:order val="2"/>
          <c:tx>
            <c:strRef>
              <c:f>'VS11'!$N$4</c:f>
              <c:strCache>
                <c:ptCount val="1"/>
                <c:pt idx="0">
                  <c:v>marker</c:v>
                </c:pt>
              </c:strCache>
            </c:strRef>
          </c:tx>
          <c:spPr>
            <a:solidFill>
              <a:schemeClr val="accent3"/>
            </a:solidFill>
            <a:ln>
              <a:noFill/>
            </a:ln>
            <a:effectLst/>
          </c:spPr>
          <c:invertIfNegative val="0"/>
          <c:cat>
            <c:numRef>
              <c:f>'VS11'!$O$1:$AI$1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'VS11'!$O$4:$AI$4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100000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1763-40E1-BA52-C6DF9FBFBCF9}"/>
            </c:ext>
          </c:extLst>
        </c:ser>
        <c:dLbls>
          <c:showLegendKey val="0"/>
          <c:showVal val="0"/>
          <c:showCatName val="0"/>
          <c:showSerName val="0"/>
          <c:showPercent val="0"/>
          <c:showBubbleSize val="0"/>
        </c:dLbls>
        <c:gapWidth val="500"/>
        <c:axId val="144942496"/>
        <c:axId val="265524336"/>
      </c:barChart>
      <c:lineChart>
        <c:grouping val="standard"/>
        <c:varyColors val="0"/>
        <c:ser>
          <c:idx val="0"/>
          <c:order val="3"/>
          <c:tx>
            <c:strRef>
              <c:f>'VS11'!$N$5</c:f>
              <c:strCache>
                <c:ptCount val="1"/>
                <c:pt idx="0">
                  <c:v>LE at 65</c:v>
                </c:pt>
              </c:strCache>
            </c:strRef>
          </c:tx>
          <c:spPr>
            <a:ln w="28575" cap="rnd">
              <a:solidFill>
                <a:schemeClr val="accent1"/>
              </a:solidFill>
              <a:round/>
            </a:ln>
            <a:effectLst/>
          </c:spPr>
          <c:marker>
            <c:symbol val="none"/>
          </c:marker>
          <c:cat>
            <c:numRef>
              <c:f>'VS11'!$O$1:$AI$1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'VS11'!$O$5:$AI$5</c:f>
              <c:numCache>
                <c:formatCode>General</c:formatCode>
                <c:ptCount val="21"/>
                <c:pt idx="0">
                  <c:v>77.55</c:v>
                </c:pt>
                <c:pt idx="1">
                  <c:v>77.7</c:v>
                </c:pt>
                <c:pt idx="2">
                  <c:v>78.5</c:v>
                </c:pt>
                <c:pt idx="3">
                  <c:v>78.55</c:v>
                </c:pt>
                <c:pt idx="4">
                  <c:v>78.7</c:v>
                </c:pt>
                <c:pt idx="5">
                  <c:v>78.900000000000006</c:v>
                </c:pt>
                <c:pt idx="6">
                  <c:v>79.150000000000006</c:v>
                </c:pt>
                <c:pt idx="7">
                  <c:v>79.400000000000006</c:v>
                </c:pt>
                <c:pt idx="8">
                  <c:v>80.25</c:v>
                </c:pt>
                <c:pt idx="9">
                  <c:v>80.599999999999994</c:v>
                </c:pt>
                <c:pt idx="10">
                  <c:v>82.05</c:v>
                </c:pt>
                <c:pt idx="11">
                  <c:v>83.2</c:v>
                </c:pt>
                <c:pt idx="12">
                  <c:v>84.140414070448827</c:v>
                </c:pt>
                <c:pt idx="13">
                  <c:v>84.65</c:v>
                </c:pt>
                <c:pt idx="14">
                  <c:v>85.5</c:v>
                </c:pt>
                <c:pt idx="15">
                  <c:v>86.15</c:v>
                </c:pt>
                <c:pt idx="16">
                  <c:v>86.8</c:v>
                </c:pt>
                <c:pt idx="17">
                  <c:v>87.45</c:v>
                </c:pt>
                <c:pt idx="18">
                  <c:v>87.95</c:v>
                </c:pt>
                <c:pt idx="19">
                  <c:v>88.45</c:v>
                </c:pt>
                <c:pt idx="20">
                  <c:v>88.9</c:v>
                </c:pt>
              </c:numCache>
            </c:numRef>
          </c:val>
          <c:smooth val="0"/>
          <c:extLst>
            <c:ext xmlns:c16="http://schemas.microsoft.com/office/drawing/2014/chart" uri="{C3380CC4-5D6E-409C-BE32-E72D297353CC}">
              <c16:uniqueId val="{00000003-1763-40E1-BA52-C6DF9FBFBCF9}"/>
            </c:ext>
          </c:extLst>
        </c:ser>
        <c:ser>
          <c:idx val="3"/>
          <c:order val="4"/>
          <c:tx>
            <c:strRef>
              <c:f>'VS11'!$N$6</c:f>
              <c:strCache>
                <c:ptCount val="1"/>
                <c:pt idx="0">
                  <c:v>Baseline Pension Age</c:v>
                </c:pt>
              </c:strCache>
            </c:strRef>
          </c:tx>
          <c:spPr>
            <a:ln w="28575" cap="rnd">
              <a:solidFill>
                <a:schemeClr val="accent1">
                  <a:lumMod val="50000"/>
                </a:schemeClr>
              </a:solidFill>
              <a:round/>
            </a:ln>
            <a:effectLst/>
          </c:spPr>
          <c:marker>
            <c:symbol val="none"/>
          </c:marker>
          <c:cat>
            <c:numRef>
              <c:f>'VS11'!$O$1:$AI$1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'VS11'!$O$6:$AI$6</c:f>
              <c:numCache>
                <c:formatCode>General</c:formatCode>
                <c:ptCount val="21"/>
                <c:pt idx="0">
                  <c:v>70</c:v>
                </c:pt>
                <c:pt idx="1">
                  <c:v>70</c:v>
                </c:pt>
                <c:pt idx="2">
                  <c:v>70</c:v>
                </c:pt>
                <c:pt idx="3">
                  <c:v>70</c:v>
                </c:pt>
                <c:pt idx="4">
                  <c:v>70</c:v>
                </c:pt>
                <c:pt idx="5">
                  <c:v>65</c:v>
                </c:pt>
                <c:pt idx="6">
                  <c:v>65</c:v>
                </c:pt>
                <c:pt idx="7">
                  <c:v>65</c:v>
                </c:pt>
                <c:pt idx="8">
                  <c:v>65</c:v>
                </c:pt>
                <c:pt idx="9">
                  <c:v>65</c:v>
                </c:pt>
                <c:pt idx="10">
                  <c:v>65</c:v>
                </c:pt>
                <c:pt idx="11">
                  <c:v>65</c:v>
                </c:pt>
                <c:pt idx="12">
                  <c:v>65</c:v>
                </c:pt>
                <c:pt idx="13">
                  <c:v>66</c:v>
                </c:pt>
                <c:pt idx="14">
                  <c:v>67</c:v>
                </c:pt>
                <c:pt idx="15">
                  <c:v>67</c:v>
                </c:pt>
                <c:pt idx="16">
                  <c:v>68</c:v>
                </c:pt>
                <c:pt idx="17">
                  <c:v>68</c:v>
                </c:pt>
                <c:pt idx="18">
                  <c:v>68</c:v>
                </c:pt>
                <c:pt idx="19">
                  <c:v>68</c:v>
                </c:pt>
                <c:pt idx="20">
                  <c:v>68</c:v>
                </c:pt>
              </c:numCache>
            </c:numRef>
          </c:val>
          <c:smooth val="0"/>
          <c:extLst>
            <c:ext xmlns:c16="http://schemas.microsoft.com/office/drawing/2014/chart" uri="{C3380CC4-5D6E-409C-BE32-E72D297353CC}">
              <c16:uniqueId val="{00000004-1763-40E1-BA52-C6DF9FBFBCF9}"/>
            </c:ext>
          </c:extLst>
        </c:ser>
        <c:dLbls>
          <c:showLegendKey val="0"/>
          <c:showVal val="0"/>
          <c:showCatName val="0"/>
          <c:showSerName val="0"/>
          <c:showPercent val="0"/>
          <c:showBubbleSize val="0"/>
        </c:dLbls>
        <c:marker val="1"/>
        <c:smooth val="0"/>
        <c:axId val="144942496"/>
        <c:axId val="265524336"/>
      </c:lineChart>
      <c:dateAx>
        <c:axId val="144942496"/>
        <c:scaling>
          <c:orientation val="minMax"/>
          <c:max val="2051"/>
          <c:min val="1950"/>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204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65524336"/>
        <c:crosses val="autoZero"/>
        <c:auto val="0"/>
        <c:lblOffset val="100"/>
        <c:baseTimeUnit val="days"/>
        <c:majorUnit val="10"/>
        <c:majorTimeUnit val="days"/>
      </c:dateAx>
      <c:valAx>
        <c:axId val="265524336"/>
        <c:scaling>
          <c:orientation val="minMax"/>
          <c:max val="100"/>
          <c:min val="40"/>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4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264197406281481E-2"/>
          <c:y val="2.9286185519120957E-2"/>
          <c:w val="0.63484046559828489"/>
          <c:h val="0.82765158730158728"/>
        </c:manualLayout>
      </c:layout>
      <c:lineChart>
        <c:grouping val="standard"/>
        <c:varyColors val="0"/>
        <c:ser>
          <c:idx val="2"/>
          <c:order val="0"/>
          <c:tx>
            <c:strRef>
              <c:f>'VS12'!$N$2</c:f>
              <c:strCache>
                <c:ptCount val="1"/>
                <c:pt idx="0">
                  <c:v>Constant</c:v>
                </c:pt>
              </c:strCache>
            </c:strRef>
          </c:tx>
          <c:spPr>
            <a:ln w="19050" cap="rnd">
              <a:solidFill>
                <a:srgbClr val="800080"/>
              </a:solidFill>
              <a:round/>
            </a:ln>
            <a:effectLst/>
          </c:spPr>
          <c:marker>
            <c:symbol val="none"/>
          </c:marker>
          <c:cat>
            <c:numRef>
              <c:f>'VS12'!$O$1:$AS$1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'VS12'!$O$2:$AS$2</c:f>
              <c:numCache>
                <c:formatCode>General</c:formatCode>
                <c:ptCount val="31"/>
                <c:pt idx="0">
                  <c:v>125.14631167773126</c:v>
                </c:pt>
                <c:pt idx="1">
                  <c:v>122.08524733595371</c:v>
                </c:pt>
                <c:pt idx="2">
                  <c:v>119.22712756597028</c:v>
                </c:pt>
                <c:pt idx="3">
                  <c:v>115.91729084973609</c:v>
                </c:pt>
                <c:pt idx="4">
                  <c:v>113.22271481426634</c:v>
                </c:pt>
                <c:pt idx="5">
                  <c:v>109.11066067796371</c:v>
                </c:pt>
                <c:pt idx="6">
                  <c:v>105.66170865716619</c:v>
                </c:pt>
                <c:pt idx="7">
                  <c:v>103.43764844732723</c:v>
                </c:pt>
                <c:pt idx="8">
                  <c:v>101.95089644975664</c:v>
                </c:pt>
                <c:pt idx="9">
                  <c:v>100.94608334319175</c:v>
                </c:pt>
                <c:pt idx="10">
                  <c:v>97.517825023767259</c:v>
                </c:pt>
                <c:pt idx="11">
                  <c:v>96.962383433843314</c:v>
                </c:pt>
                <c:pt idx="12">
                  <c:v>95.868764395945774</c:v>
                </c:pt>
                <c:pt idx="13">
                  <c:v>93.738801027820557</c:v>
                </c:pt>
                <c:pt idx="14">
                  <c:v>92.760589819300009</c:v>
                </c:pt>
                <c:pt idx="15">
                  <c:v>92.290580119797198</c:v>
                </c:pt>
                <c:pt idx="16">
                  <c:v>92.895090421728369</c:v>
                </c:pt>
                <c:pt idx="17">
                  <c:v>92.115917132908223</c:v>
                </c:pt>
                <c:pt idx="18">
                  <c:v>92.966506430960578</c:v>
                </c:pt>
                <c:pt idx="19">
                  <c:v>93.420787104500008</c:v>
                </c:pt>
                <c:pt idx="20">
                  <c:v>94.739947768308781</c:v>
                </c:pt>
                <c:pt idx="21">
                  <c:v>96.953355523646024</c:v>
                </c:pt>
                <c:pt idx="22">
                  <c:v>98.341096428678071</c:v>
                </c:pt>
                <c:pt idx="23">
                  <c:v>100.49010966412696</c:v>
                </c:pt>
                <c:pt idx="24">
                  <c:v>104.42053397084382</c:v>
                </c:pt>
                <c:pt idx="25">
                  <c:v>106.96887314328553</c:v>
                </c:pt>
                <c:pt idx="26">
                  <c:v>110.80713939149747</c:v>
                </c:pt>
                <c:pt idx="27">
                  <c:v>115.07840549416373</c:v>
                </c:pt>
                <c:pt idx="28">
                  <c:v>119.99472333822813</c:v>
                </c:pt>
                <c:pt idx="29">
                  <c:v>125.95769669862332</c:v>
                </c:pt>
                <c:pt idx="30">
                  <c:v>131.65100652413585</c:v>
                </c:pt>
              </c:numCache>
            </c:numRef>
          </c:val>
          <c:smooth val="0"/>
          <c:extLst>
            <c:ext xmlns:c16="http://schemas.microsoft.com/office/drawing/2014/chart" uri="{C3380CC4-5D6E-409C-BE32-E72D297353CC}">
              <c16:uniqueId val="{00000000-5319-474E-A82D-A07D6768ADB3}"/>
            </c:ext>
          </c:extLst>
        </c:ser>
        <c:ser>
          <c:idx val="1"/>
          <c:order val="1"/>
          <c:tx>
            <c:strRef>
              <c:f>'VS12'!$N$3</c:f>
              <c:strCache>
                <c:ptCount val="1"/>
                <c:pt idx="0">
                  <c:v>Link to LE</c:v>
                </c:pt>
              </c:strCache>
            </c:strRef>
          </c:tx>
          <c:spPr>
            <a:ln w="19050" cap="rnd">
              <a:solidFill>
                <a:srgbClr val="00B0F0"/>
              </a:solidFill>
              <a:round/>
            </a:ln>
            <a:effectLst/>
          </c:spPr>
          <c:marker>
            <c:symbol val="none"/>
          </c:marker>
          <c:cat>
            <c:numRef>
              <c:f>'VS12'!$O$1:$AS$1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'VS12'!$O$3:$AS$3</c:f>
              <c:numCache>
                <c:formatCode>General</c:formatCode>
                <c:ptCount val="31"/>
                <c:pt idx="0">
                  <c:v>125.14631167773126</c:v>
                </c:pt>
                <c:pt idx="1">
                  <c:v>121.97781651454434</c:v>
                </c:pt>
                <c:pt idx="2">
                  <c:v>118.97141650758851</c:v>
                </c:pt>
                <c:pt idx="3">
                  <c:v>115.57553694526797</c:v>
                </c:pt>
                <c:pt idx="4">
                  <c:v>112.79548320786034</c:v>
                </c:pt>
                <c:pt idx="5">
                  <c:v>108.59304792003499</c:v>
                </c:pt>
                <c:pt idx="6">
                  <c:v>105.05324408430226</c:v>
                </c:pt>
                <c:pt idx="7">
                  <c:v>102.68953328293568</c:v>
                </c:pt>
                <c:pt idx="8">
                  <c:v>101.09813720589513</c:v>
                </c:pt>
                <c:pt idx="9">
                  <c:v>99.891513455866701</c:v>
                </c:pt>
                <c:pt idx="10">
                  <c:v>96.219933742728898</c:v>
                </c:pt>
                <c:pt idx="11">
                  <c:v>95.389794287345708</c:v>
                </c:pt>
                <c:pt idx="12">
                  <c:v>93.991955375208278</c:v>
                </c:pt>
                <c:pt idx="13">
                  <c:v>91.540534821097339</c:v>
                </c:pt>
                <c:pt idx="14">
                  <c:v>90.231908915455108</c:v>
                </c:pt>
                <c:pt idx="15">
                  <c:v>89.419554242863185</c:v>
                </c:pt>
                <c:pt idx="16">
                  <c:v>89.640032920936122</c:v>
                </c:pt>
                <c:pt idx="17">
                  <c:v>88.334679237859234</c:v>
                </c:pt>
                <c:pt idx="18">
                  <c:v>88.357712859853805</c:v>
                </c:pt>
                <c:pt idx="19">
                  <c:v>87.785651383121717</c:v>
                </c:pt>
                <c:pt idx="20">
                  <c:v>87.39189753438356</c:v>
                </c:pt>
                <c:pt idx="21">
                  <c:v>88.160988427652839</c:v>
                </c:pt>
                <c:pt idx="22">
                  <c:v>87.984387467916079</c:v>
                </c:pt>
                <c:pt idx="23">
                  <c:v>88.373755440917904</c:v>
                </c:pt>
                <c:pt idx="24">
                  <c:v>90.362837795788082</c:v>
                </c:pt>
                <c:pt idx="25">
                  <c:v>90.742137878451771</c:v>
                </c:pt>
                <c:pt idx="26">
                  <c:v>92.196197028377696</c:v>
                </c:pt>
                <c:pt idx="27">
                  <c:v>94.8817236956437</c:v>
                </c:pt>
                <c:pt idx="28">
                  <c:v>97.300172421280237</c:v>
                </c:pt>
                <c:pt idx="29">
                  <c:v>101.66378316817607</c:v>
                </c:pt>
                <c:pt idx="30">
                  <c:v>106.02726859483845</c:v>
                </c:pt>
              </c:numCache>
            </c:numRef>
          </c:val>
          <c:smooth val="0"/>
          <c:extLst>
            <c:ext xmlns:c16="http://schemas.microsoft.com/office/drawing/2014/chart" uri="{C3380CC4-5D6E-409C-BE32-E72D297353CC}">
              <c16:uniqueId val="{00000001-5319-474E-A82D-A07D6768ADB3}"/>
            </c:ext>
          </c:extLst>
        </c:ser>
        <c:ser>
          <c:idx val="0"/>
          <c:order val="2"/>
          <c:tx>
            <c:strRef>
              <c:f>'VS12'!$N$4</c:f>
              <c:strCache>
                <c:ptCount val="1"/>
                <c:pt idx="0">
                  <c:v>Baseline</c:v>
                </c:pt>
              </c:strCache>
            </c:strRef>
          </c:tx>
          <c:spPr>
            <a:ln w="22225" cap="rnd">
              <a:solidFill>
                <a:srgbClr val="009999"/>
              </a:solidFill>
              <a:round/>
            </a:ln>
            <a:effectLst/>
          </c:spPr>
          <c:marker>
            <c:symbol val="none"/>
          </c:marker>
          <c:cat>
            <c:numRef>
              <c:f>'VS12'!$O$1:$AS$1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'VS12'!$O$4:$AS$4</c:f>
              <c:numCache>
                <c:formatCode>General</c:formatCode>
                <c:ptCount val="31"/>
                <c:pt idx="0">
                  <c:v>125.14631167773126</c:v>
                </c:pt>
                <c:pt idx="1">
                  <c:v>121.97781651454434</c:v>
                </c:pt>
                <c:pt idx="2">
                  <c:v>118.97141650758851</c:v>
                </c:pt>
                <c:pt idx="3">
                  <c:v>115.57553694526797</c:v>
                </c:pt>
                <c:pt idx="4">
                  <c:v>112.79548320786034</c:v>
                </c:pt>
                <c:pt idx="5">
                  <c:v>108.59304231056083</c:v>
                </c:pt>
                <c:pt idx="6">
                  <c:v>105.05323322305269</c:v>
                </c:pt>
                <c:pt idx="7">
                  <c:v>102.68950504058459</c:v>
                </c:pt>
                <c:pt idx="8">
                  <c:v>101.09797599904523</c:v>
                </c:pt>
                <c:pt idx="9">
                  <c:v>99.890155426912983</c:v>
                </c:pt>
                <c:pt idx="10">
                  <c:v>96.217148934634125</c:v>
                </c:pt>
                <c:pt idx="11">
                  <c:v>95.385349596120321</c:v>
                </c:pt>
                <c:pt idx="12">
                  <c:v>93.985650472896964</c:v>
                </c:pt>
                <c:pt idx="13">
                  <c:v>91.532234274623136</c:v>
                </c:pt>
                <c:pt idx="14">
                  <c:v>90.221405977127233</c:v>
                </c:pt>
                <c:pt idx="15">
                  <c:v>89.406563890124474</c:v>
                </c:pt>
                <c:pt idx="16">
                  <c:v>89.624158182581311</c:v>
                </c:pt>
                <c:pt idx="17">
                  <c:v>88.315021634150142</c:v>
                </c:pt>
                <c:pt idx="18">
                  <c:v>88.334376072823915</c:v>
                </c:pt>
                <c:pt idx="19">
                  <c:v>87.812723582685962</c:v>
                </c:pt>
                <c:pt idx="20">
                  <c:v>87.687710479524213</c:v>
                </c:pt>
                <c:pt idx="21">
                  <c:v>88.580601259726038</c:v>
                </c:pt>
                <c:pt idx="22">
                  <c:v>88.527168922890795</c:v>
                </c:pt>
                <c:pt idx="23">
                  <c:v>89.048498286914409</c:v>
                </c:pt>
                <c:pt idx="24">
                  <c:v>91.185477602293133</c:v>
                </c:pt>
                <c:pt idx="25">
                  <c:v>92.146086935628219</c:v>
                </c:pt>
                <c:pt idx="26">
                  <c:v>93.985327035161319</c:v>
                </c:pt>
                <c:pt idx="27">
                  <c:v>97.357472614828893</c:v>
                </c:pt>
                <c:pt idx="28">
                  <c:v>100.8696251034666</c:v>
                </c:pt>
                <c:pt idx="29">
                  <c:v>105.20496275236519</c:v>
                </c:pt>
                <c:pt idx="30">
                  <c:v>109.72678351267402</c:v>
                </c:pt>
              </c:numCache>
            </c:numRef>
          </c:val>
          <c:smooth val="0"/>
          <c:extLst>
            <c:ext xmlns:c16="http://schemas.microsoft.com/office/drawing/2014/chart" uri="{C3380CC4-5D6E-409C-BE32-E72D297353CC}">
              <c16:uniqueId val="{00000002-5319-474E-A82D-A07D6768ADB3}"/>
            </c:ext>
          </c:extLst>
        </c:ser>
        <c:dLbls>
          <c:showLegendKey val="0"/>
          <c:showVal val="0"/>
          <c:showCatName val="0"/>
          <c:showSerName val="0"/>
          <c:showPercent val="0"/>
          <c:showBubbleSize val="0"/>
        </c:dLbls>
        <c:smooth val="0"/>
        <c:axId val="137844960"/>
        <c:axId val="338670624"/>
      </c:lineChart>
      <c:catAx>
        <c:axId val="137844960"/>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338670624"/>
        <c:crosses val="autoZero"/>
        <c:auto val="1"/>
        <c:lblAlgn val="ctr"/>
        <c:lblOffset val="100"/>
        <c:tickLblSkip val="5"/>
        <c:noMultiLvlLbl val="0"/>
      </c:catAx>
      <c:valAx>
        <c:axId val="338670624"/>
        <c:scaling>
          <c:orientation val="minMax"/>
          <c:max val="1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3784496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4.6770924467774859E-2"/>
          <c:w val="0.90779921259842522"/>
          <c:h val="0.78598470496689654"/>
        </c:manualLayout>
      </c:layout>
      <c:lineChart>
        <c:grouping val="standard"/>
        <c:varyColors val="0"/>
        <c:ser>
          <c:idx val="0"/>
          <c:order val="0"/>
          <c:tx>
            <c:strRef>
              <c:f>'VS13'!$B$23</c:f>
              <c:strCache>
                <c:ptCount val="1"/>
                <c:pt idx="0">
                  <c:v>EU Limits</c:v>
                </c:pt>
              </c:strCache>
            </c:strRef>
          </c:tx>
          <c:spPr>
            <a:ln w="19050">
              <a:solidFill>
                <a:srgbClr val="DC818D"/>
              </a:solidFill>
            </a:ln>
          </c:spPr>
          <c:marker>
            <c:symbol val="circle"/>
            <c:size val="5"/>
            <c:spPr>
              <a:solidFill>
                <a:sysClr val="window" lastClr="FFFFFF"/>
              </a:solidFill>
              <a:ln w="19050">
                <a:solidFill>
                  <a:srgbClr val="DC818D"/>
                </a:solidFill>
              </a:ln>
            </c:spPr>
          </c:marker>
          <c:dPt>
            <c:idx val="8"/>
            <c:marker>
              <c:spPr>
                <a:solidFill>
                  <a:sysClr val="window" lastClr="FFFFFF"/>
                </a:solidFill>
                <a:ln w="19050">
                  <a:noFill/>
                </a:ln>
              </c:spPr>
            </c:marker>
            <c:bubble3D val="0"/>
            <c:spPr>
              <a:ln w="19050">
                <a:noFill/>
              </a:ln>
            </c:spPr>
            <c:extLst>
              <c:ext xmlns:c16="http://schemas.microsoft.com/office/drawing/2014/chart" uri="{C3380CC4-5D6E-409C-BE32-E72D297353CC}">
                <c16:uniqueId val="{00000001-0C2A-429B-9FC3-91C831CFD058}"/>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2A-429B-9FC3-91C831CFD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'VS13'!$A$24:$A$41</c:f>
              <c:numCache>
                <c:formatCode>General</c:formatCode>
                <c:ptCount val="18"/>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numCache>
            </c:numRef>
          </c:cat>
          <c:val>
            <c:numRef>
              <c:f>'VS13'!$B$24:$B$41</c:f>
              <c:numCache>
                <c:formatCode>General</c:formatCode>
                <c:ptCount val="18"/>
                <c:pt idx="0">
                  <c:v>46.9</c:v>
                </c:pt>
                <c:pt idx="1">
                  <c:v>45.8</c:v>
                </c:pt>
                <c:pt idx="2">
                  <c:v>44.6</c:v>
                </c:pt>
                <c:pt idx="3">
                  <c:v>43.5</c:v>
                </c:pt>
                <c:pt idx="4">
                  <c:v>40.9</c:v>
                </c:pt>
                <c:pt idx="5">
                  <c:v>39.799999999999997</c:v>
                </c:pt>
                <c:pt idx="6">
                  <c:v>38.700000000000003</c:v>
                </c:pt>
                <c:pt idx="7">
                  <c:v>37.700000000000003</c:v>
                </c:pt>
                <c:pt idx="8">
                  <c:v>42.4</c:v>
                </c:pt>
                <c:pt idx="9">
                  <c:v>41.3</c:v>
                </c:pt>
                <c:pt idx="10">
                  <c:v>40.299999999999997</c:v>
                </c:pt>
                <c:pt idx="11">
                  <c:v>39.200000000000003</c:v>
                </c:pt>
                <c:pt idx="12">
                  <c:v>38.1</c:v>
                </c:pt>
                <c:pt idx="13">
                  <c:v>37.1</c:v>
                </c:pt>
                <c:pt idx="14">
                  <c:v>36</c:v>
                </c:pt>
                <c:pt idx="15">
                  <c:v>35</c:v>
                </c:pt>
                <c:pt idx="16">
                  <c:v>33.9</c:v>
                </c:pt>
                <c:pt idx="17">
                  <c:v>32.9</c:v>
                </c:pt>
              </c:numCache>
            </c:numRef>
          </c:val>
          <c:smooth val="0"/>
          <c:extLst>
            <c:ext xmlns:c16="http://schemas.microsoft.com/office/drawing/2014/chart" uri="{C3380CC4-5D6E-409C-BE32-E72D297353CC}">
              <c16:uniqueId val="{00000003-0C2A-429B-9FC3-91C831CFD058}"/>
            </c:ext>
          </c:extLst>
        </c:ser>
        <c:ser>
          <c:idx val="1"/>
          <c:order val="1"/>
          <c:tx>
            <c:strRef>
              <c:f>'VS13'!$C$23</c:f>
              <c:strCache>
                <c:ptCount val="1"/>
                <c:pt idx="0">
                  <c:v>Emissions</c:v>
                </c:pt>
              </c:strCache>
            </c:strRef>
          </c:tx>
          <c:spPr>
            <a:ln w="19050">
              <a:solidFill>
                <a:srgbClr val="48AC98">
                  <a:lumMod val="50000"/>
                </a:srgbClr>
              </a:solidFill>
            </a:ln>
          </c:spPr>
          <c:marker>
            <c:symbol val="none"/>
          </c:marker>
          <c:cat>
            <c:numRef>
              <c:f>'VS13'!$A$24:$A$41</c:f>
              <c:numCache>
                <c:formatCode>General</c:formatCode>
                <c:ptCount val="18"/>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numCache>
            </c:numRef>
          </c:cat>
          <c:val>
            <c:numRef>
              <c:f>'VS13'!$C$24:$C$41</c:f>
              <c:numCache>
                <c:formatCode>General</c:formatCode>
                <c:ptCount val="18"/>
                <c:pt idx="0">
                  <c:v>42.2</c:v>
                </c:pt>
                <c:pt idx="1">
                  <c:v>41.7</c:v>
                </c:pt>
                <c:pt idx="2">
                  <c:v>43.1</c:v>
                </c:pt>
                <c:pt idx="3">
                  <c:v>43.7</c:v>
                </c:pt>
                <c:pt idx="4">
                  <c:v>43.8</c:v>
                </c:pt>
                <c:pt idx="5">
                  <c:v>44.46</c:v>
                </c:pt>
                <c:pt idx="6">
                  <c:v>44.63</c:v>
                </c:pt>
                <c:pt idx="7">
                  <c:v>44.57</c:v>
                </c:pt>
                <c:pt idx="8">
                  <c:v>44.7</c:v>
                </c:pt>
                <c:pt idx="9">
                  <c:v>44.8</c:v>
                </c:pt>
                <c:pt idx="10">
                  <c:v>44.6</c:v>
                </c:pt>
                <c:pt idx="11">
                  <c:v>44.5</c:v>
                </c:pt>
                <c:pt idx="12">
                  <c:v>44.3</c:v>
                </c:pt>
                <c:pt idx="13">
                  <c:v>44.2</c:v>
                </c:pt>
                <c:pt idx="14">
                  <c:v>44.2</c:v>
                </c:pt>
                <c:pt idx="15">
                  <c:v>44.1</c:v>
                </c:pt>
                <c:pt idx="16">
                  <c:v>44.1</c:v>
                </c:pt>
                <c:pt idx="17">
                  <c:v>44</c:v>
                </c:pt>
              </c:numCache>
            </c:numRef>
          </c:val>
          <c:smooth val="0"/>
          <c:extLst>
            <c:ext xmlns:c16="http://schemas.microsoft.com/office/drawing/2014/chart" uri="{C3380CC4-5D6E-409C-BE32-E72D297353CC}">
              <c16:uniqueId val="{00000004-0C2A-429B-9FC3-91C831CFD058}"/>
            </c:ext>
          </c:extLst>
        </c:ser>
        <c:ser>
          <c:idx val="3"/>
          <c:order val="2"/>
          <c:tx>
            <c:strRef>
              <c:f>'VS13'!$D$23</c:f>
              <c:strCache>
                <c:ptCount val="1"/>
                <c:pt idx="0">
                  <c:v>Emissions*</c:v>
                </c:pt>
              </c:strCache>
            </c:strRef>
          </c:tx>
          <c:spPr>
            <a:ln w="19050">
              <a:solidFill>
                <a:srgbClr val="48AC98">
                  <a:lumMod val="50000"/>
                </a:srgbClr>
              </a:solidFill>
              <a:prstDash val="sysDash"/>
            </a:ln>
          </c:spPr>
          <c:marker>
            <c:symbol val="none"/>
          </c:marker>
          <c:cat>
            <c:numRef>
              <c:f>'VS13'!$A$24:$A$41</c:f>
              <c:numCache>
                <c:formatCode>General</c:formatCode>
                <c:ptCount val="18"/>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2028</c:v>
                </c:pt>
                <c:pt idx="16">
                  <c:v>2029</c:v>
                </c:pt>
                <c:pt idx="17">
                  <c:v>2030</c:v>
                </c:pt>
              </c:numCache>
            </c:numRef>
          </c:cat>
          <c:val>
            <c:numRef>
              <c:f>'VS13'!$D$24:$D$41</c:f>
              <c:numCache>
                <c:formatCode>General</c:formatCode>
                <c:ptCount val="18"/>
                <c:pt idx="5">
                  <c:v>44.36</c:v>
                </c:pt>
                <c:pt idx="6">
                  <c:v>44.25</c:v>
                </c:pt>
                <c:pt idx="7">
                  <c:v>43.98</c:v>
                </c:pt>
                <c:pt idx="8">
                  <c:v>44.1</c:v>
                </c:pt>
                <c:pt idx="9">
                  <c:v>44.1</c:v>
                </c:pt>
                <c:pt idx="10">
                  <c:v>43.8</c:v>
                </c:pt>
                <c:pt idx="11">
                  <c:v>43.5</c:v>
                </c:pt>
                <c:pt idx="12">
                  <c:v>43</c:v>
                </c:pt>
                <c:pt idx="13">
                  <c:v>42.7</c:v>
                </c:pt>
                <c:pt idx="14">
                  <c:v>42.4</c:v>
                </c:pt>
                <c:pt idx="15">
                  <c:v>42</c:v>
                </c:pt>
                <c:pt idx="16">
                  <c:v>41.6</c:v>
                </c:pt>
                <c:pt idx="17">
                  <c:v>41.1</c:v>
                </c:pt>
              </c:numCache>
            </c:numRef>
          </c:val>
          <c:smooth val="0"/>
          <c:extLst>
            <c:ext xmlns:c16="http://schemas.microsoft.com/office/drawing/2014/chart" uri="{C3380CC4-5D6E-409C-BE32-E72D297353CC}">
              <c16:uniqueId val="{00000005-0C2A-429B-9FC3-91C831CFD058}"/>
            </c:ext>
          </c:extLst>
        </c:ser>
        <c:dLbls>
          <c:showLegendKey val="0"/>
          <c:showVal val="0"/>
          <c:showCatName val="0"/>
          <c:showSerName val="0"/>
          <c:showPercent val="0"/>
          <c:showBubbleSize val="0"/>
        </c:dLbls>
        <c:marker val="1"/>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max val="50"/>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75649876636781E-2"/>
          <c:y val="4.5761883590962706E-2"/>
          <c:w val="0.93206739292400087"/>
          <c:h val="0.8479039980011831"/>
        </c:manualLayout>
      </c:layout>
      <c:lineChart>
        <c:grouping val="standard"/>
        <c:varyColors val="0"/>
        <c:ser>
          <c:idx val="0"/>
          <c:order val="0"/>
          <c:tx>
            <c:strRef>
              <c:f>'Figure 2.2'!$N$2</c:f>
              <c:strCache>
                <c:ptCount val="1"/>
                <c:pt idx="0">
                  <c:v>Domestic</c:v>
                </c:pt>
              </c:strCache>
            </c:strRef>
          </c:tx>
          <c:spPr>
            <a:ln w="28575" cap="rnd">
              <a:solidFill>
                <a:schemeClr val="accent4"/>
              </a:solidFill>
              <a:round/>
            </a:ln>
            <a:effectLst/>
          </c:spPr>
          <c:marker>
            <c:symbol val="none"/>
          </c:marker>
          <c:cat>
            <c:numRef>
              <c:f>'Figure 2.2'!$O$1:$AF$1</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2.2'!$O$2:$AF$2</c:f>
              <c:numCache>
                <c:formatCode>0.0</c:formatCode>
                <c:ptCount val="18"/>
                <c:pt idx="0">
                  <c:v>0.4</c:v>
                </c:pt>
                <c:pt idx="1">
                  <c:v>-1.3</c:v>
                </c:pt>
                <c:pt idx="2" formatCode="General">
                  <c:v>-1.5</c:v>
                </c:pt>
                <c:pt idx="3" formatCode="General">
                  <c:v>-0.5</c:v>
                </c:pt>
                <c:pt idx="4" formatCode="General">
                  <c:v>0.5</c:v>
                </c:pt>
                <c:pt idx="5" formatCode="General">
                  <c:v>-4.2</c:v>
                </c:pt>
                <c:pt idx="6" formatCode="General">
                  <c:v>-1.5</c:v>
                </c:pt>
                <c:pt idx="7" formatCode="General">
                  <c:v>1.9</c:v>
                </c:pt>
                <c:pt idx="8" formatCode="General">
                  <c:v>-2.9000000000000004</c:v>
                </c:pt>
                <c:pt idx="9" formatCode="General">
                  <c:v>-3.5000000000000004</c:v>
                </c:pt>
                <c:pt idx="10" formatCode="General">
                  <c:v>5.4</c:v>
                </c:pt>
                <c:pt idx="11" formatCode="General">
                  <c:v>10.6</c:v>
                </c:pt>
                <c:pt idx="12" formatCode="General">
                  <c:v>-2.4</c:v>
                </c:pt>
                <c:pt idx="13" formatCode="General">
                  <c:v>0.1</c:v>
                </c:pt>
                <c:pt idx="14" formatCode="General">
                  <c:v>0.4</c:v>
                </c:pt>
                <c:pt idx="15" formatCode="General">
                  <c:v>3.9</c:v>
                </c:pt>
                <c:pt idx="16" formatCode="General">
                  <c:v>2.4</c:v>
                </c:pt>
                <c:pt idx="17" formatCode="General">
                  <c:v>1.3</c:v>
                </c:pt>
              </c:numCache>
            </c:numRef>
          </c:val>
          <c:smooth val="0"/>
          <c:extLst>
            <c:ext xmlns:c16="http://schemas.microsoft.com/office/drawing/2014/chart" uri="{C3380CC4-5D6E-409C-BE32-E72D297353CC}">
              <c16:uniqueId val="{00000000-AE9A-45FA-B91E-3C459D2794AF}"/>
            </c:ext>
          </c:extLst>
        </c:ser>
        <c:ser>
          <c:idx val="1"/>
          <c:order val="1"/>
          <c:tx>
            <c:strRef>
              <c:f>'Figure 2.2'!$N$3</c:f>
              <c:strCache>
                <c:ptCount val="1"/>
                <c:pt idx="0">
                  <c:v>Foreign</c:v>
                </c:pt>
              </c:strCache>
            </c:strRef>
          </c:tx>
          <c:spPr>
            <a:ln w="12700" cap="rnd">
              <a:solidFill>
                <a:schemeClr val="bg2">
                  <a:lumMod val="50000"/>
                  <a:lumOff val="50000"/>
                </a:schemeClr>
              </a:solidFill>
              <a:round/>
            </a:ln>
            <a:effectLst/>
          </c:spPr>
          <c:marker>
            <c:symbol val="none"/>
          </c:marker>
          <c:cat>
            <c:numRef>
              <c:f>'Figure 2.2'!$O$1:$AF$1</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2.2'!$O$3:$AF$3</c:f>
              <c:numCache>
                <c:formatCode>0.0</c:formatCode>
                <c:ptCount val="18"/>
                <c:pt idx="0">
                  <c:v>6.9</c:v>
                </c:pt>
                <c:pt idx="1">
                  <c:v>-0.5</c:v>
                </c:pt>
                <c:pt idx="2" formatCode="General">
                  <c:v>8.2000000000000011</c:v>
                </c:pt>
                <c:pt idx="3" formatCode="General">
                  <c:v>-8.1</c:v>
                </c:pt>
                <c:pt idx="4" formatCode="General">
                  <c:v>-2.1</c:v>
                </c:pt>
                <c:pt idx="5" formatCode="General">
                  <c:v>2</c:v>
                </c:pt>
                <c:pt idx="6" formatCode="General">
                  <c:v>0.70000000000000007</c:v>
                </c:pt>
                <c:pt idx="7" formatCode="General">
                  <c:v>8.2000000000000011</c:v>
                </c:pt>
                <c:pt idx="8" formatCode="General">
                  <c:v>-4</c:v>
                </c:pt>
                <c:pt idx="9" formatCode="General">
                  <c:v>0.5</c:v>
                </c:pt>
                <c:pt idx="10" formatCode="General">
                  <c:v>6</c:v>
                </c:pt>
                <c:pt idx="11" formatCode="General">
                  <c:v>-1.7000000000000002</c:v>
                </c:pt>
                <c:pt idx="12" formatCode="General">
                  <c:v>-6.9</c:v>
                </c:pt>
                <c:pt idx="13" formatCode="General">
                  <c:v>-5.4</c:v>
                </c:pt>
                <c:pt idx="14" formatCode="General">
                  <c:v>7.3</c:v>
                </c:pt>
                <c:pt idx="15" formatCode="General">
                  <c:v>-64.900000000000006</c:v>
                </c:pt>
                <c:pt idx="16" formatCode="General">
                  <c:v>-0.4</c:v>
                </c:pt>
                <c:pt idx="17" formatCode="General">
                  <c:v>15</c:v>
                </c:pt>
              </c:numCache>
            </c:numRef>
          </c:val>
          <c:smooth val="0"/>
          <c:extLst>
            <c:ext xmlns:c16="http://schemas.microsoft.com/office/drawing/2014/chart" uri="{C3380CC4-5D6E-409C-BE32-E72D297353CC}">
              <c16:uniqueId val="{00000001-AE9A-45FA-B91E-3C459D2794AF}"/>
            </c:ext>
          </c:extLst>
        </c:ser>
        <c:ser>
          <c:idx val="2"/>
          <c:order val="2"/>
          <c:tx>
            <c:strRef>
              <c:f>'Figure 2.2'!$N$4</c:f>
              <c:strCache>
                <c:ptCount val="1"/>
                <c:pt idx="0">
                  <c:v>Total</c:v>
                </c:pt>
              </c:strCache>
            </c:strRef>
          </c:tx>
          <c:spPr>
            <a:ln w="28575" cap="rnd">
              <a:solidFill>
                <a:schemeClr val="bg2"/>
              </a:solidFill>
              <a:round/>
            </a:ln>
            <a:effectLst/>
          </c:spPr>
          <c:marker>
            <c:symbol val="none"/>
          </c:marker>
          <c:cat>
            <c:numRef>
              <c:f>'Figure 2.2'!$O$1:$AF$1</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2.2'!$O$4:$AF$4</c:f>
              <c:numCache>
                <c:formatCode>0.0</c:formatCode>
                <c:ptCount val="18"/>
                <c:pt idx="0" formatCode="0">
                  <c:v>2.1</c:v>
                </c:pt>
                <c:pt idx="1">
                  <c:v>-1</c:v>
                </c:pt>
                <c:pt idx="2" formatCode="General">
                  <c:v>1.6</c:v>
                </c:pt>
                <c:pt idx="3" formatCode="General">
                  <c:v>-2.8000000000000003</c:v>
                </c:pt>
                <c:pt idx="4" formatCode="General">
                  <c:v>-0.3</c:v>
                </c:pt>
                <c:pt idx="5" formatCode="General">
                  <c:v>-3.1</c:v>
                </c:pt>
                <c:pt idx="6" formatCode="General">
                  <c:v>-1.0999999999999999</c:v>
                </c:pt>
                <c:pt idx="7" formatCode="General">
                  <c:v>2.9000000000000004</c:v>
                </c:pt>
                <c:pt idx="8" formatCode="General">
                  <c:v>-3.5000000000000004</c:v>
                </c:pt>
                <c:pt idx="9" formatCode="General">
                  <c:v>-2.6</c:v>
                </c:pt>
                <c:pt idx="10" formatCode="General">
                  <c:v>5.8000000000000007</c:v>
                </c:pt>
                <c:pt idx="11" formatCode="General">
                  <c:v>7.7</c:v>
                </c:pt>
                <c:pt idx="12" formatCode="General">
                  <c:v>-2.8000000000000003</c:v>
                </c:pt>
                <c:pt idx="13" formatCode="General">
                  <c:v>-1</c:v>
                </c:pt>
                <c:pt idx="14" formatCode="General">
                  <c:v>2.1</c:v>
                </c:pt>
                <c:pt idx="15" formatCode="General">
                  <c:v>-12.5</c:v>
                </c:pt>
                <c:pt idx="16" formatCode="General">
                  <c:v>1.5</c:v>
                </c:pt>
                <c:pt idx="17" formatCode="General">
                  <c:v>6.2</c:v>
                </c:pt>
              </c:numCache>
            </c:numRef>
          </c:val>
          <c:smooth val="0"/>
          <c:extLst>
            <c:ext xmlns:c16="http://schemas.microsoft.com/office/drawing/2014/chart" uri="{C3380CC4-5D6E-409C-BE32-E72D297353CC}">
              <c16:uniqueId val="{00000002-AE9A-45FA-B91E-3C459D2794AF}"/>
            </c:ext>
          </c:extLst>
        </c:ser>
        <c:dLbls>
          <c:showLegendKey val="0"/>
          <c:showVal val="0"/>
          <c:showCatName val="0"/>
          <c:showSerName val="0"/>
          <c:showPercent val="0"/>
          <c:showBubbleSize val="0"/>
        </c:dLbls>
        <c:smooth val="0"/>
        <c:axId val="1260999784"/>
        <c:axId val="1260996176"/>
      </c:lineChart>
      <c:catAx>
        <c:axId val="1260999784"/>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260996176"/>
        <c:crosses val="autoZero"/>
        <c:auto val="1"/>
        <c:lblAlgn val="ctr"/>
        <c:lblOffset val="100"/>
        <c:noMultiLvlLbl val="0"/>
      </c:catAx>
      <c:valAx>
        <c:axId val="1260996176"/>
        <c:scaling>
          <c:orientation val="minMax"/>
          <c:max val="10"/>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260999784"/>
        <c:crosses val="autoZero"/>
        <c:crossBetween val="between"/>
      </c:valAx>
      <c:spPr>
        <a:noFill/>
        <a:ln w="25400">
          <a:noFill/>
        </a:ln>
        <a:effectLst/>
      </c:spPr>
    </c:plotArea>
    <c:legend>
      <c:legendPos val="b"/>
      <c:layout>
        <c:manualLayout>
          <c:xMode val="edge"/>
          <c:yMode val="edge"/>
          <c:x val="0.26579365164157737"/>
          <c:y val="0.73101032109670383"/>
          <c:w val="0.23793989453677636"/>
          <c:h val="0.17836765525776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2.3'!$N$2</c:f>
              <c:strCache>
                <c:ptCount val="1"/>
                <c:pt idx="0">
                  <c:v>Real net capital stock, y/y % change</c:v>
                </c:pt>
              </c:strCache>
            </c:strRef>
          </c:tx>
          <c:spPr>
            <a:ln w="28575" cap="rnd">
              <a:solidFill>
                <a:schemeClr val="accent5">
                  <a:lumMod val="75000"/>
                </a:schemeClr>
              </a:solidFill>
              <a:round/>
            </a:ln>
            <a:effectLst/>
          </c:spPr>
          <c:marker>
            <c:symbol val="none"/>
          </c:marker>
          <c:cat>
            <c:numRef>
              <c:f>'Figure 2.3'!$O$1:$BL$1</c:f>
              <c:numCache>
                <c:formatCode>General</c:formatCode>
                <c:ptCount val="5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pt idx="26">
                  <c:v>2027</c:v>
                </c:pt>
                <c:pt idx="27">
                  <c:v>2028</c:v>
                </c:pt>
                <c:pt idx="28">
                  <c:v>2029</c:v>
                </c:pt>
                <c:pt idx="29">
                  <c:v>2030</c:v>
                </c:pt>
                <c:pt idx="30">
                  <c:v>2031</c:v>
                </c:pt>
                <c:pt idx="31">
                  <c:v>2032</c:v>
                </c:pt>
                <c:pt idx="32">
                  <c:v>2033</c:v>
                </c:pt>
                <c:pt idx="33">
                  <c:v>2034</c:v>
                </c:pt>
                <c:pt idx="34">
                  <c:v>2035</c:v>
                </c:pt>
                <c:pt idx="35">
                  <c:v>2036</c:v>
                </c:pt>
                <c:pt idx="36">
                  <c:v>2037</c:v>
                </c:pt>
                <c:pt idx="37">
                  <c:v>2038</c:v>
                </c:pt>
                <c:pt idx="38">
                  <c:v>2039</c:v>
                </c:pt>
                <c:pt idx="39">
                  <c:v>2040</c:v>
                </c:pt>
                <c:pt idx="40">
                  <c:v>2041</c:v>
                </c:pt>
                <c:pt idx="41">
                  <c:v>2042</c:v>
                </c:pt>
                <c:pt idx="42">
                  <c:v>2043</c:v>
                </c:pt>
                <c:pt idx="43">
                  <c:v>2044</c:v>
                </c:pt>
                <c:pt idx="44">
                  <c:v>2045</c:v>
                </c:pt>
                <c:pt idx="45">
                  <c:v>2046</c:v>
                </c:pt>
                <c:pt idx="46">
                  <c:v>2047</c:v>
                </c:pt>
                <c:pt idx="47">
                  <c:v>2048</c:v>
                </c:pt>
                <c:pt idx="48">
                  <c:v>2049</c:v>
                </c:pt>
                <c:pt idx="49">
                  <c:v>2050</c:v>
                </c:pt>
              </c:numCache>
            </c:numRef>
          </c:cat>
          <c:val>
            <c:numRef>
              <c:f>'Figure 2.3'!$O$2:$BL$2</c:f>
              <c:numCache>
                <c:formatCode>General</c:formatCode>
                <c:ptCount val="50"/>
                <c:pt idx="0">
                  <c:v>3</c:v>
                </c:pt>
                <c:pt idx="1">
                  <c:v>3.5922330097087496</c:v>
                </c:pt>
                <c:pt idx="2">
                  <c:v>2.9990627928772255</c:v>
                </c:pt>
                <c:pt idx="3">
                  <c:v>3.366696997270239</c:v>
                </c:pt>
                <c:pt idx="4">
                  <c:v>5.9859154929577443</c:v>
                </c:pt>
                <c:pt idx="5">
                  <c:v>3.1561461794019863</c:v>
                </c:pt>
                <c:pt idx="6">
                  <c:v>2.8180354267310719</c:v>
                </c:pt>
                <c:pt idx="7">
                  <c:v>1.9577133907595794</c:v>
                </c:pt>
                <c:pt idx="8">
                  <c:v>0.99846390168971766</c:v>
                </c:pt>
                <c:pt idx="9">
                  <c:v>0.5323193916349851</c:v>
                </c:pt>
                <c:pt idx="10">
                  <c:v>0.68078668683813248</c:v>
                </c:pt>
                <c:pt idx="11">
                  <c:v>0.97670924117205971</c:v>
                </c:pt>
                <c:pt idx="12">
                  <c:v>0.96726190476188378</c:v>
                </c:pt>
                <c:pt idx="13">
                  <c:v>4.053058216654378</c:v>
                </c:pt>
                <c:pt idx="14">
                  <c:v>2.3371104815864072</c:v>
                </c:pt>
                <c:pt idx="15">
                  <c:v>1.5916955017301007</c:v>
                </c:pt>
                <c:pt idx="16">
                  <c:v>1.2942779291553137</c:v>
                </c:pt>
                <c:pt idx="17">
                  <c:v>1.8627119184933205</c:v>
                </c:pt>
                <c:pt idx="18">
                  <c:v>1.4687709956950457</c:v>
                </c:pt>
                <c:pt idx="19">
                  <c:v>-1.6111210438469747</c:v>
                </c:pt>
                <c:pt idx="20">
                  <c:v>0.20382159209064721</c:v>
                </c:pt>
                <c:pt idx="21">
                  <c:v>1.9374160601362878</c:v>
                </c:pt>
                <c:pt idx="22">
                  <c:v>2.2721118503607807</c:v>
                </c:pt>
                <c:pt idx="23">
                  <c:v>2.6562307129149199</c:v>
                </c:pt>
                <c:pt idx="24">
                  <c:v>3.0503480268899263</c:v>
                </c:pt>
                <c:pt idx="25">
                  <c:v>2.7002538893214245</c:v>
                </c:pt>
                <c:pt idx="26">
                  <c:v>2.339572798430134</c:v>
                </c:pt>
                <c:pt idx="27">
                  <c:v>2.0392568195829686</c:v>
                </c:pt>
                <c:pt idx="28">
                  <c:v>1.7143941420193487</c:v>
                </c:pt>
                <c:pt idx="29">
                  <c:v>1.4127928945127266</c:v>
                </c:pt>
                <c:pt idx="30">
                  <c:v>1.0445754938980034</c:v>
                </c:pt>
                <c:pt idx="31">
                  <c:v>1.0664006119562863</c:v>
                </c:pt>
                <c:pt idx="32">
                  <c:v>1.0933286567142986</c:v>
                </c:pt>
                <c:pt idx="33">
                  <c:v>1.1176895477096327</c:v>
                </c:pt>
                <c:pt idx="34">
                  <c:v>1.1383125423735319</c:v>
                </c:pt>
                <c:pt idx="35">
                  <c:v>1.1523458302689971</c:v>
                </c:pt>
                <c:pt idx="36">
                  <c:v>1.1596865324911443</c:v>
                </c:pt>
                <c:pt idx="37">
                  <c:v>1.1709165923489584</c:v>
                </c:pt>
                <c:pt idx="38">
                  <c:v>1.1679137325230515</c:v>
                </c:pt>
                <c:pt idx="39">
                  <c:v>1.1611079896962639</c:v>
                </c:pt>
                <c:pt idx="40">
                  <c:v>1.1496925203798414</c:v>
                </c:pt>
                <c:pt idx="41">
                  <c:v>1.1308473572324562</c:v>
                </c:pt>
                <c:pt idx="42">
                  <c:v>1.115758188706395</c:v>
                </c:pt>
                <c:pt idx="43">
                  <c:v>1.0928933392905238</c:v>
                </c:pt>
                <c:pt idx="44">
                  <c:v>1.0680201025293101</c:v>
                </c:pt>
                <c:pt idx="45">
                  <c:v>1.0401940984831937</c:v>
                </c:pt>
                <c:pt idx="46">
                  <c:v>1.0137337214160214</c:v>
                </c:pt>
                <c:pt idx="47">
                  <c:v>0.99283957289115765</c:v>
                </c:pt>
                <c:pt idx="48">
                  <c:v>0.97009284314455435</c:v>
                </c:pt>
                <c:pt idx="49">
                  <c:v>0.9485086485676586</c:v>
                </c:pt>
              </c:numCache>
            </c:numRef>
          </c:val>
          <c:smooth val="0"/>
          <c:extLst>
            <c:ext xmlns:c16="http://schemas.microsoft.com/office/drawing/2014/chart" uri="{C3380CC4-5D6E-409C-BE32-E72D297353CC}">
              <c16:uniqueId val="{00000000-0BB2-4979-A35B-77AFF76BC80E}"/>
            </c:ext>
          </c:extLst>
        </c:ser>
        <c:dLbls>
          <c:showLegendKey val="0"/>
          <c:showVal val="0"/>
          <c:showCatName val="0"/>
          <c:showSerName val="0"/>
          <c:showPercent val="0"/>
          <c:showBubbleSize val="0"/>
        </c:dLbls>
        <c:smooth val="0"/>
        <c:axId val="211983024"/>
        <c:axId val="423029552"/>
      </c:lineChart>
      <c:dateAx>
        <c:axId val="2119830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29552"/>
        <c:crosses val="autoZero"/>
        <c:auto val="0"/>
        <c:lblOffset val="100"/>
        <c:baseTimeUnit val="days"/>
        <c:majorUnit val="8"/>
        <c:majorTimeUnit val="days"/>
      </c:dateAx>
      <c:valAx>
        <c:axId val="423029552"/>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8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2.3'!$N$3</c:f>
              <c:strCache>
                <c:ptCount val="1"/>
                <c:pt idx="0">
                  <c:v>Public investment, % of GNI*</c:v>
                </c:pt>
              </c:strCache>
            </c:strRef>
          </c:tx>
          <c:spPr>
            <a:solidFill>
              <a:schemeClr val="accent5">
                <a:lumMod val="75000"/>
              </a:schemeClr>
            </a:solidFill>
            <a:ln>
              <a:solidFill>
                <a:schemeClr val="accent5">
                  <a:lumMod val="75000"/>
                </a:schemeClr>
              </a:solidFill>
            </a:ln>
            <a:effectLst/>
          </c:spPr>
          <c:cat>
            <c:numRef>
              <c:f>'Figure 2.3'!$AE$1:$BL$1</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'Figure 2.3'!$AE$3:$BL$3</c:f>
              <c:numCache>
                <c:formatCode>General</c:formatCode>
                <c:ptCount val="34"/>
                <c:pt idx="0">
                  <c:v>2.8659182952352467</c:v>
                </c:pt>
                <c:pt idx="1">
                  <c:v>3.2067254127418217</c:v>
                </c:pt>
                <c:pt idx="2">
                  <c:v>3.9261643795648844</c:v>
                </c:pt>
                <c:pt idx="3">
                  <c:v>5.0776754890678948</c:v>
                </c:pt>
                <c:pt idx="4">
                  <c:v>4.7472758303794151</c:v>
                </c:pt>
                <c:pt idx="5">
                  <c:v>4.1944003930388725</c:v>
                </c:pt>
                <c:pt idx="6">
                  <c:v>3.8645595483415605</c:v>
                </c:pt>
                <c:pt idx="7">
                  <c:v>3.6018130130350094</c:v>
                </c:pt>
                <c:pt idx="8">
                  <c:v>3.3739355421101784</c:v>
                </c:pt>
                <c:pt idx="9">
                  <c:v>3.5621660175677334</c:v>
                </c:pt>
                <c:pt idx="10">
                  <c:v>3.7521768722091728</c:v>
                </c:pt>
                <c:pt idx="11">
                  <c:v>3.9421877268506087</c:v>
                </c:pt>
                <c:pt idx="12">
                  <c:v>4.1321985814920481</c:v>
                </c:pt>
                <c:pt idx="13">
                  <c:v>4.3222094361334875</c:v>
                </c:pt>
                <c:pt idx="14">
                  <c:v>4.3222094361334875</c:v>
                </c:pt>
                <c:pt idx="15">
                  <c:v>4.3222094361334875</c:v>
                </c:pt>
                <c:pt idx="16">
                  <c:v>4.3222094361334875</c:v>
                </c:pt>
                <c:pt idx="17">
                  <c:v>4.3222094361334875</c:v>
                </c:pt>
                <c:pt idx="18">
                  <c:v>4.3222094361334875</c:v>
                </c:pt>
                <c:pt idx="19">
                  <c:v>4.3222094361334875</c:v>
                </c:pt>
                <c:pt idx="20">
                  <c:v>4.3222094361334875</c:v>
                </c:pt>
                <c:pt idx="21">
                  <c:v>4.3222094361334875</c:v>
                </c:pt>
                <c:pt idx="22">
                  <c:v>4.3222094361334875</c:v>
                </c:pt>
                <c:pt idx="23">
                  <c:v>4.3222094361334875</c:v>
                </c:pt>
                <c:pt idx="24">
                  <c:v>4.3222094361334875</c:v>
                </c:pt>
                <c:pt idx="25">
                  <c:v>4.3222094361334875</c:v>
                </c:pt>
                <c:pt idx="26">
                  <c:v>4.3222094361334875</c:v>
                </c:pt>
                <c:pt idx="27">
                  <c:v>4.3222094361334875</c:v>
                </c:pt>
                <c:pt idx="28">
                  <c:v>4.3222094361334875</c:v>
                </c:pt>
                <c:pt idx="29">
                  <c:v>4.3222094361334875</c:v>
                </c:pt>
                <c:pt idx="30">
                  <c:v>4.3222094361334875</c:v>
                </c:pt>
                <c:pt idx="31">
                  <c:v>4.3222094361334875</c:v>
                </c:pt>
                <c:pt idx="32">
                  <c:v>4.3222094361334875</c:v>
                </c:pt>
                <c:pt idx="33">
                  <c:v>4.3222094361334875</c:v>
                </c:pt>
              </c:numCache>
            </c:numRef>
          </c:val>
          <c:extLst>
            <c:ext xmlns:c16="http://schemas.microsoft.com/office/drawing/2014/chart" uri="{C3380CC4-5D6E-409C-BE32-E72D297353CC}">
              <c16:uniqueId val="{00000000-51B8-4409-907D-FD6885AE28C4}"/>
            </c:ext>
          </c:extLst>
        </c:ser>
        <c:ser>
          <c:idx val="1"/>
          <c:order val="1"/>
          <c:tx>
            <c:strRef>
              <c:f>'Figure 2.3'!$N$4</c:f>
              <c:strCache>
                <c:ptCount val="1"/>
                <c:pt idx="0">
                  <c:v>Private investment, % of GNI*</c:v>
                </c:pt>
              </c:strCache>
            </c:strRef>
          </c:tx>
          <c:spPr>
            <a:solidFill>
              <a:schemeClr val="accent5"/>
            </a:solidFill>
            <a:ln>
              <a:noFill/>
            </a:ln>
            <a:effectLst/>
          </c:spPr>
          <c:cat>
            <c:numRef>
              <c:f>'Figure 2.3'!$AE$1:$BL$1</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'Figure 2.3'!$AE$4:$BL$4</c:f>
              <c:numCache>
                <c:formatCode>General</c:formatCode>
                <c:ptCount val="34"/>
                <c:pt idx="0">
                  <c:v>17.735859313419041</c:v>
                </c:pt>
                <c:pt idx="1">
                  <c:v>21.478780512508862</c:v>
                </c:pt>
                <c:pt idx="2">
                  <c:v>20.133627690302752</c:v>
                </c:pt>
                <c:pt idx="3">
                  <c:v>12.777364349342198</c:v>
                </c:pt>
                <c:pt idx="4">
                  <c:v>17.816968508558713</c:v>
                </c:pt>
                <c:pt idx="5">
                  <c:v>22.794094044374781</c:v>
                </c:pt>
                <c:pt idx="6">
                  <c:v>23.505328137242564</c:v>
                </c:pt>
                <c:pt idx="7">
                  <c:v>24.699651785339118</c:v>
                </c:pt>
                <c:pt idx="8">
                  <c:v>26.148020738504226</c:v>
                </c:pt>
                <c:pt idx="9">
                  <c:v>24.956683948753522</c:v>
                </c:pt>
                <c:pt idx="10">
                  <c:v>23.765347159002818</c:v>
                </c:pt>
                <c:pt idx="11">
                  <c:v>22.574010369252115</c:v>
                </c:pt>
                <c:pt idx="12">
                  <c:v>21.382673579501411</c:v>
                </c:pt>
                <c:pt idx="13">
                  <c:v>20.191336789750707</c:v>
                </c:pt>
                <c:pt idx="14">
                  <c:v>19</c:v>
                </c:pt>
                <c:pt idx="15">
                  <c:v>19</c:v>
                </c:pt>
                <c:pt idx="16">
                  <c:v>19</c:v>
                </c:pt>
                <c:pt idx="17">
                  <c:v>19</c:v>
                </c:pt>
                <c:pt idx="18">
                  <c:v>19</c:v>
                </c:pt>
                <c:pt idx="19">
                  <c:v>19</c:v>
                </c:pt>
                <c:pt idx="20">
                  <c:v>19</c:v>
                </c:pt>
                <c:pt idx="21">
                  <c:v>19</c:v>
                </c:pt>
                <c:pt idx="22">
                  <c:v>19</c:v>
                </c:pt>
                <c:pt idx="23">
                  <c:v>19</c:v>
                </c:pt>
                <c:pt idx="24">
                  <c:v>19</c:v>
                </c:pt>
                <c:pt idx="25">
                  <c:v>19</c:v>
                </c:pt>
                <c:pt idx="26">
                  <c:v>19</c:v>
                </c:pt>
                <c:pt idx="27">
                  <c:v>19</c:v>
                </c:pt>
                <c:pt idx="28">
                  <c:v>19</c:v>
                </c:pt>
                <c:pt idx="29">
                  <c:v>19</c:v>
                </c:pt>
                <c:pt idx="30">
                  <c:v>19</c:v>
                </c:pt>
                <c:pt idx="31">
                  <c:v>19</c:v>
                </c:pt>
                <c:pt idx="32">
                  <c:v>19</c:v>
                </c:pt>
                <c:pt idx="33">
                  <c:v>19</c:v>
                </c:pt>
              </c:numCache>
            </c:numRef>
          </c:val>
          <c:extLst>
            <c:ext xmlns:c16="http://schemas.microsoft.com/office/drawing/2014/chart" uri="{C3380CC4-5D6E-409C-BE32-E72D297353CC}">
              <c16:uniqueId val="{00000001-51B8-4409-907D-FD6885AE28C4}"/>
            </c:ext>
          </c:extLst>
        </c:ser>
        <c:dLbls>
          <c:showLegendKey val="0"/>
          <c:showVal val="0"/>
          <c:showCatName val="0"/>
          <c:showSerName val="0"/>
          <c:showPercent val="0"/>
          <c:showBubbleSize val="0"/>
        </c:dLbls>
        <c:axId val="70379168"/>
        <c:axId val="279263632"/>
      </c:areaChart>
      <c:dateAx>
        <c:axId val="70379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9263632"/>
        <c:crosses val="autoZero"/>
        <c:auto val="0"/>
        <c:lblOffset val="100"/>
        <c:baseTimeUnit val="days"/>
        <c:majorUnit val="8"/>
        <c:majorTimeUnit val="days"/>
      </c:dateAx>
      <c:valAx>
        <c:axId val="2792636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79168"/>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28472222222218E-2"/>
          <c:y val="9.4776119402985068E-2"/>
          <c:w val="0.89105468750000005"/>
          <c:h val="0.80940381426202335"/>
        </c:manualLayout>
      </c:layout>
      <c:barChart>
        <c:barDir val="col"/>
        <c:grouping val="stacked"/>
        <c:varyColors val="0"/>
        <c:ser>
          <c:idx val="0"/>
          <c:order val="0"/>
          <c:tx>
            <c:strRef>
              <c:f>'Figure 2.4'!$N$2</c:f>
              <c:strCache>
                <c:ptCount val="1"/>
                <c:pt idx="0">
                  <c:v>Natural increase</c:v>
                </c:pt>
              </c:strCache>
            </c:strRef>
          </c:tx>
          <c:spPr>
            <a:solidFill>
              <a:schemeClr val="tx2">
                <a:lumMod val="40000"/>
                <a:lumOff val="60000"/>
              </a:schemeClr>
            </a:solidFill>
            <a:ln>
              <a:noFill/>
            </a:ln>
            <a:effectLst/>
          </c:spPr>
          <c:invertIfNegative val="0"/>
          <c:cat>
            <c:numRef>
              <c:f>'Figure 2.4'!$O$1:$DJ$1</c:f>
              <c:numCache>
                <c:formatCode>General</c:formatCode>
                <c:ptCount val="100"/>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pt idx="34">
                  <c:v>1985</c:v>
                </c:pt>
                <c:pt idx="35">
                  <c:v>1986</c:v>
                </c:pt>
                <c:pt idx="36">
                  <c:v>1987</c:v>
                </c:pt>
                <c:pt idx="37">
                  <c:v>1988</c:v>
                </c:pt>
                <c:pt idx="38">
                  <c:v>1989</c:v>
                </c:pt>
                <c:pt idx="39">
                  <c:v>1990</c:v>
                </c:pt>
                <c:pt idx="40">
                  <c:v>1991</c:v>
                </c:pt>
                <c:pt idx="41">
                  <c:v>1992</c:v>
                </c:pt>
                <c:pt idx="42">
                  <c:v>1993</c:v>
                </c:pt>
                <c:pt idx="43">
                  <c:v>1994</c:v>
                </c:pt>
                <c:pt idx="44">
                  <c:v>1995</c:v>
                </c:pt>
                <c:pt idx="45">
                  <c:v>1996</c:v>
                </c:pt>
                <c:pt idx="46">
                  <c:v>1997</c:v>
                </c:pt>
                <c:pt idx="47">
                  <c:v>1998</c:v>
                </c:pt>
                <c:pt idx="48">
                  <c:v>1999</c:v>
                </c:pt>
                <c:pt idx="49">
                  <c:v>2000</c:v>
                </c:pt>
                <c:pt idx="50">
                  <c:v>2001</c:v>
                </c:pt>
                <c:pt idx="51">
                  <c:v>2002</c:v>
                </c:pt>
                <c:pt idx="52">
                  <c:v>2003</c:v>
                </c:pt>
                <c:pt idx="53">
                  <c:v>2004</c:v>
                </c:pt>
                <c:pt idx="54">
                  <c:v>2005</c:v>
                </c:pt>
                <c:pt idx="55">
                  <c:v>2006</c:v>
                </c:pt>
                <c:pt idx="56">
                  <c:v>2007</c:v>
                </c:pt>
                <c:pt idx="57">
                  <c:v>2008</c:v>
                </c:pt>
                <c:pt idx="58">
                  <c:v>2009</c:v>
                </c:pt>
                <c:pt idx="59">
                  <c:v>2010</c:v>
                </c:pt>
                <c:pt idx="60">
                  <c:v>2011</c:v>
                </c:pt>
                <c:pt idx="61">
                  <c:v>2012</c:v>
                </c:pt>
                <c:pt idx="62">
                  <c:v>2013</c:v>
                </c:pt>
                <c:pt idx="63">
                  <c:v>2014</c:v>
                </c:pt>
                <c:pt idx="64">
                  <c:v>2015</c:v>
                </c:pt>
                <c:pt idx="65">
                  <c:v>2016</c:v>
                </c:pt>
                <c:pt idx="66">
                  <c:v>2017</c:v>
                </c:pt>
                <c:pt idx="67">
                  <c:v>2018</c:v>
                </c:pt>
                <c:pt idx="68">
                  <c:v>2019</c:v>
                </c:pt>
                <c:pt idx="69">
                  <c:v>2020</c:v>
                </c:pt>
                <c:pt idx="70">
                  <c:v>2021</c:v>
                </c:pt>
                <c:pt idx="71">
                  <c:v>2022</c:v>
                </c:pt>
                <c:pt idx="72">
                  <c:v>2023</c:v>
                </c:pt>
                <c:pt idx="73">
                  <c:v>2024</c:v>
                </c:pt>
                <c:pt idx="74">
                  <c:v>2025</c:v>
                </c:pt>
                <c:pt idx="75">
                  <c:v>2026</c:v>
                </c:pt>
                <c:pt idx="76">
                  <c:v>2027</c:v>
                </c:pt>
                <c:pt idx="77">
                  <c:v>2028</c:v>
                </c:pt>
                <c:pt idx="78">
                  <c:v>2029</c:v>
                </c:pt>
                <c:pt idx="79">
                  <c:v>2030</c:v>
                </c:pt>
                <c:pt idx="80">
                  <c:v>2031</c:v>
                </c:pt>
                <c:pt idx="81">
                  <c:v>2032</c:v>
                </c:pt>
                <c:pt idx="82">
                  <c:v>2033</c:v>
                </c:pt>
                <c:pt idx="83">
                  <c:v>2034</c:v>
                </c:pt>
                <c:pt idx="84">
                  <c:v>2035</c:v>
                </c:pt>
                <c:pt idx="85">
                  <c:v>2036</c:v>
                </c:pt>
                <c:pt idx="86">
                  <c:v>2037</c:v>
                </c:pt>
                <c:pt idx="87">
                  <c:v>2038</c:v>
                </c:pt>
                <c:pt idx="88">
                  <c:v>2039</c:v>
                </c:pt>
                <c:pt idx="89">
                  <c:v>2040</c:v>
                </c:pt>
                <c:pt idx="90">
                  <c:v>2041</c:v>
                </c:pt>
                <c:pt idx="91">
                  <c:v>2042</c:v>
                </c:pt>
                <c:pt idx="92">
                  <c:v>2043</c:v>
                </c:pt>
                <c:pt idx="93">
                  <c:v>2044</c:v>
                </c:pt>
                <c:pt idx="94">
                  <c:v>2045</c:v>
                </c:pt>
                <c:pt idx="95">
                  <c:v>2046</c:v>
                </c:pt>
                <c:pt idx="96">
                  <c:v>2047</c:v>
                </c:pt>
                <c:pt idx="97">
                  <c:v>2048</c:v>
                </c:pt>
                <c:pt idx="98">
                  <c:v>2049</c:v>
                </c:pt>
                <c:pt idx="99">
                  <c:v>2050</c:v>
                </c:pt>
              </c:numCache>
            </c:numRef>
          </c:cat>
          <c:val>
            <c:numRef>
              <c:f>'Figure 2.4'!$O$2:$DJ$2</c:f>
              <c:numCache>
                <c:formatCode>General</c:formatCode>
                <c:ptCount val="100"/>
                <c:pt idx="0">
                  <c:v>26.6</c:v>
                </c:pt>
                <c:pt idx="1">
                  <c:v>27.3</c:v>
                </c:pt>
                <c:pt idx="2">
                  <c:v>29.1</c:v>
                </c:pt>
                <c:pt idx="3">
                  <c:v>28.2</c:v>
                </c:pt>
                <c:pt idx="4">
                  <c:v>24.7</c:v>
                </c:pt>
                <c:pt idx="5">
                  <c:v>25.6</c:v>
                </c:pt>
                <c:pt idx="6">
                  <c:v>27.8</c:v>
                </c:pt>
                <c:pt idx="7">
                  <c:v>25.4</c:v>
                </c:pt>
                <c:pt idx="8">
                  <c:v>24.9</c:v>
                </c:pt>
                <c:pt idx="9">
                  <c:v>27.5</c:v>
                </c:pt>
                <c:pt idx="10">
                  <c:v>26.2</c:v>
                </c:pt>
                <c:pt idx="11">
                  <c:v>26.8</c:v>
                </c:pt>
                <c:pt idx="12">
                  <c:v>27.9</c:v>
                </c:pt>
                <c:pt idx="13">
                  <c:v>30.8</c:v>
                </c:pt>
                <c:pt idx="14">
                  <c:v>32</c:v>
                </c:pt>
                <c:pt idx="15">
                  <c:v>29.2</c:v>
                </c:pt>
                <c:pt idx="16">
                  <c:v>28.7</c:v>
                </c:pt>
                <c:pt idx="17">
                  <c:v>28.5</c:v>
                </c:pt>
                <c:pt idx="18">
                  <c:v>28</c:v>
                </c:pt>
                <c:pt idx="19">
                  <c:v>29.7</c:v>
                </c:pt>
                <c:pt idx="20">
                  <c:v>33.299999999999997</c:v>
                </c:pt>
                <c:pt idx="21">
                  <c:v>35.200000000000003</c:v>
                </c:pt>
                <c:pt idx="22">
                  <c:v>35.6</c:v>
                </c:pt>
                <c:pt idx="23">
                  <c:v>34.9</c:v>
                </c:pt>
                <c:pt idx="24">
                  <c:v>33.299999999999997</c:v>
                </c:pt>
                <c:pt idx="25">
                  <c:v>34.6</c:v>
                </c:pt>
                <c:pt idx="26">
                  <c:v>34.1</c:v>
                </c:pt>
                <c:pt idx="27">
                  <c:v>35.1</c:v>
                </c:pt>
                <c:pt idx="28">
                  <c:v>38.200000000000003</c:v>
                </c:pt>
                <c:pt idx="29">
                  <c:v>40.799999999999997</c:v>
                </c:pt>
                <c:pt idx="30">
                  <c:v>40.4</c:v>
                </c:pt>
                <c:pt idx="31">
                  <c:v>37.6</c:v>
                </c:pt>
                <c:pt idx="32">
                  <c:v>38</c:v>
                </c:pt>
                <c:pt idx="33">
                  <c:v>34</c:v>
                </c:pt>
                <c:pt idx="34">
                  <c:v>31</c:v>
                </c:pt>
                <c:pt idx="35">
                  <c:v>28.6</c:v>
                </c:pt>
                <c:pt idx="36">
                  <c:v>29</c:v>
                </c:pt>
                <c:pt idx="37">
                  <c:v>26.2</c:v>
                </c:pt>
                <c:pt idx="38">
                  <c:v>22.6</c:v>
                </c:pt>
                <c:pt idx="39">
                  <c:v>19.100000000000001</c:v>
                </c:pt>
                <c:pt idx="40">
                  <c:v>22</c:v>
                </c:pt>
                <c:pt idx="41">
                  <c:v>21.4</c:v>
                </c:pt>
                <c:pt idx="42">
                  <c:v>20</c:v>
                </c:pt>
                <c:pt idx="43">
                  <c:v>16.600000000000001</c:v>
                </c:pt>
                <c:pt idx="44">
                  <c:v>17.2</c:v>
                </c:pt>
                <c:pt idx="45">
                  <c:v>16.7</c:v>
                </c:pt>
                <c:pt idx="46">
                  <c:v>19</c:v>
                </c:pt>
                <c:pt idx="47">
                  <c:v>21.5</c:v>
                </c:pt>
                <c:pt idx="48">
                  <c:v>21.2</c:v>
                </c:pt>
                <c:pt idx="49">
                  <c:v>21.8</c:v>
                </c:pt>
                <c:pt idx="50">
                  <c:v>24.8</c:v>
                </c:pt>
                <c:pt idx="51">
                  <c:v>28.8</c:v>
                </c:pt>
                <c:pt idx="52">
                  <c:v>31.9</c:v>
                </c:pt>
                <c:pt idx="53">
                  <c:v>33.299999999999997</c:v>
                </c:pt>
                <c:pt idx="54">
                  <c:v>33.5</c:v>
                </c:pt>
                <c:pt idx="55">
                  <c:v>34.200000000000003</c:v>
                </c:pt>
                <c:pt idx="56">
                  <c:v>38.200000000000003</c:v>
                </c:pt>
                <c:pt idx="57">
                  <c:v>44.9</c:v>
                </c:pt>
                <c:pt idx="58">
                  <c:v>46.7</c:v>
                </c:pt>
                <c:pt idx="59">
                  <c:v>48.800000000000004</c:v>
                </c:pt>
                <c:pt idx="60">
                  <c:v>47.399999999999991</c:v>
                </c:pt>
                <c:pt idx="61">
                  <c:v>42.488000000000007</c:v>
                </c:pt>
                <c:pt idx="62">
                  <c:v>39.449999999999989</c:v>
                </c:pt>
                <c:pt idx="63">
                  <c:v>38.043000000000006</c:v>
                </c:pt>
                <c:pt idx="64">
                  <c:v>35.409000000000006</c:v>
                </c:pt>
                <c:pt idx="65">
                  <c:v>33.173999999999999</c:v>
                </c:pt>
                <c:pt idx="66">
                  <c:v>31.506999999999998</c:v>
                </c:pt>
                <c:pt idx="67">
                  <c:v>30.013999999999999</c:v>
                </c:pt>
                <c:pt idx="68">
                  <c:v>32.109945745870768</c:v>
                </c:pt>
                <c:pt idx="69">
                  <c:v>30.571889630291636</c:v>
                </c:pt>
                <c:pt idx="70">
                  <c:v>29.955998089420099</c:v>
                </c:pt>
                <c:pt idx="71">
                  <c:v>32.972838232877422</c:v>
                </c:pt>
                <c:pt idx="72">
                  <c:v>31.884960763361615</c:v>
                </c:pt>
                <c:pt idx="73">
                  <c:v>30.842096309467664</c:v>
                </c:pt>
                <c:pt idx="74">
                  <c:v>29.923666866811065</c:v>
                </c:pt>
                <c:pt idx="75">
                  <c:v>29.157099037369811</c:v>
                </c:pt>
                <c:pt idx="76">
                  <c:v>28.564278911133322</c:v>
                </c:pt>
                <c:pt idx="77">
                  <c:v>28.155025101882686</c:v>
                </c:pt>
                <c:pt idx="78">
                  <c:v>27.921035676232123</c:v>
                </c:pt>
                <c:pt idx="79">
                  <c:v>27.823885260317276</c:v>
                </c:pt>
                <c:pt idx="80">
                  <c:v>27.893918060512433</c:v>
                </c:pt>
                <c:pt idx="81">
                  <c:v>28.073667879941418</c:v>
                </c:pt>
                <c:pt idx="82">
                  <c:v>28.329229637947712</c:v>
                </c:pt>
                <c:pt idx="83">
                  <c:v>28.618122979583909</c:v>
                </c:pt>
                <c:pt idx="84">
                  <c:v>28.869297581100795</c:v>
                </c:pt>
                <c:pt idx="85">
                  <c:v>29.012912324269116</c:v>
                </c:pt>
                <c:pt idx="86">
                  <c:v>29.016538254099487</c:v>
                </c:pt>
                <c:pt idx="87">
                  <c:v>28.878228489340572</c:v>
                </c:pt>
                <c:pt idx="88">
                  <c:v>28.595424556544174</c:v>
                </c:pt>
                <c:pt idx="89">
                  <c:v>28.138264441574762</c:v>
                </c:pt>
                <c:pt idx="90">
                  <c:v>27.483226708161183</c:v>
                </c:pt>
                <c:pt idx="91">
                  <c:v>26.646293701896489</c:v>
                </c:pt>
                <c:pt idx="92">
                  <c:v>25.6579065179357</c:v>
                </c:pt>
                <c:pt idx="93">
                  <c:v>24.497126726607029</c:v>
                </c:pt>
                <c:pt idx="94">
                  <c:v>23.168855908556885</c:v>
                </c:pt>
                <c:pt idx="95">
                  <c:v>21.710107581027877</c:v>
                </c:pt>
                <c:pt idx="96">
                  <c:v>20.11879847079782</c:v>
                </c:pt>
                <c:pt idx="97">
                  <c:v>18.449052647375566</c:v>
                </c:pt>
                <c:pt idx="98">
                  <c:v>16.738479441374629</c:v>
                </c:pt>
                <c:pt idx="99">
                  <c:v>15.041059743472715</c:v>
                </c:pt>
              </c:numCache>
            </c:numRef>
          </c:val>
          <c:extLst>
            <c:ext xmlns:c16="http://schemas.microsoft.com/office/drawing/2014/chart" uri="{C3380CC4-5D6E-409C-BE32-E72D297353CC}">
              <c16:uniqueId val="{00000000-0B12-4C9E-ADCD-551AA3EF8E76}"/>
            </c:ext>
          </c:extLst>
        </c:ser>
        <c:ser>
          <c:idx val="1"/>
          <c:order val="1"/>
          <c:tx>
            <c:strRef>
              <c:f>'Figure 2.4'!$N$3</c:f>
              <c:strCache>
                <c:ptCount val="1"/>
                <c:pt idx="0">
                  <c:v>Net migration</c:v>
                </c:pt>
              </c:strCache>
            </c:strRef>
          </c:tx>
          <c:spPr>
            <a:solidFill>
              <a:schemeClr val="bg1">
                <a:lumMod val="65000"/>
              </a:schemeClr>
            </a:solidFill>
            <a:ln>
              <a:noFill/>
            </a:ln>
            <a:effectLst/>
          </c:spPr>
          <c:invertIfNegative val="0"/>
          <c:cat>
            <c:numRef>
              <c:f>'Figure 2.4'!$O$1:$DJ$1</c:f>
              <c:numCache>
                <c:formatCode>General</c:formatCode>
                <c:ptCount val="100"/>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pt idx="34">
                  <c:v>1985</c:v>
                </c:pt>
                <c:pt idx="35">
                  <c:v>1986</c:v>
                </c:pt>
                <c:pt idx="36">
                  <c:v>1987</c:v>
                </c:pt>
                <c:pt idx="37">
                  <c:v>1988</c:v>
                </c:pt>
                <c:pt idx="38">
                  <c:v>1989</c:v>
                </c:pt>
                <c:pt idx="39">
                  <c:v>1990</c:v>
                </c:pt>
                <c:pt idx="40">
                  <c:v>1991</c:v>
                </c:pt>
                <c:pt idx="41">
                  <c:v>1992</c:v>
                </c:pt>
                <c:pt idx="42">
                  <c:v>1993</c:v>
                </c:pt>
                <c:pt idx="43">
                  <c:v>1994</c:v>
                </c:pt>
                <c:pt idx="44">
                  <c:v>1995</c:v>
                </c:pt>
                <c:pt idx="45">
                  <c:v>1996</c:v>
                </c:pt>
                <c:pt idx="46">
                  <c:v>1997</c:v>
                </c:pt>
                <c:pt idx="47">
                  <c:v>1998</c:v>
                </c:pt>
                <c:pt idx="48">
                  <c:v>1999</c:v>
                </c:pt>
                <c:pt idx="49">
                  <c:v>2000</c:v>
                </c:pt>
                <c:pt idx="50">
                  <c:v>2001</c:v>
                </c:pt>
                <c:pt idx="51">
                  <c:v>2002</c:v>
                </c:pt>
                <c:pt idx="52">
                  <c:v>2003</c:v>
                </c:pt>
                <c:pt idx="53">
                  <c:v>2004</c:v>
                </c:pt>
                <c:pt idx="54">
                  <c:v>2005</c:v>
                </c:pt>
                <c:pt idx="55">
                  <c:v>2006</c:v>
                </c:pt>
                <c:pt idx="56">
                  <c:v>2007</c:v>
                </c:pt>
                <c:pt idx="57">
                  <c:v>2008</c:v>
                </c:pt>
                <c:pt idx="58">
                  <c:v>2009</c:v>
                </c:pt>
                <c:pt idx="59">
                  <c:v>2010</c:v>
                </c:pt>
                <c:pt idx="60">
                  <c:v>2011</c:v>
                </c:pt>
                <c:pt idx="61">
                  <c:v>2012</c:v>
                </c:pt>
                <c:pt idx="62">
                  <c:v>2013</c:v>
                </c:pt>
                <c:pt idx="63">
                  <c:v>2014</c:v>
                </c:pt>
                <c:pt idx="64">
                  <c:v>2015</c:v>
                </c:pt>
                <c:pt idx="65">
                  <c:v>2016</c:v>
                </c:pt>
                <c:pt idx="66">
                  <c:v>2017</c:v>
                </c:pt>
                <c:pt idx="67">
                  <c:v>2018</c:v>
                </c:pt>
                <c:pt idx="68">
                  <c:v>2019</c:v>
                </c:pt>
                <c:pt idx="69">
                  <c:v>2020</c:v>
                </c:pt>
                <c:pt idx="70">
                  <c:v>2021</c:v>
                </c:pt>
                <c:pt idx="71">
                  <c:v>2022</c:v>
                </c:pt>
                <c:pt idx="72">
                  <c:v>2023</c:v>
                </c:pt>
                <c:pt idx="73">
                  <c:v>2024</c:v>
                </c:pt>
                <c:pt idx="74">
                  <c:v>2025</c:v>
                </c:pt>
                <c:pt idx="75">
                  <c:v>2026</c:v>
                </c:pt>
                <c:pt idx="76">
                  <c:v>2027</c:v>
                </c:pt>
                <c:pt idx="77">
                  <c:v>2028</c:v>
                </c:pt>
                <c:pt idx="78">
                  <c:v>2029</c:v>
                </c:pt>
                <c:pt idx="79">
                  <c:v>2030</c:v>
                </c:pt>
                <c:pt idx="80">
                  <c:v>2031</c:v>
                </c:pt>
                <c:pt idx="81">
                  <c:v>2032</c:v>
                </c:pt>
                <c:pt idx="82">
                  <c:v>2033</c:v>
                </c:pt>
                <c:pt idx="83">
                  <c:v>2034</c:v>
                </c:pt>
                <c:pt idx="84">
                  <c:v>2035</c:v>
                </c:pt>
                <c:pt idx="85">
                  <c:v>2036</c:v>
                </c:pt>
                <c:pt idx="86">
                  <c:v>2037</c:v>
                </c:pt>
                <c:pt idx="87">
                  <c:v>2038</c:v>
                </c:pt>
                <c:pt idx="88">
                  <c:v>2039</c:v>
                </c:pt>
                <c:pt idx="89">
                  <c:v>2040</c:v>
                </c:pt>
                <c:pt idx="90">
                  <c:v>2041</c:v>
                </c:pt>
                <c:pt idx="91">
                  <c:v>2042</c:v>
                </c:pt>
                <c:pt idx="92">
                  <c:v>2043</c:v>
                </c:pt>
                <c:pt idx="93">
                  <c:v>2044</c:v>
                </c:pt>
                <c:pt idx="94">
                  <c:v>2045</c:v>
                </c:pt>
                <c:pt idx="95">
                  <c:v>2046</c:v>
                </c:pt>
                <c:pt idx="96">
                  <c:v>2047</c:v>
                </c:pt>
                <c:pt idx="97">
                  <c:v>2048</c:v>
                </c:pt>
                <c:pt idx="98">
                  <c:v>2049</c:v>
                </c:pt>
                <c:pt idx="99">
                  <c:v>2050</c:v>
                </c:pt>
              </c:numCache>
            </c:numRef>
          </c:cat>
          <c:val>
            <c:numRef>
              <c:f>'Figure 2.4'!$O$3:$DJ$3</c:f>
              <c:numCache>
                <c:formatCode>General</c:formatCode>
                <c:ptCount val="100"/>
                <c:pt idx="0">
                  <c:v>-35</c:v>
                </c:pt>
                <c:pt idx="1">
                  <c:v>-35</c:v>
                </c:pt>
                <c:pt idx="2">
                  <c:v>-33</c:v>
                </c:pt>
                <c:pt idx="3">
                  <c:v>-36</c:v>
                </c:pt>
                <c:pt idx="4">
                  <c:v>-45</c:v>
                </c:pt>
                <c:pt idx="5">
                  <c:v>-48</c:v>
                </c:pt>
                <c:pt idx="6">
                  <c:v>-41</c:v>
                </c:pt>
                <c:pt idx="7">
                  <c:v>-58</c:v>
                </c:pt>
                <c:pt idx="8">
                  <c:v>-32</c:v>
                </c:pt>
                <c:pt idx="9">
                  <c:v>-41</c:v>
                </c:pt>
                <c:pt idx="10">
                  <c:v>-40</c:v>
                </c:pt>
                <c:pt idx="11">
                  <c:v>-15</c:v>
                </c:pt>
                <c:pt idx="12">
                  <c:v>-8</c:v>
                </c:pt>
                <c:pt idx="13">
                  <c:v>-17</c:v>
                </c:pt>
                <c:pt idx="14">
                  <c:v>-20</c:v>
                </c:pt>
                <c:pt idx="15">
                  <c:v>-21</c:v>
                </c:pt>
                <c:pt idx="16">
                  <c:v>-13</c:v>
                </c:pt>
                <c:pt idx="17">
                  <c:v>-16</c:v>
                </c:pt>
                <c:pt idx="18">
                  <c:v>-15</c:v>
                </c:pt>
                <c:pt idx="19">
                  <c:v>-5</c:v>
                </c:pt>
                <c:pt idx="20">
                  <c:v>-5</c:v>
                </c:pt>
                <c:pt idx="21">
                  <c:v>11</c:v>
                </c:pt>
                <c:pt idx="22">
                  <c:v>13</c:v>
                </c:pt>
                <c:pt idx="23">
                  <c:v>16</c:v>
                </c:pt>
                <c:pt idx="24">
                  <c:v>20</c:v>
                </c:pt>
                <c:pt idx="25">
                  <c:v>16</c:v>
                </c:pt>
                <c:pt idx="26">
                  <c:v>10</c:v>
                </c:pt>
                <c:pt idx="27">
                  <c:v>7</c:v>
                </c:pt>
                <c:pt idx="28">
                  <c:v>16</c:v>
                </c:pt>
                <c:pt idx="29">
                  <c:v>-8</c:v>
                </c:pt>
                <c:pt idx="30">
                  <c:v>2</c:v>
                </c:pt>
                <c:pt idx="31">
                  <c:v>-1</c:v>
                </c:pt>
                <c:pt idx="32">
                  <c:v>-14</c:v>
                </c:pt>
                <c:pt idx="33">
                  <c:v>-9</c:v>
                </c:pt>
                <c:pt idx="34">
                  <c:v>-20</c:v>
                </c:pt>
                <c:pt idx="35">
                  <c:v>-28</c:v>
                </c:pt>
                <c:pt idx="36">
                  <c:v>-23</c:v>
                </c:pt>
                <c:pt idx="37">
                  <c:v>-41.9</c:v>
                </c:pt>
                <c:pt idx="38">
                  <c:v>-43.9</c:v>
                </c:pt>
                <c:pt idx="39">
                  <c:v>-22.9</c:v>
                </c:pt>
                <c:pt idx="40">
                  <c:v>-2</c:v>
                </c:pt>
                <c:pt idx="41">
                  <c:v>7.4</c:v>
                </c:pt>
                <c:pt idx="42">
                  <c:v>-0.4</c:v>
                </c:pt>
                <c:pt idx="43">
                  <c:v>-4.7</c:v>
                </c:pt>
                <c:pt idx="44">
                  <c:v>-1.9</c:v>
                </c:pt>
                <c:pt idx="45">
                  <c:v>8</c:v>
                </c:pt>
                <c:pt idx="46">
                  <c:v>19.2</c:v>
                </c:pt>
                <c:pt idx="47">
                  <c:v>17.399999999999999</c:v>
                </c:pt>
                <c:pt idx="48">
                  <c:v>17.3</c:v>
                </c:pt>
                <c:pt idx="49">
                  <c:v>26</c:v>
                </c:pt>
                <c:pt idx="50">
                  <c:v>32.799999999999997</c:v>
                </c:pt>
                <c:pt idx="51">
                  <c:v>41.3</c:v>
                </c:pt>
                <c:pt idx="52">
                  <c:v>30.7</c:v>
                </c:pt>
                <c:pt idx="53">
                  <c:v>32</c:v>
                </c:pt>
                <c:pt idx="54">
                  <c:v>55.1</c:v>
                </c:pt>
                <c:pt idx="55">
                  <c:v>71.8</c:v>
                </c:pt>
                <c:pt idx="56">
                  <c:v>104.8</c:v>
                </c:pt>
                <c:pt idx="57">
                  <c:v>64.3</c:v>
                </c:pt>
                <c:pt idx="58">
                  <c:v>1.6</c:v>
                </c:pt>
                <c:pt idx="59">
                  <c:v>-27.400000000000006</c:v>
                </c:pt>
                <c:pt idx="60">
                  <c:v>-27.299999999999997</c:v>
                </c:pt>
                <c:pt idx="61">
                  <c:v>-25.700000000000003</c:v>
                </c:pt>
                <c:pt idx="62">
                  <c:v>-18.599999999999994</c:v>
                </c:pt>
                <c:pt idx="63">
                  <c:v>-8.5</c:v>
                </c:pt>
                <c:pt idx="64">
                  <c:v>5.9</c:v>
                </c:pt>
                <c:pt idx="65">
                  <c:v>16.099999999999994</c:v>
                </c:pt>
                <c:pt idx="66">
                  <c:v>19.799999999999997</c:v>
                </c:pt>
                <c:pt idx="67">
                  <c:v>34</c:v>
                </c:pt>
                <c:pt idx="68">
                  <c:v>33.699999999999996</c:v>
                </c:pt>
                <c:pt idx="69">
                  <c:v>6.6999999999999993</c:v>
                </c:pt>
                <c:pt idx="70">
                  <c:v>16</c:v>
                </c:pt>
                <c:pt idx="71">
                  <c:v>16.5</c:v>
                </c:pt>
                <c:pt idx="72">
                  <c:v>16.5</c:v>
                </c:pt>
                <c:pt idx="73">
                  <c:v>16.5</c:v>
                </c:pt>
                <c:pt idx="74">
                  <c:v>16.499999999999996</c:v>
                </c:pt>
                <c:pt idx="75">
                  <c:v>15.852679730335808</c:v>
                </c:pt>
                <c:pt idx="76">
                  <c:v>15.205359460671616</c:v>
                </c:pt>
                <c:pt idx="77">
                  <c:v>14.558039191007428</c:v>
                </c:pt>
                <c:pt idx="78">
                  <c:v>13.910718921343237</c:v>
                </c:pt>
                <c:pt idx="79">
                  <c:v>13.263398651679047</c:v>
                </c:pt>
                <c:pt idx="80">
                  <c:v>14.820032002151946</c:v>
                </c:pt>
                <c:pt idx="81">
                  <c:v>16.012032193443968</c:v>
                </c:pt>
                <c:pt idx="82">
                  <c:v>16.754355712026012</c:v>
                </c:pt>
                <c:pt idx="83">
                  <c:v>17.047002557896896</c:v>
                </c:pt>
                <c:pt idx="84">
                  <c:v>16.889972731057096</c:v>
                </c:pt>
                <c:pt idx="85">
                  <c:v>16.283266231504967</c:v>
                </c:pt>
                <c:pt idx="86">
                  <c:v>15.226883059243093</c:v>
                </c:pt>
                <c:pt idx="87">
                  <c:v>13.720823214264005</c:v>
                </c:pt>
                <c:pt idx="88">
                  <c:v>11.765086696587041</c:v>
                </c:pt>
                <c:pt idx="89">
                  <c:v>9.3596735061849472</c:v>
                </c:pt>
                <c:pt idx="90">
                  <c:v>6.6271145862559759</c:v>
                </c:pt>
                <c:pt idx="91">
                  <c:v>4.0575337094530681</c:v>
                </c:pt>
                <c:pt idx="92">
                  <c:v>1.7734618189658473</c:v>
                </c:pt>
                <c:pt idx="93">
                  <c:v>-0.22510108519997374</c:v>
                </c:pt>
                <c:pt idx="94">
                  <c:v>-1.9381550030710599</c:v>
                </c:pt>
                <c:pt idx="95">
                  <c:v>-3.3656999346277408</c:v>
                </c:pt>
                <c:pt idx="96">
                  <c:v>-4.5077358798632625</c:v>
                </c:pt>
                <c:pt idx="97">
                  <c:v>-5.3642628387939189</c:v>
                </c:pt>
                <c:pt idx="98">
                  <c:v>-5.9352808114199442</c:v>
                </c:pt>
                <c:pt idx="99">
                  <c:v>-6.2207897977340059</c:v>
                </c:pt>
              </c:numCache>
            </c:numRef>
          </c:val>
          <c:extLst>
            <c:ext xmlns:c16="http://schemas.microsoft.com/office/drawing/2014/chart" uri="{C3380CC4-5D6E-409C-BE32-E72D297353CC}">
              <c16:uniqueId val="{00000001-0B12-4C9E-ADCD-551AA3EF8E76}"/>
            </c:ext>
          </c:extLst>
        </c:ser>
        <c:dLbls>
          <c:showLegendKey val="0"/>
          <c:showVal val="0"/>
          <c:showCatName val="0"/>
          <c:showSerName val="0"/>
          <c:showPercent val="0"/>
          <c:showBubbleSize val="0"/>
        </c:dLbls>
        <c:gapWidth val="150"/>
        <c:overlap val="100"/>
        <c:axId val="1382236784"/>
        <c:axId val="220505680"/>
      </c:barChart>
      <c:lineChart>
        <c:grouping val="standard"/>
        <c:varyColors val="0"/>
        <c:ser>
          <c:idx val="2"/>
          <c:order val="2"/>
          <c:tx>
            <c:strRef>
              <c:f>'Figure 2.4'!$N$4</c:f>
              <c:strCache>
                <c:ptCount val="1"/>
                <c:pt idx="0">
                  <c:v>Population change</c:v>
                </c:pt>
              </c:strCache>
            </c:strRef>
          </c:tx>
          <c:spPr>
            <a:ln w="28575" cap="rnd">
              <a:solidFill>
                <a:srgbClr val="008080"/>
              </a:solidFill>
              <a:round/>
            </a:ln>
            <a:effectLst/>
          </c:spPr>
          <c:marker>
            <c:symbol val="none"/>
          </c:marker>
          <c:cat>
            <c:numRef>
              <c:f>'Figure 2.4'!$O$1:$DJ$1</c:f>
              <c:numCache>
                <c:formatCode>General</c:formatCode>
                <c:ptCount val="100"/>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pt idx="34">
                  <c:v>1985</c:v>
                </c:pt>
                <c:pt idx="35">
                  <c:v>1986</c:v>
                </c:pt>
                <c:pt idx="36">
                  <c:v>1987</c:v>
                </c:pt>
                <c:pt idx="37">
                  <c:v>1988</c:v>
                </c:pt>
                <c:pt idx="38">
                  <c:v>1989</c:v>
                </c:pt>
                <c:pt idx="39">
                  <c:v>1990</c:v>
                </c:pt>
                <c:pt idx="40">
                  <c:v>1991</c:v>
                </c:pt>
                <c:pt idx="41">
                  <c:v>1992</c:v>
                </c:pt>
                <c:pt idx="42">
                  <c:v>1993</c:v>
                </c:pt>
                <c:pt idx="43">
                  <c:v>1994</c:v>
                </c:pt>
                <c:pt idx="44">
                  <c:v>1995</c:v>
                </c:pt>
                <c:pt idx="45">
                  <c:v>1996</c:v>
                </c:pt>
                <c:pt idx="46">
                  <c:v>1997</c:v>
                </c:pt>
                <c:pt idx="47">
                  <c:v>1998</c:v>
                </c:pt>
                <c:pt idx="48">
                  <c:v>1999</c:v>
                </c:pt>
                <c:pt idx="49">
                  <c:v>2000</c:v>
                </c:pt>
                <c:pt idx="50">
                  <c:v>2001</c:v>
                </c:pt>
                <c:pt idx="51">
                  <c:v>2002</c:v>
                </c:pt>
                <c:pt idx="52">
                  <c:v>2003</c:v>
                </c:pt>
                <c:pt idx="53">
                  <c:v>2004</c:v>
                </c:pt>
                <c:pt idx="54">
                  <c:v>2005</c:v>
                </c:pt>
                <c:pt idx="55">
                  <c:v>2006</c:v>
                </c:pt>
                <c:pt idx="56">
                  <c:v>2007</c:v>
                </c:pt>
                <c:pt idx="57">
                  <c:v>2008</c:v>
                </c:pt>
                <c:pt idx="58">
                  <c:v>2009</c:v>
                </c:pt>
                <c:pt idx="59">
                  <c:v>2010</c:v>
                </c:pt>
                <c:pt idx="60">
                  <c:v>2011</c:v>
                </c:pt>
                <c:pt idx="61">
                  <c:v>2012</c:v>
                </c:pt>
                <c:pt idx="62">
                  <c:v>2013</c:v>
                </c:pt>
                <c:pt idx="63">
                  <c:v>2014</c:v>
                </c:pt>
                <c:pt idx="64">
                  <c:v>2015</c:v>
                </c:pt>
                <c:pt idx="65">
                  <c:v>2016</c:v>
                </c:pt>
                <c:pt idx="66">
                  <c:v>2017</c:v>
                </c:pt>
                <c:pt idx="67">
                  <c:v>2018</c:v>
                </c:pt>
                <c:pt idx="68">
                  <c:v>2019</c:v>
                </c:pt>
                <c:pt idx="69">
                  <c:v>2020</c:v>
                </c:pt>
                <c:pt idx="70">
                  <c:v>2021</c:v>
                </c:pt>
                <c:pt idx="71">
                  <c:v>2022</c:v>
                </c:pt>
                <c:pt idx="72">
                  <c:v>2023</c:v>
                </c:pt>
                <c:pt idx="73">
                  <c:v>2024</c:v>
                </c:pt>
                <c:pt idx="74">
                  <c:v>2025</c:v>
                </c:pt>
                <c:pt idx="75">
                  <c:v>2026</c:v>
                </c:pt>
                <c:pt idx="76">
                  <c:v>2027</c:v>
                </c:pt>
                <c:pt idx="77">
                  <c:v>2028</c:v>
                </c:pt>
                <c:pt idx="78">
                  <c:v>2029</c:v>
                </c:pt>
                <c:pt idx="79">
                  <c:v>2030</c:v>
                </c:pt>
                <c:pt idx="80">
                  <c:v>2031</c:v>
                </c:pt>
                <c:pt idx="81">
                  <c:v>2032</c:v>
                </c:pt>
                <c:pt idx="82">
                  <c:v>2033</c:v>
                </c:pt>
                <c:pt idx="83">
                  <c:v>2034</c:v>
                </c:pt>
                <c:pt idx="84">
                  <c:v>2035</c:v>
                </c:pt>
                <c:pt idx="85">
                  <c:v>2036</c:v>
                </c:pt>
                <c:pt idx="86">
                  <c:v>2037</c:v>
                </c:pt>
                <c:pt idx="87">
                  <c:v>2038</c:v>
                </c:pt>
                <c:pt idx="88">
                  <c:v>2039</c:v>
                </c:pt>
                <c:pt idx="89">
                  <c:v>2040</c:v>
                </c:pt>
                <c:pt idx="90">
                  <c:v>2041</c:v>
                </c:pt>
                <c:pt idx="91">
                  <c:v>2042</c:v>
                </c:pt>
                <c:pt idx="92">
                  <c:v>2043</c:v>
                </c:pt>
                <c:pt idx="93">
                  <c:v>2044</c:v>
                </c:pt>
                <c:pt idx="94">
                  <c:v>2045</c:v>
                </c:pt>
                <c:pt idx="95">
                  <c:v>2046</c:v>
                </c:pt>
                <c:pt idx="96">
                  <c:v>2047</c:v>
                </c:pt>
                <c:pt idx="97">
                  <c:v>2048</c:v>
                </c:pt>
                <c:pt idx="98">
                  <c:v>2049</c:v>
                </c:pt>
                <c:pt idx="99">
                  <c:v>2050</c:v>
                </c:pt>
              </c:numCache>
            </c:numRef>
          </c:cat>
          <c:val>
            <c:numRef>
              <c:f>'Figure 2.4'!$O$4:$DJ$4</c:f>
              <c:numCache>
                <c:formatCode>General</c:formatCode>
                <c:ptCount val="100"/>
                <c:pt idx="0">
                  <c:v>-8.4</c:v>
                </c:pt>
                <c:pt idx="1">
                  <c:v>-7.7</c:v>
                </c:pt>
                <c:pt idx="2">
                  <c:v>-3.9</c:v>
                </c:pt>
                <c:pt idx="3">
                  <c:v>-7.8</c:v>
                </c:pt>
                <c:pt idx="4">
                  <c:v>-20.3</c:v>
                </c:pt>
                <c:pt idx="5">
                  <c:v>-22.4</c:v>
                </c:pt>
                <c:pt idx="6">
                  <c:v>-13.2</c:v>
                </c:pt>
                <c:pt idx="7">
                  <c:v>-32.6</c:v>
                </c:pt>
                <c:pt idx="8">
                  <c:v>-7.1</c:v>
                </c:pt>
                <c:pt idx="9">
                  <c:v>-13.5</c:v>
                </c:pt>
                <c:pt idx="10">
                  <c:v>-13.8</c:v>
                </c:pt>
                <c:pt idx="11">
                  <c:v>11.8</c:v>
                </c:pt>
                <c:pt idx="12">
                  <c:v>19.899999999999999</c:v>
                </c:pt>
                <c:pt idx="13">
                  <c:v>13.8</c:v>
                </c:pt>
                <c:pt idx="14">
                  <c:v>12</c:v>
                </c:pt>
                <c:pt idx="15">
                  <c:v>8.1999999999999993</c:v>
                </c:pt>
                <c:pt idx="16">
                  <c:v>15.7</c:v>
                </c:pt>
                <c:pt idx="17">
                  <c:v>12.5</c:v>
                </c:pt>
                <c:pt idx="18">
                  <c:v>13</c:v>
                </c:pt>
                <c:pt idx="19">
                  <c:v>24.7</c:v>
                </c:pt>
                <c:pt idx="20">
                  <c:v>28.3</c:v>
                </c:pt>
                <c:pt idx="21">
                  <c:v>46.2</c:v>
                </c:pt>
                <c:pt idx="22">
                  <c:v>48.6</c:v>
                </c:pt>
                <c:pt idx="23">
                  <c:v>50.9</c:v>
                </c:pt>
                <c:pt idx="24">
                  <c:v>53.3</c:v>
                </c:pt>
                <c:pt idx="25">
                  <c:v>50.6</c:v>
                </c:pt>
                <c:pt idx="26">
                  <c:v>44.1</c:v>
                </c:pt>
                <c:pt idx="27">
                  <c:v>42.1</c:v>
                </c:pt>
                <c:pt idx="28">
                  <c:v>54.2</c:v>
                </c:pt>
                <c:pt idx="29">
                  <c:v>32.799999999999997</c:v>
                </c:pt>
                <c:pt idx="30">
                  <c:v>42.4</c:v>
                </c:pt>
                <c:pt idx="31">
                  <c:v>36.6</c:v>
                </c:pt>
                <c:pt idx="32">
                  <c:v>24</c:v>
                </c:pt>
                <c:pt idx="33">
                  <c:v>25</c:v>
                </c:pt>
                <c:pt idx="34">
                  <c:v>11</c:v>
                </c:pt>
                <c:pt idx="35">
                  <c:v>0.6</c:v>
                </c:pt>
                <c:pt idx="36">
                  <c:v>5.9</c:v>
                </c:pt>
                <c:pt idx="37">
                  <c:v>-15.8</c:v>
                </c:pt>
                <c:pt idx="38">
                  <c:v>-21.2</c:v>
                </c:pt>
                <c:pt idx="39">
                  <c:v>-3.7</c:v>
                </c:pt>
                <c:pt idx="40">
                  <c:v>19.899999999999999</c:v>
                </c:pt>
                <c:pt idx="41">
                  <c:v>28.8</c:v>
                </c:pt>
                <c:pt idx="42">
                  <c:v>19.600000000000001</c:v>
                </c:pt>
                <c:pt idx="43">
                  <c:v>11.8</c:v>
                </c:pt>
                <c:pt idx="44">
                  <c:v>15.4</c:v>
                </c:pt>
                <c:pt idx="45">
                  <c:v>24.8</c:v>
                </c:pt>
                <c:pt idx="46">
                  <c:v>38.200000000000003</c:v>
                </c:pt>
                <c:pt idx="47">
                  <c:v>38.799999999999997</c:v>
                </c:pt>
                <c:pt idx="48">
                  <c:v>38.5</c:v>
                </c:pt>
                <c:pt idx="49">
                  <c:v>47.9</c:v>
                </c:pt>
                <c:pt idx="50">
                  <c:v>57.7</c:v>
                </c:pt>
                <c:pt idx="51">
                  <c:v>70</c:v>
                </c:pt>
                <c:pt idx="52">
                  <c:v>62.6</c:v>
                </c:pt>
                <c:pt idx="53">
                  <c:v>65.3</c:v>
                </c:pt>
                <c:pt idx="54">
                  <c:v>88.6</c:v>
                </c:pt>
                <c:pt idx="55">
                  <c:v>106</c:v>
                </c:pt>
                <c:pt idx="56">
                  <c:v>142.9</c:v>
                </c:pt>
                <c:pt idx="57">
                  <c:v>109.2</c:v>
                </c:pt>
                <c:pt idx="58">
                  <c:v>48.3</c:v>
                </c:pt>
                <c:pt idx="59">
                  <c:v>21.4</c:v>
                </c:pt>
                <c:pt idx="60">
                  <c:v>20.100000000000001</c:v>
                </c:pt>
                <c:pt idx="61">
                  <c:v>18.809000000000196</c:v>
                </c:pt>
                <c:pt idx="62">
                  <c:v>20.971999999999753</c:v>
                </c:pt>
                <c:pt idx="63">
                  <c:v>30.770999999999731</c:v>
                </c:pt>
                <c:pt idx="64">
                  <c:v>42.347000000000662</c:v>
                </c:pt>
                <c:pt idx="65">
                  <c:v>51.809999999999491</c:v>
                </c:pt>
                <c:pt idx="66">
                  <c:v>52.893000000000029</c:v>
                </c:pt>
                <c:pt idx="67">
                  <c:v>64.525000000000546</c:v>
                </c:pt>
                <c:pt idx="68">
                  <c:v>64.480999999999767</c:v>
                </c:pt>
                <c:pt idx="69">
                  <c:v>37.271889630290389</c:v>
                </c:pt>
                <c:pt idx="70">
                  <c:v>45.955998089421882</c:v>
                </c:pt>
                <c:pt idx="71">
                  <c:v>49.472838232876711</c:v>
                </c:pt>
                <c:pt idx="72">
                  <c:v>48.384960763358322</c:v>
                </c:pt>
                <c:pt idx="73">
                  <c:v>47.342096309468616</c:v>
                </c:pt>
                <c:pt idx="74">
                  <c:v>46.423666866812709</c:v>
                </c:pt>
                <c:pt idx="75">
                  <c:v>45.009778767705939</c:v>
                </c:pt>
                <c:pt idx="76">
                  <c:v>43.769638371808469</c:v>
                </c:pt>
                <c:pt idx="77">
                  <c:v>42.713064292885065</c:v>
                </c:pt>
                <c:pt idx="78">
                  <c:v>41.831754597575127</c:v>
                </c:pt>
                <c:pt idx="79">
                  <c:v>41.087283912001112</c:v>
                </c:pt>
                <c:pt idx="80">
                  <c:v>42.713950062662661</c:v>
                </c:pt>
                <c:pt idx="81">
                  <c:v>44.085700073382213</c:v>
                </c:pt>
                <c:pt idx="82">
                  <c:v>45.083585349976602</c:v>
                </c:pt>
                <c:pt idx="83">
                  <c:v>45.665125537483618</c:v>
                </c:pt>
                <c:pt idx="84">
                  <c:v>45.759270312154513</c:v>
                </c:pt>
                <c:pt idx="85">
                  <c:v>45.296178555774532</c:v>
                </c:pt>
                <c:pt idx="86">
                  <c:v>44.243421313341969</c:v>
                </c:pt>
                <c:pt idx="87">
                  <c:v>42.599051703606165</c:v>
                </c:pt>
                <c:pt idx="88">
                  <c:v>40.360511253131335</c:v>
                </c:pt>
                <c:pt idx="89">
                  <c:v>37.497937947758146</c:v>
                </c:pt>
                <c:pt idx="90">
                  <c:v>34.110341294416685</c:v>
                </c:pt>
                <c:pt idx="91">
                  <c:v>30.703827411350176</c:v>
                </c:pt>
                <c:pt idx="92">
                  <c:v>27.431368336904598</c:v>
                </c:pt>
                <c:pt idx="93">
                  <c:v>24.27202564140407</c:v>
                </c:pt>
                <c:pt idx="94">
                  <c:v>21.230700905487538</c:v>
                </c:pt>
                <c:pt idx="95">
                  <c:v>18.344407646397485</c:v>
                </c:pt>
                <c:pt idx="96">
                  <c:v>15.611062590935944</c:v>
                </c:pt>
                <c:pt idx="97">
                  <c:v>13.084789808583992</c:v>
                </c:pt>
                <c:pt idx="98">
                  <c:v>10.803198629950202</c:v>
                </c:pt>
                <c:pt idx="99">
                  <c:v>8.8202699457406197</c:v>
                </c:pt>
              </c:numCache>
            </c:numRef>
          </c:val>
          <c:smooth val="0"/>
          <c:extLst>
            <c:ext xmlns:c16="http://schemas.microsoft.com/office/drawing/2014/chart" uri="{C3380CC4-5D6E-409C-BE32-E72D297353CC}">
              <c16:uniqueId val="{00000002-0B12-4C9E-ADCD-551AA3EF8E76}"/>
            </c:ext>
          </c:extLst>
        </c:ser>
        <c:dLbls>
          <c:showLegendKey val="0"/>
          <c:showVal val="0"/>
          <c:showCatName val="0"/>
          <c:showSerName val="0"/>
          <c:showPercent val="0"/>
          <c:showBubbleSize val="0"/>
        </c:dLbls>
        <c:marker val="1"/>
        <c:smooth val="0"/>
        <c:axId val="1382236784"/>
        <c:axId val="220505680"/>
      </c:lineChart>
      <c:dateAx>
        <c:axId val="13822367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0505680"/>
        <c:crosses val="autoZero"/>
        <c:auto val="0"/>
        <c:lblOffset val="100"/>
        <c:baseTimeUnit val="days"/>
        <c:majorUnit val="9"/>
        <c:majorTimeUnit val="days"/>
      </c:dateAx>
      <c:valAx>
        <c:axId val="220505680"/>
        <c:scaling>
          <c:orientation val="minMax"/>
          <c:max val="150"/>
          <c:min val="-5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236784"/>
        <c:crosses val="autoZero"/>
        <c:crossBetween val="between"/>
      </c:valAx>
      <c:spPr>
        <a:noFill/>
        <a:ln>
          <a:noFill/>
        </a:ln>
        <a:effectLst/>
      </c:spPr>
    </c:plotArea>
    <c:legend>
      <c:legendPos val="b"/>
      <c:layout>
        <c:manualLayout>
          <c:xMode val="edge"/>
          <c:yMode val="edge"/>
          <c:x val="8.5828993055555552E-2"/>
          <c:y val="2.1304311774461029E-2"/>
          <c:w val="0.9"/>
          <c:h val="8.88532338308457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689458121532274E-2"/>
          <c:y val="3.3179935841353161E-2"/>
          <c:w val="0.92730805010133222"/>
          <c:h val="0.85159171770195374"/>
        </c:manualLayout>
      </c:layout>
      <c:areaChart>
        <c:grouping val="stacked"/>
        <c:varyColors val="0"/>
        <c:ser>
          <c:idx val="0"/>
          <c:order val="0"/>
          <c:tx>
            <c:strRef>
              <c:f>'Figure 2.5'!$N$2</c:f>
              <c:strCache>
                <c:ptCount val="1"/>
                <c:pt idx="0">
                  <c:v>Under 15</c:v>
                </c:pt>
              </c:strCache>
            </c:strRef>
          </c:tx>
          <c:spPr>
            <a:solidFill>
              <a:srgbClr val="009999"/>
            </a:solidFill>
          </c:spPr>
          <c:cat>
            <c:numRef>
              <c:f>'Figure 2.5'!$O$1:$DK$1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2.5'!$O$2:$DK$2</c:f>
              <c:numCache>
                <c:formatCode>General</c:formatCode>
                <c:ptCount val="101"/>
                <c:pt idx="0">
                  <c:v>851.2</c:v>
                </c:pt>
                <c:pt idx="1">
                  <c:v>854.8</c:v>
                </c:pt>
                <c:pt idx="2">
                  <c:v>859.6</c:v>
                </c:pt>
                <c:pt idx="3">
                  <c:v>865.3</c:v>
                </c:pt>
                <c:pt idx="4">
                  <c:v>870</c:v>
                </c:pt>
                <c:pt idx="5">
                  <c:v>871</c:v>
                </c:pt>
                <c:pt idx="6">
                  <c:v>870.8</c:v>
                </c:pt>
                <c:pt idx="7">
                  <c:v>873.1</c:v>
                </c:pt>
                <c:pt idx="8">
                  <c:v>869.5</c:v>
                </c:pt>
                <c:pt idx="9">
                  <c:v>873.5</c:v>
                </c:pt>
                <c:pt idx="10">
                  <c:v>875.5</c:v>
                </c:pt>
                <c:pt idx="11">
                  <c:v>877.3</c:v>
                </c:pt>
                <c:pt idx="12">
                  <c:v>881.5</c:v>
                </c:pt>
                <c:pt idx="13">
                  <c:v>888.1</c:v>
                </c:pt>
                <c:pt idx="14">
                  <c:v>893</c:v>
                </c:pt>
                <c:pt idx="15">
                  <c:v>897.2</c:v>
                </c:pt>
                <c:pt idx="16">
                  <c:v>900.4</c:v>
                </c:pt>
                <c:pt idx="17">
                  <c:v>905.3</c:v>
                </c:pt>
                <c:pt idx="18">
                  <c:v>909.4</c:v>
                </c:pt>
                <c:pt idx="19">
                  <c:v>913.3</c:v>
                </c:pt>
                <c:pt idx="20">
                  <c:v>921.2</c:v>
                </c:pt>
                <c:pt idx="21">
                  <c:v>931.2</c:v>
                </c:pt>
                <c:pt idx="22">
                  <c:v>943.1</c:v>
                </c:pt>
                <c:pt idx="23">
                  <c:v>955.5</c:v>
                </c:pt>
                <c:pt idx="24">
                  <c:v>968.8</c:v>
                </c:pt>
                <c:pt idx="25">
                  <c:v>982.7</c:v>
                </c:pt>
                <c:pt idx="26">
                  <c:v>995.4</c:v>
                </c:pt>
                <c:pt idx="27">
                  <c:v>1006</c:v>
                </c:pt>
                <c:pt idx="28">
                  <c:v>1016.1</c:v>
                </c:pt>
                <c:pt idx="29">
                  <c:v>1029.9000000000001</c:v>
                </c:pt>
                <c:pt idx="30">
                  <c:v>1035.4000000000001</c:v>
                </c:pt>
                <c:pt idx="31">
                  <c:v>1043.7</c:v>
                </c:pt>
                <c:pt idx="32">
                  <c:v>1045.4000000000001</c:v>
                </c:pt>
                <c:pt idx="33">
                  <c:v>1043</c:v>
                </c:pt>
                <c:pt idx="34">
                  <c:v>1040.5999999999999</c:v>
                </c:pt>
                <c:pt idx="35">
                  <c:v>1034.3</c:v>
                </c:pt>
                <c:pt idx="36">
                  <c:v>1024.7</c:v>
                </c:pt>
                <c:pt idx="37">
                  <c:v>1014.4</c:v>
                </c:pt>
                <c:pt idx="38">
                  <c:v>993.9</c:v>
                </c:pt>
                <c:pt idx="39">
                  <c:v>973.5</c:v>
                </c:pt>
                <c:pt idx="40">
                  <c:v>954.6</c:v>
                </c:pt>
                <c:pt idx="41">
                  <c:v>940.6</c:v>
                </c:pt>
                <c:pt idx="42">
                  <c:v>930.9</c:v>
                </c:pt>
                <c:pt idx="43">
                  <c:v>917</c:v>
                </c:pt>
                <c:pt idx="44">
                  <c:v>898.5</c:v>
                </c:pt>
                <c:pt idx="45">
                  <c:v>878</c:v>
                </c:pt>
                <c:pt idx="46">
                  <c:v>859.4</c:v>
                </c:pt>
                <c:pt idx="47">
                  <c:v>846</c:v>
                </c:pt>
                <c:pt idx="48">
                  <c:v>835.8</c:v>
                </c:pt>
                <c:pt idx="49">
                  <c:v>830.6</c:v>
                </c:pt>
                <c:pt idx="50">
                  <c:v>828</c:v>
                </c:pt>
                <c:pt idx="51">
                  <c:v>827.5</c:v>
                </c:pt>
                <c:pt idx="52">
                  <c:v>827.4</c:v>
                </c:pt>
                <c:pt idx="53">
                  <c:v>834.7</c:v>
                </c:pt>
                <c:pt idx="54">
                  <c:v>843.8</c:v>
                </c:pt>
                <c:pt idx="55">
                  <c:v>853.5</c:v>
                </c:pt>
                <c:pt idx="56">
                  <c:v>865.1</c:v>
                </c:pt>
                <c:pt idx="57">
                  <c:v>884.2</c:v>
                </c:pt>
                <c:pt idx="58">
                  <c:v>913.4</c:v>
                </c:pt>
                <c:pt idx="59">
                  <c:v>936.4</c:v>
                </c:pt>
                <c:pt idx="60">
                  <c:v>957.7</c:v>
                </c:pt>
                <c:pt idx="61">
                  <c:v>976.7</c:v>
                </c:pt>
                <c:pt idx="62">
                  <c:v>988</c:v>
                </c:pt>
                <c:pt idx="63">
                  <c:v>993.9</c:v>
                </c:pt>
                <c:pt idx="64">
                  <c:v>997.5</c:v>
                </c:pt>
                <c:pt idx="65">
                  <c:v>1001.7</c:v>
                </c:pt>
                <c:pt idx="66">
                  <c:v>1005.5</c:v>
                </c:pt>
                <c:pt idx="67">
                  <c:v>1007</c:v>
                </c:pt>
                <c:pt idx="68">
                  <c:v>1008.7</c:v>
                </c:pt>
                <c:pt idx="69">
                  <c:v>1008.9</c:v>
                </c:pt>
                <c:pt idx="70">
                  <c:v>1008.7160017433189</c:v>
                </c:pt>
                <c:pt idx="71">
                  <c:v>1007.7324719815541</c:v>
                </c:pt>
                <c:pt idx="72">
                  <c:v>1003.8059213607027</c:v>
                </c:pt>
                <c:pt idx="73">
                  <c:v>994.74889452476452</c:v>
                </c:pt>
                <c:pt idx="74">
                  <c:v>984.57793819925712</c:v>
                </c:pt>
                <c:pt idx="75">
                  <c:v>974.43354261697289</c:v>
                </c:pt>
                <c:pt idx="76">
                  <c:v>963.82411831370848</c:v>
                </c:pt>
                <c:pt idx="77">
                  <c:v>954.7683772082587</c:v>
                </c:pt>
                <c:pt idx="78">
                  <c:v>948.71347390114704</c:v>
                </c:pt>
                <c:pt idx="79">
                  <c:v>944.92136766158546</c:v>
                </c:pt>
                <c:pt idx="80">
                  <c:v>944.19060047735979</c:v>
                </c:pt>
                <c:pt idx="81">
                  <c:v>945.94918759984932</c:v>
                </c:pt>
                <c:pt idx="82">
                  <c:v>946.90050557336178</c:v>
                </c:pt>
                <c:pt idx="83">
                  <c:v>951.51368513254567</c:v>
                </c:pt>
                <c:pt idx="84">
                  <c:v>957.57963894134252</c:v>
                </c:pt>
                <c:pt idx="85">
                  <c:v>961.90893926621675</c:v>
                </c:pt>
                <c:pt idx="86">
                  <c:v>967.89159027056076</c:v>
                </c:pt>
                <c:pt idx="87">
                  <c:v>975.20620729859206</c:v>
                </c:pt>
                <c:pt idx="88">
                  <c:v>983.56006437333633</c:v>
                </c:pt>
                <c:pt idx="89">
                  <c:v>992.79090476178055</c:v>
                </c:pt>
                <c:pt idx="90">
                  <c:v>1002.5046348550632</c:v>
                </c:pt>
                <c:pt idx="91">
                  <c:v>1012.1942642704332</c:v>
                </c:pt>
                <c:pt idx="92">
                  <c:v>1021.4577177623056</c:v>
                </c:pt>
                <c:pt idx="93">
                  <c:v>1029.9152330511531</c:v>
                </c:pt>
                <c:pt idx="94">
                  <c:v>1037.2070184305844</c:v>
                </c:pt>
                <c:pt idx="95">
                  <c:v>1043.034163825012</c:v>
                </c:pt>
                <c:pt idx="96">
                  <c:v>1047.0996666844155</c:v>
                </c:pt>
                <c:pt idx="97">
                  <c:v>1049.1790169255482</c:v>
                </c:pt>
                <c:pt idx="98">
                  <c:v>1049.1476700911396</c:v>
                </c:pt>
                <c:pt idx="99">
                  <c:v>1046.9931588585875</c:v>
                </c:pt>
                <c:pt idx="100">
                  <c:v>1042.8075790211531</c:v>
                </c:pt>
              </c:numCache>
            </c:numRef>
          </c:val>
          <c:extLst>
            <c:ext xmlns:c16="http://schemas.microsoft.com/office/drawing/2014/chart" uri="{C3380CC4-5D6E-409C-BE32-E72D297353CC}">
              <c16:uniqueId val="{00000000-DD09-48B0-880F-B4CBD107441E}"/>
            </c:ext>
          </c:extLst>
        </c:ser>
        <c:ser>
          <c:idx val="1"/>
          <c:order val="1"/>
          <c:tx>
            <c:strRef>
              <c:f>'Figure 2.5'!$N$3</c:f>
              <c:strCache>
                <c:ptCount val="1"/>
                <c:pt idx="0">
                  <c:v>15-64</c:v>
                </c:pt>
              </c:strCache>
            </c:strRef>
          </c:tx>
          <c:spPr>
            <a:solidFill>
              <a:srgbClr val="48AC98">
                <a:lumMod val="60000"/>
                <a:lumOff val="40000"/>
              </a:srgbClr>
            </a:solidFill>
          </c:spPr>
          <c:cat>
            <c:numRef>
              <c:f>'Figure 2.5'!$O$1:$DK$1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2.5'!$O$3:$DK$3</c:f>
              <c:numCache>
                <c:formatCode>General</c:formatCode>
                <c:ptCount val="101"/>
                <c:pt idx="0">
                  <c:v>1800.7000000000003</c:v>
                </c:pt>
                <c:pt idx="1">
                  <c:v>1789.3999999999999</c:v>
                </c:pt>
                <c:pt idx="2">
                  <c:v>1776.3999999999999</c:v>
                </c:pt>
                <c:pt idx="3">
                  <c:v>1765.9</c:v>
                </c:pt>
                <c:pt idx="4">
                  <c:v>1752.9</c:v>
                </c:pt>
                <c:pt idx="5">
                  <c:v>1732.2</c:v>
                </c:pt>
                <c:pt idx="6">
                  <c:v>1711.1000000000001</c:v>
                </c:pt>
                <c:pt idx="7">
                  <c:v>1695.6000000000001</c:v>
                </c:pt>
                <c:pt idx="8">
                  <c:v>1668.7</c:v>
                </c:pt>
                <c:pt idx="9">
                  <c:v>1656.8999999999999</c:v>
                </c:pt>
                <c:pt idx="10">
                  <c:v>1641.4999999999998</c:v>
                </c:pt>
                <c:pt idx="11">
                  <c:v>1625.9999999999995</c:v>
                </c:pt>
                <c:pt idx="12">
                  <c:v>1632.1000000000001</c:v>
                </c:pt>
                <c:pt idx="13">
                  <c:v>1642.9</c:v>
                </c:pt>
                <c:pt idx="14">
                  <c:v>1650.2999999999997</c:v>
                </c:pt>
                <c:pt idx="15">
                  <c:v>1656.7000000000003</c:v>
                </c:pt>
                <c:pt idx="16">
                  <c:v>1660.7</c:v>
                </c:pt>
                <c:pt idx="17">
                  <c:v>1670.3000000000002</c:v>
                </c:pt>
                <c:pt idx="18">
                  <c:v>1677.9</c:v>
                </c:pt>
                <c:pt idx="19">
                  <c:v>1685.9</c:v>
                </c:pt>
                <c:pt idx="20">
                  <c:v>1700.1999999999998</c:v>
                </c:pt>
                <c:pt idx="21">
                  <c:v>1717.2999999999997</c:v>
                </c:pt>
                <c:pt idx="22">
                  <c:v>1748</c:v>
                </c:pt>
                <c:pt idx="23">
                  <c:v>1779.8</c:v>
                </c:pt>
                <c:pt idx="24">
                  <c:v>1813.3</c:v>
                </c:pt>
                <c:pt idx="25">
                  <c:v>1848.6000000000004</c:v>
                </c:pt>
                <c:pt idx="26">
                  <c:v>1882.0999999999997</c:v>
                </c:pt>
                <c:pt idx="27">
                  <c:v>1912.1999999999998</c:v>
                </c:pt>
                <c:pt idx="28">
                  <c:v>1941.1</c:v>
                </c:pt>
                <c:pt idx="29">
                  <c:v>1977.0000000000002</c:v>
                </c:pt>
                <c:pt idx="30">
                  <c:v>2001</c:v>
                </c:pt>
                <c:pt idx="31">
                  <c:v>2030.8</c:v>
                </c:pt>
                <c:pt idx="32">
                  <c:v>2060.8000000000002</c:v>
                </c:pt>
                <c:pt idx="33">
                  <c:v>2083.6999999999998</c:v>
                </c:pt>
                <c:pt idx="34">
                  <c:v>2107.6999999999998</c:v>
                </c:pt>
                <c:pt idx="35">
                  <c:v>2122.8999999999996</c:v>
                </c:pt>
                <c:pt idx="36">
                  <c:v>2131.5</c:v>
                </c:pt>
                <c:pt idx="37">
                  <c:v>2143.9</c:v>
                </c:pt>
                <c:pt idx="38">
                  <c:v>2143.6999999999998</c:v>
                </c:pt>
                <c:pt idx="39">
                  <c:v>2138.5999999999995</c:v>
                </c:pt>
                <c:pt idx="40">
                  <c:v>2151.3000000000002</c:v>
                </c:pt>
                <c:pt idx="41">
                  <c:v>2182.3000000000002</c:v>
                </c:pt>
                <c:pt idx="42">
                  <c:v>2217.9</c:v>
                </c:pt>
                <c:pt idx="43">
                  <c:v>2249.1999999999998</c:v>
                </c:pt>
                <c:pt idx="44">
                  <c:v>2278.6</c:v>
                </c:pt>
                <c:pt idx="45">
                  <c:v>2312.1</c:v>
                </c:pt>
                <c:pt idx="46">
                  <c:v>2352.6000000000004</c:v>
                </c:pt>
                <c:pt idx="47">
                  <c:v>2402.0000000000005</c:v>
                </c:pt>
                <c:pt idx="48">
                  <c:v>2446.9</c:v>
                </c:pt>
                <c:pt idx="49">
                  <c:v>2489.1</c:v>
                </c:pt>
                <c:pt idx="50">
                  <c:v>2537</c:v>
                </c:pt>
                <c:pt idx="51">
                  <c:v>2589.6999999999998</c:v>
                </c:pt>
                <c:pt idx="52">
                  <c:v>2653.8000000000006</c:v>
                </c:pt>
                <c:pt idx="53">
                  <c:v>2703.5</c:v>
                </c:pt>
                <c:pt idx="54">
                  <c:v>2751.7</c:v>
                </c:pt>
                <c:pt idx="55">
                  <c:v>2821.5</c:v>
                </c:pt>
                <c:pt idx="56">
                  <c:v>2905.6000000000004</c:v>
                </c:pt>
                <c:pt idx="57">
                  <c:v>3020.5999999999995</c:v>
                </c:pt>
                <c:pt idx="58">
                  <c:v>3088.1</c:v>
                </c:pt>
                <c:pt idx="59">
                  <c:v>3098.1</c:v>
                </c:pt>
                <c:pt idx="60">
                  <c:v>3081.9</c:v>
                </c:pt>
                <c:pt idx="61">
                  <c:v>3066.6</c:v>
                </c:pt>
                <c:pt idx="62">
                  <c:v>3055.7</c:v>
                </c:pt>
                <c:pt idx="63">
                  <c:v>3051.5</c:v>
                </c:pt>
                <c:pt idx="64">
                  <c:v>3058.4999999999995</c:v>
                </c:pt>
                <c:pt idx="65">
                  <c:v>3075.9</c:v>
                </c:pt>
                <c:pt idx="66">
                  <c:v>3104.3</c:v>
                </c:pt>
                <c:pt idx="67">
                  <c:v>3135.5</c:v>
                </c:pt>
                <c:pt idx="68">
                  <c:v>3174.8999999999996</c:v>
                </c:pt>
                <c:pt idx="69">
                  <c:v>3216.2000000000003</c:v>
                </c:pt>
                <c:pt idx="70">
                  <c:v>3232.9017360796547</c:v>
                </c:pt>
                <c:pt idx="71">
                  <c:v>3258.5758400590839</c:v>
                </c:pt>
                <c:pt idx="72">
                  <c:v>3286.3445560301825</c:v>
                </c:pt>
                <c:pt idx="73">
                  <c:v>3317.5777312430396</c:v>
                </c:pt>
                <c:pt idx="74">
                  <c:v>3347.5854187135856</c:v>
                </c:pt>
                <c:pt idx="75">
                  <c:v>3376.8306362399644</c:v>
                </c:pt>
                <c:pt idx="76">
                  <c:v>3403.844932236002</c:v>
                </c:pt>
                <c:pt idx="77">
                  <c:v>3429.2869255286314</c:v>
                </c:pt>
                <c:pt idx="78">
                  <c:v>3449.8315021288618</c:v>
                </c:pt>
                <c:pt idx="79">
                  <c:v>3466.8125256795174</c:v>
                </c:pt>
                <c:pt idx="80">
                  <c:v>3479.5140431071568</c:v>
                </c:pt>
                <c:pt idx="81">
                  <c:v>3491.9681699768107</c:v>
                </c:pt>
                <c:pt idx="82">
                  <c:v>3507.5602321695296</c:v>
                </c:pt>
                <c:pt idx="83">
                  <c:v>3520.3033958627339</c:v>
                </c:pt>
                <c:pt idx="84">
                  <c:v>3532.3511387852436</c:v>
                </c:pt>
                <c:pt idx="85">
                  <c:v>3543.7878378029545</c:v>
                </c:pt>
                <c:pt idx="86">
                  <c:v>3551.0556509884555</c:v>
                </c:pt>
                <c:pt idx="87">
                  <c:v>3557.2332890280904</c:v>
                </c:pt>
                <c:pt idx="88">
                  <c:v>3559.5891904762952</c:v>
                </c:pt>
                <c:pt idx="89">
                  <c:v>3558.8035820948899</c:v>
                </c:pt>
                <c:pt idx="90">
                  <c:v>3554.3129307816275</c:v>
                </c:pt>
                <c:pt idx="91">
                  <c:v>3546.155450503979</c:v>
                </c:pt>
                <c:pt idx="92">
                  <c:v>3536.0139591575148</c:v>
                </c:pt>
                <c:pt idx="93">
                  <c:v>3522.2577476908186</c:v>
                </c:pt>
                <c:pt idx="94">
                  <c:v>3504.8674746458796</c:v>
                </c:pt>
                <c:pt idx="95">
                  <c:v>3480.6464614131778</c:v>
                </c:pt>
                <c:pt idx="96">
                  <c:v>3457.6572709159318</c:v>
                </c:pt>
                <c:pt idx="97">
                  <c:v>3438.0631950524239</c:v>
                </c:pt>
                <c:pt idx="98">
                  <c:v>3420.658466796498</c:v>
                </c:pt>
                <c:pt idx="99">
                  <c:v>3407.0958578995428</c:v>
                </c:pt>
                <c:pt idx="100">
                  <c:v>3397.1777792898424</c:v>
                </c:pt>
              </c:numCache>
            </c:numRef>
          </c:val>
          <c:extLst>
            <c:ext xmlns:c16="http://schemas.microsoft.com/office/drawing/2014/chart" uri="{C3380CC4-5D6E-409C-BE32-E72D297353CC}">
              <c16:uniqueId val="{00000001-DD09-48B0-880F-B4CBD107441E}"/>
            </c:ext>
          </c:extLst>
        </c:ser>
        <c:ser>
          <c:idx val="2"/>
          <c:order val="2"/>
          <c:tx>
            <c:strRef>
              <c:f>'Figure 2.5'!$N$4</c:f>
              <c:strCache>
                <c:ptCount val="1"/>
                <c:pt idx="0">
                  <c:v>65+</c:v>
                </c:pt>
              </c:strCache>
            </c:strRef>
          </c:tx>
          <c:spPr>
            <a:solidFill>
              <a:srgbClr val="4F093C">
                <a:lumMod val="25000"/>
                <a:lumOff val="75000"/>
              </a:srgbClr>
            </a:solidFill>
          </c:spPr>
          <c:cat>
            <c:numRef>
              <c:f>'Figure 2.5'!$O$1:$DK$1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2.5'!$O$4:$DK$4</c:f>
              <c:numCache>
                <c:formatCode>General</c:formatCode>
                <c:ptCount val="101"/>
                <c:pt idx="0">
                  <c:v>317.10000000000002</c:v>
                </c:pt>
                <c:pt idx="1">
                  <c:v>316.39999999999998</c:v>
                </c:pt>
                <c:pt idx="2">
                  <c:v>316.90000000000003</c:v>
                </c:pt>
                <c:pt idx="3">
                  <c:v>317.80000000000007</c:v>
                </c:pt>
                <c:pt idx="4">
                  <c:v>318.30000000000007</c:v>
                </c:pt>
                <c:pt idx="5">
                  <c:v>317.7</c:v>
                </c:pt>
                <c:pt idx="6">
                  <c:v>316.60000000000002</c:v>
                </c:pt>
                <c:pt idx="7">
                  <c:v>316.59999999999997</c:v>
                </c:pt>
                <c:pt idx="8">
                  <c:v>314.50000000000006</c:v>
                </c:pt>
                <c:pt idx="9">
                  <c:v>315.2</c:v>
                </c:pt>
                <c:pt idx="10">
                  <c:v>315.10000000000002</c:v>
                </c:pt>
                <c:pt idx="11">
                  <c:v>315</c:v>
                </c:pt>
                <c:pt idx="12">
                  <c:v>316.5</c:v>
                </c:pt>
                <c:pt idx="13">
                  <c:v>319.00000000000006</c:v>
                </c:pt>
                <c:pt idx="14">
                  <c:v>320.50000000000006</c:v>
                </c:pt>
                <c:pt idx="15">
                  <c:v>321.89999999999998</c:v>
                </c:pt>
                <c:pt idx="16">
                  <c:v>323.00000000000006</c:v>
                </c:pt>
                <c:pt idx="17">
                  <c:v>324.09999999999997</c:v>
                </c:pt>
                <c:pt idx="18">
                  <c:v>324.90000000000003</c:v>
                </c:pt>
                <c:pt idx="19">
                  <c:v>326</c:v>
                </c:pt>
                <c:pt idx="20">
                  <c:v>328.5</c:v>
                </c:pt>
                <c:pt idx="21">
                  <c:v>329.9</c:v>
                </c:pt>
                <c:pt idx="22">
                  <c:v>333.60000000000008</c:v>
                </c:pt>
                <c:pt idx="23">
                  <c:v>337.6</c:v>
                </c:pt>
                <c:pt idx="24">
                  <c:v>341.70000000000005</c:v>
                </c:pt>
                <c:pt idx="25">
                  <c:v>346.00000000000006</c:v>
                </c:pt>
                <c:pt idx="26">
                  <c:v>350.2</c:v>
                </c:pt>
                <c:pt idx="27">
                  <c:v>353.7</c:v>
                </c:pt>
                <c:pt idx="28">
                  <c:v>356.90000000000003</c:v>
                </c:pt>
                <c:pt idx="29">
                  <c:v>361.5</c:v>
                </c:pt>
                <c:pt idx="30">
                  <c:v>364.79999999999995</c:v>
                </c:pt>
                <c:pt idx="31">
                  <c:v>369</c:v>
                </c:pt>
                <c:pt idx="32">
                  <c:v>373.8</c:v>
                </c:pt>
                <c:pt idx="33">
                  <c:v>377.30000000000007</c:v>
                </c:pt>
                <c:pt idx="34">
                  <c:v>380.7</c:v>
                </c:pt>
                <c:pt idx="35">
                  <c:v>382.8</c:v>
                </c:pt>
                <c:pt idx="36">
                  <c:v>384.4</c:v>
                </c:pt>
                <c:pt idx="37">
                  <c:v>388.2</c:v>
                </c:pt>
                <c:pt idx="38">
                  <c:v>393.20000000000005</c:v>
                </c:pt>
                <c:pt idx="39">
                  <c:v>397.40000000000003</c:v>
                </c:pt>
                <c:pt idx="40">
                  <c:v>400.00000000000006</c:v>
                </c:pt>
                <c:pt idx="41">
                  <c:v>402.90000000000003</c:v>
                </c:pt>
                <c:pt idx="42">
                  <c:v>405.80000000000007</c:v>
                </c:pt>
                <c:pt idx="43">
                  <c:v>408.00000000000006</c:v>
                </c:pt>
                <c:pt idx="44">
                  <c:v>408.6</c:v>
                </c:pt>
                <c:pt idx="45">
                  <c:v>411.29999999999995</c:v>
                </c:pt>
                <c:pt idx="46">
                  <c:v>413.9</c:v>
                </c:pt>
                <c:pt idx="47">
                  <c:v>416.1</c:v>
                </c:pt>
                <c:pt idx="48">
                  <c:v>420.2</c:v>
                </c:pt>
                <c:pt idx="49">
                  <c:v>421.90000000000003</c:v>
                </c:pt>
                <c:pt idx="50">
                  <c:v>424.7</c:v>
                </c:pt>
                <c:pt idx="51">
                  <c:v>429.8</c:v>
                </c:pt>
                <c:pt idx="52">
                  <c:v>435.99999999999994</c:v>
                </c:pt>
                <c:pt idx="53">
                  <c:v>441.9</c:v>
                </c:pt>
                <c:pt idx="54">
                  <c:v>449.7</c:v>
                </c:pt>
                <c:pt idx="55">
                  <c:v>458.90000000000003</c:v>
                </c:pt>
                <c:pt idx="56">
                  <c:v>462.3</c:v>
                </c:pt>
                <c:pt idx="57">
                  <c:v>471.1</c:v>
                </c:pt>
                <c:pt idx="58">
                  <c:v>483.79999999999995</c:v>
                </c:pt>
                <c:pt idx="59">
                  <c:v>498.9</c:v>
                </c:pt>
                <c:pt idx="60">
                  <c:v>515</c:v>
                </c:pt>
                <c:pt idx="61">
                  <c:v>531.6</c:v>
                </c:pt>
                <c:pt idx="62">
                  <c:v>549.9</c:v>
                </c:pt>
                <c:pt idx="63">
                  <c:v>569.20000000000005</c:v>
                </c:pt>
                <c:pt idx="64">
                  <c:v>589.50000000000011</c:v>
                </c:pt>
                <c:pt idx="65">
                  <c:v>610.29999999999995</c:v>
                </c:pt>
                <c:pt idx="66">
                  <c:v>629.89999999999986</c:v>
                </c:pt>
                <c:pt idx="67">
                  <c:v>649.90000000000009</c:v>
                </c:pt>
                <c:pt idx="68">
                  <c:v>673.5</c:v>
                </c:pt>
                <c:pt idx="69">
                  <c:v>696.3</c:v>
                </c:pt>
                <c:pt idx="70">
                  <c:v>717.15015180731837</c:v>
                </c:pt>
                <c:pt idx="71">
                  <c:v>738.41557567907432</c:v>
                </c:pt>
                <c:pt idx="72">
                  <c:v>764.04624856170381</c:v>
                </c:pt>
                <c:pt idx="73">
                  <c:v>790.2550609481475</c:v>
                </c:pt>
                <c:pt idx="74">
                  <c:v>817.76042611257606</c:v>
                </c:pt>
                <c:pt idx="75">
                  <c:v>845.08327103529257</c:v>
                </c:pt>
                <c:pt idx="76">
                  <c:v>873.68817811022438</c:v>
                </c:pt>
                <c:pt idx="77">
                  <c:v>901.07156429484951</c:v>
                </c:pt>
                <c:pt idx="78">
                  <c:v>929.29495529462133</c:v>
                </c:pt>
                <c:pt idx="79">
                  <c:v>957.93779258110237</c:v>
                </c:pt>
                <c:pt idx="80">
                  <c:v>987.05432624968569</c:v>
                </c:pt>
                <c:pt idx="81">
                  <c:v>1015.5555623202052</c:v>
                </c:pt>
                <c:pt idx="82">
                  <c:v>1043.0978822273601</c:v>
                </c:pt>
                <c:pt idx="83">
                  <c:v>1070.8251243249463</c:v>
                </c:pt>
                <c:pt idx="84">
                  <c:v>1098.3765531311196</c:v>
                </c:pt>
                <c:pt idx="85">
                  <c:v>1128.3698241006923</c:v>
                </c:pt>
                <c:pt idx="86">
                  <c:v>1160.4155384666219</c:v>
                </c:pt>
                <c:pt idx="87">
                  <c:v>1191.1667047122978</c:v>
                </c:pt>
                <c:pt idx="88">
                  <c:v>1223.0559978929537</c:v>
                </c:pt>
                <c:pt idx="89">
                  <c:v>1254.9712771390462</c:v>
                </c:pt>
                <c:pt idx="90">
                  <c:v>1287.2461363067855</c:v>
                </c:pt>
                <c:pt idx="91">
                  <c:v>1319.8243284634816</c:v>
                </c:pt>
                <c:pt idx="92">
                  <c:v>1351.4061937294225</c:v>
                </c:pt>
                <c:pt idx="93">
                  <c:v>1384.1362582441718</c:v>
                </c:pt>
                <c:pt idx="94">
                  <c:v>1418.5067715510879</c:v>
                </c:pt>
                <c:pt idx="95">
                  <c:v>1458.1313402948474</c:v>
                </c:pt>
                <c:pt idx="96">
                  <c:v>1495.3994355790899</c:v>
                </c:pt>
                <c:pt idx="97">
                  <c:v>1528.5252237924003</c:v>
                </c:pt>
                <c:pt idx="98">
                  <c:v>1559.0460886913154</c:v>
                </c:pt>
                <c:pt idx="99">
                  <c:v>1585.5664074507779</c:v>
                </c:pt>
                <c:pt idx="100">
                  <c:v>1608.4903358436516</c:v>
                </c:pt>
              </c:numCache>
            </c:numRef>
          </c:val>
          <c:extLst>
            <c:ext xmlns:c16="http://schemas.microsoft.com/office/drawing/2014/chart" uri="{C3380CC4-5D6E-409C-BE32-E72D297353CC}">
              <c16:uniqueId val="{00000002-DD09-48B0-880F-B4CBD107441E}"/>
            </c:ext>
          </c:extLst>
        </c:ser>
        <c:dLbls>
          <c:showLegendKey val="0"/>
          <c:showVal val="0"/>
          <c:showCatName val="0"/>
          <c:showSerName val="0"/>
          <c:showPercent val="0"/>
          <c:showBubbleSize val="0"/>
        </c:dLbls>
        <c:axId val="131206528"/>
        <c:axId val="131208320"/>
      </c:areaChart>
      <c:lineChart>
        <c:grouping val="standard"/>
        <c:varyColors val="0"/>
        <c:ser>
          <c:idx val="3"/>
          <c:order val="3"/>
          <c:tx>
            <c:strRef>
              <c:f>'Figure 2.5'!$N$5</c:f>
              <c:strCache>
                <c:ptCount val="1"/>
                <c:pt idx="0">
                  <c:v>Total</c:v>
                </c:pt>
              </c:strCache>
            </c:strRef>
          </c:tx>
          <c:spPr>
            <a:ln w="19050">
              <a:solidFill>
                <a:sysClr val="windowText" lastClr="000000"/>
              </a:solidFill>
            </a:ln>
          </c:spPr>
          <c:marker>
            <c:symbol val="none"/>
          </c:marker>
          <c:cat>
            <c:numRef>
              <c:f>'Figure 2.5'!$O$1:$DK$1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2.5'!$O$5:$DK$5</c:f>
              <c:numCache>
                <c:formatCode>General</c:formatCode>
                <c:ptCount val="101"/>
                <c:pt idx="0">
                  <c:v>2969.0000000000005</c:v>
                </c:pt>
                <c:pt idx="1">
                  <c:v>2960.6</c:v>
                </c:pt>
                <c:pt idx="2">
                  <c:v>2952.9</c:v>
                </c:pt>
                <c:pt idx="3">
                  <c:v>2949</c:v>
                </c:pt>
                <c:pt idx="4">
                  <c:v>2941.2000000000003</c:v>
                </c:pt>
                <c:pt idx="5">
                  <c:v>2920.8999999999996</c:v>
                </c:pt>
                <c:pt idx="6">
                  <c:v>2898.5</c:v>
                </c:pt>
                <c:pt idx="7">
                  <c:v>2885.3</c:v>
                </c:pt>
                <c:pt idx="8">
                  <c:v>2852.7</c:v>
                </c:pt>
                <c:pt idx="9">
                  <c:v>2845.5999999999995</c:v>
                </c:pt>
                <c:pt idx="10">
                  <c:v>2832.1</c:v>
                </c:pt>
                <c:pt idx="11">
                  <c:v>2818.2999999999993</c:v>
                </c:pt>
                <c:pt idx="12">
                  <c:v>2830.1000000000004</c:v>
                </c:pt>
                <c:pt idx="13">
                  <c:v>2850</c:v>
                </c:pt>
                <c:pt idx="14">
                  <c:v>2863.7999999999997</c:v>
                </c:pt>
                <c:pt idx="15">
                  <c:v>2875.8000000000006</c:v>
                </c:pt>
                <c:pt idx="16">
                  <c:v>2884.1</c:v>
                </c:pt>
                <c:pt idx="17">
                  <c:v>2899.7000000000003</c:v>
                </c:pt>
                <c:pt idx="18">
                  <c:v>2912.2000000000003</c:v>
                </c:pt>
                <c:pt idx="19">
                  <c:v>2925.2</c:v>
                </c:pt>
                <c:pt idx="20">
                  <c:v>2949.8999999999996</c:v>
                </c:pt>
                <c:pt idx="21">
                  <c:v>2978.4</c:v>
                </c:pt>
                <c:pt idx="22">
                  <c:v>3024.7</c:v>
                </c:pt>
                <c:pt idx="23">
                  <c:v>3072.9</c:v>
                </c:pt>
                <c:pt idx="24">
                  <c:v>3123.8</c:v>
                </c:pt>
                <c:pt idx="25">
                  <c:v>3177.3</c:v>
                </c:pt>
                <c:pt idx="26">
                  <c:v>3227.6999999999994</c:v>
                </c:pt>
                <c:pt idx="27">
                  <c:v>3271.8999999999996</c:v>
                </c:pt>
                <c:pt idx="28">
                  <c:v>3314.1</c:v>
                </c:pt>
                <c:pt idx="29">
                  <c:v>3368.4000000000005</c:v>
                </c:pt>
                <c:pt idx="30">
                  <c:v>3401.2</c:v>
                </c:pt>
                <c:pt idx="31">
                  <c:v>3443.5</c:v>
                </c:pt>
                <c:pt idx="32">
                  <c:v>3480.0000000000005</c:v>
                </c:pt>
                <c:pt idx="33">
                  <c:v>3504</c:v>
                </c:pt>
                <c:pt idx="34">
                  <c:v>3528.9999999999995</c:v>
                </c:pt>
                <c:pt idx="35">
                  <c:v>3540</c:v>
                </c:pt>
                <c:pt idx="36">
                  <c:v>3540.6</c:v>
                </c:pt>
                <c:pt idx="37">
                  <c:v>3546.5</c:v>
                </c:pt>
                <c:pt idx="38">
                  <c:v>3530.8</c:v>
                </c:pt>
                <c:pt idx="39">
                  <c:v>3509.4999999999995</c:v>
                </c:pt>
                <c:pt idx="40">
                  <c:v>3505.9</c:v>
                </c:pt>
                <c:pt idx="41">
                  <c:v>3525.8</c:v>
                </c:pt>
                <c:pt idx="42">
                  <c:v>3554.6000000000004</c:v>
                </c:pt>
                <c:pt idx="43">
                  <c:v>3574.2</c:v>
                </c:pt>
                <c:pt idx="44">
                  <c:v>3585.7</c:v>
                </c:pt>
                <c:pt idx="45">
                  <c:v>3601.3999999999996</c:v>
                </c:pt>
                <c:pt idx="46">
                  <c:v>3625.9000000000005</c:v>
                </c:pt>
                <c:pt idx="47">
                  <c:v>3664.1000000000004</c:v>
                </c:pt>
                <c:pt idx="48">
                  <c:v>3702.8999999999996</c:v>
                </c:pt>
                <c:pt idx="49">
                  <c:v>3741.6</c:v>
                </c:pt>
                <c:pt idx="50">
                  <c:v>3789.7</c:v>
                </c:pt>
                <c:pt idx="51">
                  <c:v>3847</c:v>
                </c:pt>
                <c:pt idx="52">
                  <c:v>3917.2000000000007</c:v>
                </c:pt>
                <c:pt idx="53">
                  <c:v>3980.1</c:v>
                </c:pt>
                <c:pt idx="54">
                  <c:v>4045.2</c:v>
                </c:pt>
                <c:pt idx="55">
                  <c:v>4133.8999999999996</c:v>
                </c:pt>
                <c:pt idx="56">
                  <c:v>4233</c:v>
                </c:pt>
                <c:pt idx="57">
                  <c:v>4375.8999999999996</c:v>
                </c:pt>
                <c:pt idx="58">
                  <c:v>4485.3</c:v>
                </c:pt>
                <c:pt idx="59">
                  <c:v>4533.3999999999996</c:v>
                </c:pt>
                <c:pt idx="60">
                  <c:v>4554.6000000000004</c:v>
                </c:pt>
                <c:pt idx="61">
                  <c:v>4574.9000000000005</c:v>
                </c:pt>
                <c:pt idx="62">
                  <c:v>4593.5999999999995</c:v>
                </c:pt>
                <c:pt idx="63">
                  <c:v>4614.6000000000004</c:v>
                </c:pt>
                <c:pt idx="64">
                  <c:v>4645.5</c:v>
                </c:pt>
                <c:pt idx="65">
                  <c:v>4687.9000000000005</c:v>
                </c:pt>
                <c:pt idx="66">
                  <c:v>4739.7</c:v>
                </c:pt>
                <c:pt idx="67">
                  <c:v>4792.3999999999996</c:v>
                </c:pt>
                <c:pt idx="68">
                  <c:v>4857.0999999999995</c:v>
                </c:pt>
                <c:pt idx="69">
                  <c:v>4921.4000000000005</c:v>
                </c:pt>
                <c:pt idx="70">
                  <c:v>4958.7678896302914</c:v>
                </c:pt>
                <c:pt idx="71">
                  <c:v>5004.7238877197124</c:v>
                </c:pt>
                <c:pt idx="72">
                  <c:v>5054.1967259525891</c:v>
                </c:pt>
                <c:pt idx="73">
                  <c:v>5102.5816867159519</c:v>
                </c:pt>
                <c:pt idx="74">
                  <c:v>5149.9237830254187</c:v>
                </c:pt>
                <c:pt idx="75">
                  <c:v>5196.3474498922296</c:v>
                </c:pt>
                <c:pt idx="76">
                  <c:v>5241.3572286599356</c:v>
                </c:pt>
                <c:pt idx="77">
                  <c:v>5285.1268670317395</c:v>
                </c:pt>
                <c:pt idx="78">
                  <c:v>5327.83993132463</c:v>
                </c:pt>
                <c:pt idx="79">
                  <c:v>5369.6716859222051</c:v>
                </c:pt>
                <c:pt idx="80">
                  <c:v>5410.7589698342026</c:v>
                </c:pt>
                <c:pt idx="81">
                  <c:v>5453.4729198968653</c:v>
                </c:pt>
                <c:pt idx="82">
                  <c:v>5497.5586199702511</c:v>
                </c:pt>
                <c:pt idx="83">
                  <c:v>5542.6422053202259</c:v>
                </c:pt>
                <c:pt idx="84">
                  <c:v>5588.3073308577059</c:v>
                </c:pt>
                <c:pt idx="85">
                  <c:v>5634.066601169864</c:v>
                </c:pt>
                <c:pt idx="86">
                  <c:v>5679.3627797256386</c:v>
                </c:pt>
                <c:pt idx="87">
                  <c:v>5723.6062010389796</c:v>
                </c:pt>
                <c:pt idx="88">
                  <c:v>5766.2052527425858</c:v>
                </c:pt>
                <c:pt idx="89">
                  <c:v>5806.5657639957162</c:v>
                </c:pt>
                <c:pt idx="90">
                  <c:v>5844.0637019434762</c:v>
                </c:pt>
                <c:pt idx="91">
                  <c:v>5878.1740432378938</c:v>
                </c:pt>
                <c:pt idx="92">
                  <c:v>5908.8778706492431</c:v>
                </c:pt>
                <c:pt idx="93">
                  <c:v>5936.3092389861431</c:v>
                </c:pt>
                <c:pt idx="94">
                  <c:v>5960.5812646275517</c:v>
                </c:pt>
                <c:pt idx="95">
                  <c:v>5981.8119655330374</c:v>
                </c:pt>
                <c:pt idx="96">
                  <c:v>6000.1563731794377</c:v>
                </c:pt>
                <c:pt idx="97">
                  <c:v>6015.7674357703727</c:v>
                </c:pt>
                <c:pt idx="98">
                  <c:v>6028.852225578953</c:v>
                </c:pt>
                <c:pt idx="99">
                  <c:v>6039.6554242089078</c:v>
                </c:pt>
                <c:pt idx="100">
                  <c:v>6048.4756941546466</c:v>
                </c:pt>
              </c:numCache>
            </c:numRef>
          </c:val>
          <c:smooth val="0"/>
          <c:extLst>
            <c:ext xmlns:c16="http://schemas.microsoft.com/office/drawing/2014/chart" uri="{C3380CC4-5D6E-409C-BE32-E72D297353CC}">
              <c16:uniqueId val="{00000003-DD09-48B0-880F-B4CBD107441E}"/>
            </c:ext>
          </c:extLst>
        </c:ser>
        <c:dLbls>
          <c:showLegendKey val="0"/>
          <c:showVal val="0"/>
          <c:showCatName val="0"/>
          <c:showSerName val="0"/>
          <c:showPercent val="0"/>
          <c:showBubbleSize val="0"/>
        </c:dLbls>
        <c:marker val="1"/>
        <c:smooth val="0"/>
        <c:axId val="131206528"/>
        <c:axId val="131208320"/>
      </c:lineChart>
      <c:catAx>
        <c:axId val="131206528"/>
        <c:scaling>
          <c:orientation val="minMax"/>
        </c:scaling>
        <c:delete val="0"/>
        <c:axPos val="b"/>
        <c:numFmt formatCode="General" sourceLinked="1"/>
        <c:majorTickMark val="out"/>
        <c:minorTickMark val="none"/>
        <c:tickLblPos val="low"/>
        <c:spPr>
          <a:ln>
            <a:solidFill>
              <a:sysClr val="windowText" lastClr="000000">
                <a:lumMod val="65000"/>
                <a:lumOff val="35000"/>
              </a:sysClr>
            </a:solidFill>
          </a:ln>
        </c:spPr>
        <c:txPr>
          <a:bodyPr/>
          <a:lstStyle/>
          <a:p>
            <a:pPr>
              <a:defRPr>
                <a:solidFill>
                  <a:schemeClr val="tx1">
                    <a:lumMod val="50000"/>
                    <a:lumOff val="50000"/>
                  </a:schemeClr>
                </a:solidFill>
              </a:defRPr>
            </a:pPr>
            <a:endParaRPr lang="en-US"/>
          </a:p>
        </c:txPr>
        <c:crossAx val="131208320"/>
        <c:crosses val="autoZero"/>
        <c:auto val="1"/>
        <c:lblAlgn val="ctr"/>
        <c:lblOffset val="100"/>
        <c:noMultiLvlLbl val="0"/>
      </c:catAx>
      <c:valAx>
        <c:axId val="131208320"/>
        <c:scaling>
          <c:orientation val="minMax"/>
        </c:scaling>
        <c:delete val="0"/>
        <c:axPos val="l"/>
        <c:numFmt formatCode="0" sourceLinked="0"/>
        <c:majorTickMark val="out"/>
        <c:minorTickMark val="none"/>
        <c:tickLblPos val="nextTo"/>
        <c:spPr>
          <a:ln>
            <a:solidFill>
              <a:sysClr val="windowText" lastClr="000000">
                <a:lumMod val="65000"/>
                <a:lumOff val="35000"/>
              </a:sysClr>
            </a:solidFill>
          </a:ln>
        </c:spPr>
        <c:txPr>
          <a:bodyPr/>
          <a:lstStyle/>
          <a:p>
            <a:pPr>
              <a:defRPr>
                <a:solidFill>
                  <a:schemeClr val="tx1">
                    <a:lumMod val="50000"/>
                    <a:lumOff val="50000"/>
                  </a:schemeClr>
                </a:solidFill>
              </a:defRPr>
            </a:pPr>
            <a:endParaRPr lang="en-US"/>
          </a:p>
        </c:txPr>
        <c:crossAx val="131206528"/>
        <c:crosses val="autoZero"/>
        <c:crossBetween val="between"/>
        <c:dispUnits>
          <c:builtInUnit val="thousands"/>
        </c:dispUnits>
      </c:valAx>
    </c:plotArea>
    <c:legend>
      <c:legendPos val="t"/>
      <c:layout>
        <c:manualLayout>
          <c:xMode val="edge"/>
          <c:yMode val="edge"/>
          <c:x val="0.13946775640386724"/>
          <c:y val="6.5740740740740738E-2"/>
          <c:w val="0.59842263272043505"/>
          <c:h val="9.7048132809583909E-2"/>
        </c:manualLayout>
      </c:layout>
      <c:overlay val="0"/>
    </c:legend>
    <c:plotVisOnly val="1"/>
    <c:dispBlanksAs val="gap"/>
    <c:showDLblsOverMax val="0"/>
  </c:chart>
  <c:spPr>
    <a:ln>
      <a:noFill/>
    </a:ln>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077785205184525E-2"/>
          <c:y val="2.6006218905472635E-2"/>
          <c:w val="0.87487129847468059"/>
          <c:h val="0.8684150082918739"/>
        </c:manualLayout>
      </c:layout>
      <c:barChart>
        <c:barDir val="bar"/>
        <c:grouping val="clustered"/>
        <c:varyColors val="0"/>
        <c:ser>
          <c:idx val="0"/>
          <c:order val="0"/>
          <c:spPr>
            <a:solidFill>
              <a:srgbClr val="4BACC6">
                <a:lumMod val="60000"/>
                <a:lumOff val="40000"/>
              </a:srgbClr>
            </a:solidFill>
            <a:ln w="127">
              <a:noFill/>
            </a:ln>
          </c:spPr>
          <c:invertIfNegative val="0"/>
          <c:dLbls>
            <c:numFmt formatCode="#,##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2.6'!$N$1:$N$5</c:f>
              <c:strCache>
                <c:ptCount val="5"/>
                <c:pt idx="0">
                  <c:v>0-14</c:v>
                </c:pt>
                <c:pt idx="1">
                  <c:v>15-24</c:v>
                </c:pt>
                <c:pt idx="2">
                  <c:v>25-64</c:v>
                </c:pt>
                <c:pt idx="3">
                  <c:v>65-79</c:v>
                </c:pt>
                <c:pt idx="4">
                  <c:v>80+</c:v>
                </c:pt>
              </c:strCache>
            </c:strRef>
          </c:cat>
          <c:val>
            <c:numRef>
              <c:f>'Figure 2.6'!$O$1:$O$5</c:f>
              <c:numCache>
                <c:formatCode>General</c:formatCode>
                <c:ptCount val="5"/>
                <c:pt idx="0">
                  <c:v>3.3797002544735388</c:v>
                </c:pt>
                <c:pt idx="1">
                  <c:v>2.4869311714008857</c:v>
                </c:pt>
                <c:pt idx="2">
                  <c:v>5.7075421504435342</c:v>
                </c:pt>
                <c:pt idx="3">
                  <c:v>88.249967062075456</c:v>
                </c:pt>
                <c:pt idx="4">
                  <c:v>241.40945227452556</c:v>
                </c:pt>
              </c:numCache>
            </c:numRef>
          </c:val>
          <c:extLst>
            <c:ext xmlns:c16="http://schemas.microsoft.com/office/drawing/2014/chart" uri="{C3380CC4-5D6E-409C-BE32-E72D297353CC}">
              <c16:uniqueId val="{00000000-9E5D-43F3-AC4A-3E35AEC8489D}"/>
            </c:ext>
          </c:extLst>
        </c:ser>
        <c:dLbls>
          <c:showLegendKey val="0"/>
          <c:showVal val="0"/>
          <c:showCatName val="0"/>
          <c:showSerName val="0"/>
          <c:showPercent val="0"/>
          <c:showBubbleSize val="0"/>
        </c:dLbls>
        <c:gapWidth val="34"/>
        <c:axId val="131929216"/>
        <c:axId val="131931136"/>
      </c:barChart>
      <c:catAx>
        <c:axId val="131929216"/>
        <c:scaling>
          <c:orientation val="minMax"/>
        </c:scaling>
        <c:delete val="0"/>
        <c:axPos val="l"/>
        <c:numFmt formatCode="General" sourceLinked="0"/>
        <c:majorTickMark val="out"/>
        <c:minorTickMark val="none"/>
        <c:tickLblPos val="low"/>
        <c:spPr>
          <a:ln>
            <a:solidFill>
              <a:schemeClr val="tx1"/>
            </a:solidFill>
          </a:ln>
        </c:spPr>
        <c:crossAx val="131931136"/>
        <c:crosses val="autoZero"/>
        <c:auto val="1"/>
        <c:lblAlgn val="ctr"/>
        <c:lblOffset val="100"/>
        <c:noMultiLvlLbl val="0"/>
      </c:catAx>
      <c:valAx>
        <c:axId val="131931136"/>
        <c:scaling>
          <c:orientation val="minMax"/>
          <c:max val="250"/>
          <c:min val="0"/>
        </c:scaling>
        <c:delete val="0"/>
        <c:axPos val="b"/>
        <c:numFmt formatCode="#,##0" sourceLinked="0"/>
        <c:majorTickMark val="out"/>
        <c:minorTickMark val="none"/>
        <c:tickLblPos val="nextTo"/>
        <c:spPr>
          <a:ln>
            <a:solidFill>
              <a:schemeClr val="tx1"/>
            </a:solidFill>
          </a:ln>
        </c:spPr>
        <c:crossAx val="131929216"/>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567147856517936E-2"/>
          <c:y val="5.0925925925925923E-2"/>
          <c:w val="0.92732174103237097"/>
          <c:h val="0.86482283464566934"/>
        </c:manualLayout>
      </c:layout>
      <c:barChart>
        <c:barDir val="col"/>
        <c:grouping val="stacked"/>
        <c:varyColors val="0"/>
        <c:ser>
          <c:idx val="0"/>
          <c:order val="0"/>
          <c:tx>
            <c:strRef>
              <c:f>'VS2'!$N$2</c:f>
              <c:strCache>
                <c:ptCount val="1"/>
                <c:pt idx="0">
                  <c:v>Primary balance</c:v>
                </c:pt>
              </c:strCache>
            </c:strRef>
          </c:tx>
          <c:spPr>
            <a:solidFill>
              <a:srgbClr val="008080"/>
            </a:solidFill>
            <a:ln>
              <a:noFill/>
            </a:ln>
            <a:effectLst/>
          </c:spPr>
          <c:invertIfNegative val="0"/>
          <c:cat>
            <c:numRef>
              <c:f>'VS2'!$O$1:$V$1</c:f>
              <c:numCache>
                <c:formatCode>General</c:formatCode>
                <c:ptCount val="8"/>
                <c:pt idx="0">
                  <c:v>2019</c:v>
                </c:pt>
                <c:pt idx="1">
                  <c:v>2020</c:v>
                </c:pt>
                <c:pt idx="2">
                  <c:v>2025</c:v>
                </c:pt>
                <c:pt idx="3">
                  <c:v>2030</c:v>
                </c:pt>
                <c:pt idx="4">
                  <c:v>2035</c:v>
                </c:pt>
                <c:pt idx="5">
                  <c:v>2040</c:v>
                </c:pt>
                <c:pt idx="6">
                  <c:v>2045</c:v>
                </c:pt>
                <c:pt idx="7">
                  <c:v>2050</c:v>
                </c:pt>
              </c:numCache>
            </c:numRef>
          </c:cat>
          <c:val>
            <c:numRef>
              <c:f>'VS2'!$O$2:$V$2</c:f>
              <c:numCache>
                <c:formatCode>General</c:formatCode>
                <c:ptCount val="8"/>
                <c:pt idx="0">
                  <c:v>2.8189218365540714</c:v>
                </c:pt>
                <c:pt idx="1">
                  <c:v>-11.041018236994784</c:v>
                </c:pt>
                <c:pt idx="2">
                  <c:v>1.0352227088185177</c:v>
                </c:pt>
                <c:pt idx="3">
                  <c:v>-0.10285042785904404</c:v>
                </c:pt>
                <c:pt idx="4">
                  <c:v>-0.88834667786042565</c:v>
                </c:pt>
                <c:pt idx="5">
                  <c:v>-1.919167505610297</c:v>
                </c:pt>
                <c:pt idx="6">
                  <c:v>-3.3825237453011079</c:v>
                </c:pt>
                <c:pt idx="7">
                  <c:v>-5.0781842024408688</c:v>
                </c:pt>
              </c:numCache>
            </c:numRef>
          </c:val>
          <c:extLst>
            <c:ext xmlns:c16="http://schemas.microsoft.com/office/drawing/2014/chart" uri="{C3380CC4-5D6E-409C-BE32-E72D297353CC}">
              <c16:uniqueId val="{00000000-94D0-47AC-9E28-0F4146E43884}"/>
            </c:ext>
          </c:extLst>
        </c:ser>
        <c:ser>
          <c:idx val="1"/>
          <c:order val="1"/>
          <c:tx>
            <c:strRef>
              <c:f>'VS2'!$N$3</c:f>
              <c:strCache>
                <c:ptCount val="1"/>
                <c:pt idx="0">
                  <c:v>Interest</c:v>
                </c:pt>
              </c:strCache>
            </c:strRef>
          </c:tx>
          <c:spPr>
            <a:solidFill>
              <a:srgbClr val="48AC98">
                <a:lumMod val="60000"/>
                <a:lumOff val="40000"/>
              </a:srgbClr>
            </a:solidFill>
            <a:ln>
              <a:noFill/>
            </a:ln>
            <a:effectLst/>
          </c:spPr>
          <c:invertIfNegative val="0"/>
          <c:cat>
            <c:numRef>
              <c:f>'VS2'!$O$1:$V$1</c:f>
              <c:numCache>
                <c:formatCode>General</c:formatCode>
                <c:ptCount val="8"/>
                <c:pt idx="0">
                  <c:v>2019</c:v>
                </c:pt>
                <c:pt idx="1">
                  <c:v>2020</c:v>
                </c:pt>
                <c:pt idx="2">
                  <c:v>2025</c:v>
                </c:pt>
                <c:pt idx="3">
                  <c:v>2030</c:v>
                </c:pt>
                <c:pt idx="4">
                  <c:v>2035</c:v>
                </c:pt>
                <c:pt idx="5">
                  <c:v>2040</c:v>
                </c:pt>
                <c:pt idx="6">
                  <c:v>2045</c:v>
                </c:pt>
                <c:pt idx="7">
                  <c:v>2050</c:v>
                </c:pt>
              </c:numCache>
            </c:numRef>
          </c:cat>
          <c:val>
            <c:numRef>
              <c:f>'VS2'!$O$3:$V$3</c:f>
              <c:numCache>
                <c:formatCode>General</c:formatCode>
                <c:ptCount val="8"/>
                <c:pt idx="0">
                  <c:v>-2.1678029234704299</c:v>
                </c:pt>
                <c:pt idx="1">
                  <c:v>-2.2727272727272729</c:v>
                </c:pt>
                <c:pt idx="2">
                  <c:v>-1.1987906381588727</c:v>
                </c:pt>
                <c:pt idx="3">
                  <c:v>-0.82683714957887033</c:v>
                </c:pt>
                <c:pt idx="4">
                  <c:v>-0.5601007310512609</c:v>
                </c:pt>
                <c:pt idx="5">
                  <c:v>-0.42065941412120411</c:v>
                </c:pt>
                <c:pt idx="6">
                  <c:v>-0.423636650935793</c:v>
                </c:pt>
                <c:pt idx="7">
                  <c:v>-0.73283202807655234</c:v>
                </c:pt>
              </c:numCache>
            </c:numRef>
          </c:val>
          <c:extLst>
            <c:ext xmlns:c16="http://schemas.microsoft.com/office/drawing/2014/chart" uri="{C3380CC4-5D6E-409C-BE32-E72D297353CC}">
              <c16:uniqueId val="{00000001-94D0-47AC-9E28-0F4146E43884}"/>
            </c:ext>
          </c:extLst>
        </c:ser>
        <c:dLbls>
          <c:showLegendKey val="0"/>
          <c:showVal val="0"/>
          <c:showCatName val="0"/>
          <c:showSerName val="0"/>
          <c:showPercent val="0"/>
          <c:showBubbleSize val="0"/>
        </c:dLbls>
        <c:gapWidth val="40"/>
        <c:overlap val="100"/>
        <c:axId val="600048312"/>
        <c:axId val="600048640"/>
      </c:barChart>
      <c:lineChart>
        <c:grouping val="standard"/>
        <c:varyColors val="0"/>
        <c:ser>
          <c:idx val="2"/>
          <c:order val="2"/>
          <c:tx>
            <c:strRef>
              <c:f>'VS2'!$N$4</c:f>
              <c:strCache>
                <c:ptCount val="1"/>
                <c:pt idx="0">
                  <c:v>Total balance</c:v>
                </c:pt>
              </c:strCache>
            </c:strRef>
          </c:tx>
          <c:spPr>
            <a:ln w="28575" cap="rnd">
              <a:noFill/>
              <a:round/>
            </a:ln>
            <a:effectLst/>
          </c:spPr>
          <c:marker>
            <c:symbol val="circle"/>
            <c:size val="7"/>
            <c:spPr>
              <a:solidFill>
                <a:schemeClr val="tx1"/>
              </a:solidFill>
              <a:ln w="9525">
                <a:noFill/>
              </a:ln>
              <a:effectLst/>
            </c:spPr>
          </c:marker>
          <c:cat>
            <c:numRef>
              <c:f>'VS2'!$O$1:$V$1</c:f>
              <c:numCache>
                <c:formatCode>General</c:formatCode>
                <c:ptCount val="8"/>
                <c:pt idx="0">
                  <c:v>2019</c:v>
                </c:pt>
                <c:pt idx="1">
                  <c:v>2020</c:v>
                </c:pt>
                <c:pt idx="2">
                  <c:v>2025</c:v>
                </c:pt>
                <c:pt idx="3">
                  <c:v>2030</c:v>
                </c:pt>
                <c:pt idx="4">
                  <c:v>2035</c:v>
                </c:pt>
                <c:pt idx="5">
                  <c:v>2040</c:v>
                </c:pt>
                <c:pt idx="6">
                  <c:v>2045</c:v>
                </c:pt>
                <c:pt idx="7">
                  <c:v>2050</c:v>
                </c:pt>
              </c:numCache>
            </c:numRef>
          </c:cat>
          <c:val>
            <c:numRef>
              <c:f>'VS2'!$O$4:$V$4</c:f>
              <c:numCache>
                <c:formatCode>General</c:formatCode>
                <c:ptCount val="8"/>
                <c:pt idx="0">
                  <c:v>0.65111891308364156</c:v>
                </c:pt>
                <c:pt idx="1">
                  <c:v>-13.313745509722057</c:v>
                </c:pt>
                <c:pt idx="2">
                  <c:v>-0.16356792934035694</c:v>
                </c:pt>
                <c:pt idx="3">
                  <c:v>-0.9296875774379123</c:v>
                </c:pt>
                <c:pt idx="4">
                  <c:v>-1.4484474089116806</c:v>
                </c:pt>
                <c:pt idx="5">
                  <c:v>-2.3398269197314936</c:v>
                </c:pt>
                <c:pt idx="6">
                  <c:v>-3.8061603962369039</c:v>
                </c:pt>
                <c:pt idx="7">
                  <c:v>-5.8110162305174198</c:v>
                </c:pt>
              </c:numCache>
            </c:numRef>
          </c:val>
          <c:smooth val="0"/>
          <c:extLst>
            <c:ext xmlns:c16="http://schemas.microsoft.com/office/drawing/2014/chart" uri="{C3380CC4-5D6E-409C-BE32-E72D297353CC}">
              <c16:uniqueId val="{00000002-94D0-47AC-9E28-0F4146E43884}"/>
            </c:ext>
          </c:extLst>
        </c:ser>
        <c:dLbls>
          <c:showLegendKey val="0"/>
          <c:showVal val="0"/>
          <c:showCatName val="0"/>
          <c:showSerName val="0"/>
          <c:showPercent val="0"/>
          <c:showBubbleSize val="0"/>
        </c:dLbls>
        <c:marker val="1"/>
        <c:smooth val="0"/>
        <c:axId val="600048312"/>
        <c:axId val="600048640"/>
      </c:lineChart>
      <c:catAx>
        <c:axId val="600048312"/>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00048640"/>
        <c:crosses val="autoZero"/>
        <c:auto val="1"/>
        <c:lblAlgn val="ctr"/>
        <c:lblOffset val="100"/>
        <c:noMultiLvlLbl val="0"/>
      </c:catAx>
      <c:valAx>
        <c:axId val="600048640"/>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00048312"/>
        <c:crosses val="autoZero"/>
        <c:crossBetween val="between"/>
        <c:majorUnit val="5"/>
      </c:valAx>
      <c:spPr>
        <a:noFill/>
        <a:ln>
          <a:noFill/>
        </a:ln>
        <a:effectLst/>
      </c:spPr>
    </c:plotArea>
    <c:legend>
      <c:legendPos val="b"/>
      <c:layout>
        <c:manualLayout>
          <c:xMode val="edge"/>
          <c:yMode val="edge"/>
          <c:x val="0.61597275533502083"/>
          <c:y val="0.67560464894494821"/>
          <c:w val="0.38402731578477028"/>
          <c:h val="9.05578153441720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14441393604635E-2"/>
          <c:y val="5.1546391752577317E-2"/>
          <c:w val="0.78874571755202716"/>
          <c:h val="0.80645049406312497"/>
        </c:manualLayout>
      </c:layout>
      <c:lineChart>
        <c:grouping val="standard"/>
        <c:varyColors val="0"/>
        <c:ser>
          <c:idx val="1"/>
          <c:order val="0"/>
          <c:tx>
            <c:strRef>
              <c:f>'Figure 2.7'!$O$1</c:f>
              <c:strCache>
                <c:ptCount val="1"/>
                <c:pt idx="0">
                  <c:v>AT_INT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2.7'!$O$2:$O$92</c:f>
              <c:numCache>
                <c:formatCode>General</c:formatCode>
                <c:ptCount val="91"/>
                <c:pt idx="0">
                  <c:v>18.399999999999999</c:v>
                </c:pt>
                <c:pt idx="1">
                  <c:v>18.8</c:v>
                </c:pt>
                <c:pt idx="2">
                  <c:v>19.3</c:v>
                </c:pt>
                <c:pt idx="3">
                  <c:v>19.600000000000001</c:v>
                </c:pt>
                <c:pt idx="4">
                  <c:v>20</c:v>
                </c:pt>
                <c:pt idx="5">
                  <c:v>20.6</c:v>
                </c:pt>
                <c:pt idx="6">
                  <c:v>21</c:v>
                </c:pt>
                <c:pt idx="7">
                  <c:v>21.5</c:v>
                </c:pt>
                <c:pt idx="8">
                  <c:v>21.9</c:v>
                </c:pt>
                <c:pt idx="9">
                  <c:v>22.4</c:v>
                </c:pt>
                <c:pt idx="10">
                  <c:v>22.7</c:v>
                </c:pt>
                <c:pt idx="11">
                  <c:v>23</c:v>
                </c:pt>
                <c:pt idx="12">
                  <c:v>23.2</c:v>
                </c:pt>
                <c:pt idx="13">
                  <c:v>23.4</c:v>
                </c:pt>
                <c:pt idx="14">
                  <c:v>23.6</c:v>
                </c:pt>
                <c:pt idx="15">
                  <c:v>23.9</c:v>
                </c:pt>
                <c:pt idx="16">
                  <c:v>24.2</c:v>
                </c:pt>
                <c:pt idx="17">
                  <c:v>24.2</c:v>
                </c:pt>
                <c:pt idx="18">
                  <c:v>24.3</c:v>
                </c:pt>
                <c:pt idx="19">
                  <c:v>24.3</c:v>
                </c:pt>
                <c:pt idx="20">
                  <c:v>24.3</c:v>
                </c:pt>
                <c:pt idx="21">
                  <c:v>23.7</c:v>
                </c:pt>
                <c:pt idx="22">
                  <c:v>22.8</c:v>
                </c:pt>
                <c:pt idx="23">
                  <c:v>22</c:v>
                </c:pt>
                <c:pt idx="24">
                  <c:v>21.2</c:v>
                </c:pt>
                <c:pt idx="25">
                  <c:v>21</c:v>
                </c:pt>
                <c:pt idx="26">
                  <c:v>21.1</c:v>
                </c:pt>
                <c:pt idx="27">
                  <c:v>21.3</c:v>
                </c:pt>
                <c:pt idx="28">
                  <c:v>21.7</c:v>
                </c:pt>
                <c:pt idx="29">
                  <c:v>21.9</c:v>
                </c:pt>
                <c:pt idx="30">
                  <c:v>22.1</c:v>
                </c:pt>
                <c:pt idx="31">
                  <c:v>22.2</c:v>
                </c:pt>
                <c:pt idx="32">
                  <c:v>22.1</c:v>
                </c:pt>
                <c:pt idx="33">
                  <c:v>22.1</c:v>
                </c:pt>
                <c:pt idx="34">
                  <c:v>22.2</c:v>
                </c:pt>
                <c:pt idx="35">
                  <c:v>22.5</c:v>
                </c:pt>
                <c:pt idx="36">
                  <c:v>22.7</c:v>
                </c:pt>
                <c:pt idx="37">
                  <c:v>22.8</c:v>
                </c:pt>
                <c:pt idx="38">
                  <c:v>22.9</c:v>
                </c:pt>
                <c:pt idx="39">
                  <c:v>22.9</c:v>
                </c:pt>
                <c:pt idx="40">
                  <c:v>22.9</c:v>
                </c:pt>
                <c:pt idx="41">
                  <c:v>22.8</c:v>
                </c:pt>
                <c:pt idx="42">
                  <c:v>22.8</c:v>
                </c:pt>
                <c:pt idx="43">
                  <c:v>22.7</c:v>
                </c:pt>
                <c:pt idx="44">
                  <c:v>22.7</c:v>
                </c:pt>
                <c:pt idx="45">
                  <c:v>23.5</c:v>
                </c:pt>
                <c:pt idx="46">
                  <c:v>24.3</c:v>
                </c:pt>
                <c:pt idx="47">
                  <c:v>25</c:v>
                </c:pt>
                <c:pt idx="48">
                  <c:v>25.4</c:v>
                </c:pt>
                <c:pt idx="49">
                  <c:v>25.8</c:v>
                </c:pt>
                <c:pt idx="50">
                  <c:v>26.2</c:v>
                </c:pt>
                <c:pt idx="51">
                  <c:v>26.1</c:v>
                </c:pt>
                <c:pt idx="52">
                  <c:v>26.3</c:v>
                </c:pt>
                <c:pt idx="53">
                  <c:v>26.8</c:v>
                </c:pt>
                <c:pt idx="54">
                  <c:v>27.2</c:v>
                </c:pt>
                <c:pt idx="55">
                  <c:v>27.4</c:v>
                </c:pt>
                <c:pt idx="56">
                  <c:v>27.4</c:v>
                </c:pt>
                <c:pt idx="57">
                  <c:v>27.6</c:v>
                </c:pt>
                <c:pt idx="58">
                  <c:v>27.9</c:v>
                </c:pt>
                <c:pt idx="59">
                  <c:v>28.2</c:v>
                </c:pt>
                <c:pt idx="60">
                  <c:v>28.5827203654732</c:v>
                </c:pt>
                <c:pt idx="61">
                  <c:v>29.036320107473699</c:v>
                </c:pt>
                <c:pt idx="62">
                  <c:v>29.554701045108299</c:v>
                </c:pt>
                <c:pt idx="63">
                  <c:v>30.142770823620499</c:v>
                </c:pt>
                <c:pt idx="64">
                  <c:v>30.8054370882538</c:v>
                </c:pt>
                <c:pt idx="65">
                  <c:v>31.5476074842516</c:v>
                </c:pt>
                <c:pt idx="66">
                  <c:v>32.370113722462598</c:v>
                </c:pt>
                <c:pt idx="67">
                  <c:v>33.257483776156199</c:v>
                </c:pt>
                <c:pt idx="68">
                  <c:v>34.190169684207099</c:v>
                </c:pt>
                <c:pt idx="69">
                  <c:v>35.148623485489701</c:v>
                </c:pt>
                <c:pt idx="70">
                  <c:v>36.113297218878699</c:v>
                </c:pt>
                <c:pt idx="71">
                  <c:v>37.064400182596202</c:v>
                </c:pt>
                <c:pt idx="72">
                  <c:v>37.981170712254197</c:v>
                </c:pt>
                <c:pt idx="73">
                  <c:v>38.842604402812199</c:v>
                </c:pt>
                <c:pt idx="74">
                  <c:v>39.6276968492298</c:v>
                </c:pt>
                <c:pt idx="75">
                  <c:v>40.315443646466299</c:v>
                </c:pt>
                <c:pt idx="76">
                  <c:v>40.890677277574497</c:v>
                </c:pt>
                <c:pt idx="77">
                  <c:v>41.361577777978702</c:v>
                </c:pt>
                <c:pt idx="78">
                  <c:v>41.742162071196603</c:v>
                </c:pt>
                <c:pt idx="79">
                  <c:v>42.0464470807457</c:v>
                </c:pt>
                <c:pt idx="80">
                  <c:v>42.288449730143597</c:v>
                </c:pt>
                <c:pt idx="81">
                  <c:v>42.484248972423202</c:v>
                </c:pt>
                <c:pt idx="82">
                  <c:v>42.658171878678203</c:v>
                </c:pt>
                <c:pt idx="83">
                  <c:v>42.836607549517701</c:v>
                </c:pt>
                <c:pt idx="84">
                  <c:v>43.045945085550798</c:v>
                </c:pt>
                <c:pt idx="85">
                  <c:v>43.312573587386602</c:v>
                </c:pt>
                <c:pt idx="86">
                  <c:v>43.6556946366522</c:v>
                </c:pt>
                <c:pt idx="87">
                  <c:v>44.065759739047301</c:v>
                </c:pt>
                <c:pt idx="88">
                  <c:v>44.526032881289503</c:v>
                </c:pt>
                <c:pt idx="89">
                  <c:v>45.019778050096299</c:v>
                </c:pt>
                <c:pt idx="90">
                  <c:v>45.5302592321855</c:v>
                </c:pt>
              </c:numCache>
            </c:numRef>
          </c:val>
          <c:smooth val="0"/>
          <c:extLst>
            <c:ext xmlns:c16="http://schemas.microsoft.com/office/drawing/2014/chart" uri="{C3380CC4-5D6E-409C-BE32-E72D297353CC}">
              <c16:uniqueId val="{00000000-D974-4506-9519-CCC99D5FCF70}"/>
            </c:ext>
          </c:extLst>
        </c:ser>
        <c:ser>
          <c:idx val="2"/>
          <c:order val="1"/>
          <c:tx>
            <c:strRef>
              <c:f>'Figure 2.7'!$P$1</c:f>
              <c:strCache>
                <c:ptCount val="1"/>
                <c:pt idx="0">
                  <c:v>BE_INT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2.7'!$P$2:$P$92</c:f>
              <c:numCache>
                <c:formatCode>General</c:formatCode>
                <c:ptCount val="91"/>
                <c:pt idx="0">
                  <c:v>18.5</c:v>
                </c:pt>
                <c:pt idx="1">
                  <c:v>18.600000000000001</c:v>
                </c:pt>
                <c:pt idx="2">
                  <c:v>19.100000000000001</c:v>
                </c:pt>
                <c:pt idx="3">
                  <c:v>19.399999999999999</c:v>
                </c:pt>
                <c:pt idx="4">
                  <c:v>19.5</c:v>
                </c:pt>
                <c:pt idx="5">
                  <c:v>19.8</c:v>
                </c:pt>
                <c:pt idx="6">
                  <c:v>20</c:v>
                </c:pt>
                <c:pt idx="7">
                  <c:v>20.399999999999999</c:v>
                </c:pt>
                <c:pt idx="8">
                  <c:v>20.7</c:v>
                </c:pt>
                <c:pt idx="9">
                  <c:v>21</c:v>
                </c:pt>
                <c:pt idx="10">
                  <c:v>21.2</c:v>
                </c:pt>
                <c:pt idx="11">
                  <c:v>21.3</c:v>
                </c:pt>
                <c:pt idx="12">
                  <c:v>21.5</c:v>
                </c:pt>
                <c:pt idx="13">
                  <c:v>21.6</c:v>
                </c:pt>
                <c:pt idx="14">
                  <c:v>21.8</c:v>
                </c:pt>
                <c:pt idx="15">
                  <c:v>21.8</c:v>
                </c:pt>
                <c:pt idx="16">
                  <c:v>21.8</c:v>
                </c:pt>
                <c:pt idx="17">
                  <c:v>21.8</c:v>
                </c:pt>
                <c:pt idx="18">
                  <c:v>21.7</c:v>
                </c:pt>
                <c:pt idx="19">
                  <c:v>21.9</c:v>
                </c:pt>
                <c:pt idx="20">
                  <c:v>21.9</c:v>
                </c:pt>
                <c:pt idx="21">
                  <c:v>21.6</c:v>
                </c:pt>
                <c:pt idx="22">
                  <c:v>21.5</c:v>
                </c:pt>
                <c:pt idx="23">
                  <c:v>21</c:v>
                </c:pt>
                <c:pt idx="24">
                  <c:v>20.399999999999999</c:v>
                </c:pt>
                <c:pt idx="25">
                  <c:v>20.3</c:v>
                </c:pt>
                <c:pt idx="26">
                  <c:v>20.7</c:v>
                </c:pt>
                <c:pt idx="27">
                  <c:v>21.1</c:v>
                </c:pt>
                <c:pt idx="28">
                  <c:v>21.3</c:v>
                </c:pt>
                <c:pt idx="29">
                  <c:v>21.7</c:v>
                </c:pt>
                <c:pt idx="30">
                  <c:v>22.1</c:v>
                </c:pt>
                <c:pt idx="31">
                  <c:v>22.5</c:v>
                </c:pt>
                <c:pt idx="32">
                  <c:v>22.9</c:v>
                </c:pt>
                <c:pt idx="33">
                  <c:v>23.2</c:v>
                </c:pt>
                <c:pt idx="34">
                  <c:v>23.5</c:v>
                </c:pt>
                <c:pt idx="35">
                  <c:v>23.8</c:v>
                </c:pt>
                <c:pt idx="36">
                  <c:v>24.3</c:v>
                </c:pt>
                <c:pt idx="37">
                  <c:v>24.7</c:v>
                </c:pt>
                <c:pt idx="38">
                  <c:v>25</c:v>
                </c:pt>
                <c:pt idx="39">
                  <c:v>25.3</c:v>
                </c:pt>
                <c:pt idx="40">
                  <c:v>25.5</c:v>
                </c:pt>
                <c:pt idx="41">
                  <c:v>25.7</c:v>
                </c:pt>
                <c:pt idx="42">
                  <c:v>25.8</c:v>
                </c:pt>
                <c:pt idx="43">
                  <c:v>26</c:v>
                </c:pt>
                <c:pt idx="44">
                  <c:v>26.1</c:v>
                </c:pt>
                <c:pt idx="45">
                  <c:v>26.3</c:v>
                </c:pt>
                <c:pt idx="46">
                  <c:v>26.2</c:v>
                </c:pt>
                <c:pt idx="47">
                  <c:v>25.9</c:v>
                </c:pt>
                <c:pt idx="48">
                  <c:v>25.8</c:v>
                </c:pt>
                <c:pt idx="49">
                  <c:v>25.9</c:v>
                </c:pt>
                <c:pt idx="50">
                  <c:v>26</c:v>
                </c:pt>
                <c:pt idx="51">
                  <c:v>26</c:v>
                </c:pt>
                <c:pt idx="52">
                  <c:v>26.5</c:v>
                </c:pt>
                <c:pt idx="53">
                  <c:v>26.9</c:v>
                </c:pt>
                <c:pt idx="54">
                  <c:v>27.4</c:v>
                </c:pt>
                <c:pt idx="55">
                  <c:v>27.8</c:v>
                </c:pt>
                <c:pt idx="56">
                  <c:v>28.2</c:v>
                </c:pt>
                <c:pt idx="57">
                  <c:v>28.6</c:v>
                </c:pt>
                <c:pt idx="58">
                  <c:v>29.1</c:v>
                </c:pt>
                <c:pt idx="59">
                  <c:v>29.5</c:v>
                </c:pt>
                <c:pt idx="60">
                  <c:v>30.220272578939198</c:v>
                </c:pt>
                <c:pt idx="61">
                  <c:v>30.905493862038401</c:v>
                </c:pt>
                <c:pt idx="62">
                  <c:v>31.4676034484025</c:v>
                </c:pt>
                <c:pt idx="63">
                  <c:v>31.9595422918701</c:v>
                </c:pt>
                <c:pt idx="64">
                  <c:v>32.434251346279801</c:v>
                </c:pt>
                <c:pt idx="65">
                  <c:v>32.944671565470003</c:v>
                </c:pt>
                <c:pt idx="66">
                  <c:v>33.529933409734099</c:v>
                </c:pt>
                <c:pt idx="67">
                  <c:v>34.173925365184601</c:v>
                </c:pt>
                <c:pt idx="68">
                  <c:v>34.8467254243889</c:v>
                </c:pt>
                <c:pt idx="69">
                  <c:v>35.518411579914201</c:v>
                </c:pt>
                <c:pt idx="70">
                  <c:v>36.1590618243278</c:v>
                </c:pt>
                <c:pt idx="71">
                  <c:v>36.744451901577399</c:v>
                </c:pt>
                <c:pt idx="72">
                  <c:v>37.273148561131002</c:v>
                </c:pt>
                <c:pt idx="73">
                  <c:v>37.7494163038373</c:v>
                </c:pt>
                <c:pt idx="74">
                  <c:v>38.177519630544701</c:v>
                </c:pt>
                <c:pt idx="75">
                  <c:v>38.561723042101598</c:v>
                </c:pt>
                <c:pt idx="76">
                  <c:v>38.905961545369301</c:v>
                </c:pt>
                <c:pt idx="77">
                  <c:v>39.2128521712606</c:v>
                </c:pt>
                <c:pt idx="78">
                  <c:v>39.484682456700902</c:v>
                </c:pt>
                <c:pt idx="79">
                  <c:v>39.723739938615701</c:v>
                </c:pt>
                <c:pt idx="80">
                  <c:v>39.932312153930503</c:v>
                </c:pt>
                <c:pt idx="81">
                  <c:v>40.113480822707103</c:v>
                </c:pt>
                <c:pt idx="82">
                  <c:v>40.273504397552102</c:v>
                </c:pt>
                <c:pt idx="83">
                  <c:v>40.419435514208601</c:v>
                </c:pt>
                <c:pt idx="84">
                  <c:v>40.558326808419501</c:v>
                </c:pt>
                <c:pt idx="85">
                  <c:v>40.697230915927797</c:v>
                </c:pt>
                <c:pt idx="86">
                  <c:v>40.841789518217801</c:v>
                </c:pt>
                <c:pt idx="87">
                  <c:v>40.992000479740099</c:v>
                </c:pt>
                <c:pt idx="88">
                  <c:v>41.146450710686601</c:v>
                </c:pt>
                <c:pt idx="89">
                  <c:v>41.303727121249203</c:v>
                </c:pt>
                <c:pt idx="90">
                  <c:v>41.462416621619802</c:v>
                </c:pt>
              </c:numCache>
            </c:numRef>
          </c:val>
          <c:smooth val="0"/>
          <c:extLst>
            <c:ext xmlns:c16="http://schemas.microsoft.com/office/drawing/2014/chart" uri="{C3380CC4-5D6E-409C-BE32-E72D297353CC}">
              <c16:uniqueId val="{00000001-D974-4506-9519-CCC99D5FCF70}"/>
            </c:ext>
          </c:extLst>
        </c:ser>
        <c:ser>
          <c:idx val="3"/>
          <c:order val="2"/>
          <c:tx>
            <c:strRef>
              <c:f>'Figure 2.7'!$Q$1</c:f>
              <c:strCache>
                <c:ptCount val="1"/>
                <c:pt idx="0">
                  <c:v>BG_INT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2.7'!$Q$2:$Q$92</c:f>
              <c:numCache>
                <c:formatCode>General</c:formatCode>
                <c:ptCount val="91"/>
                <c:pt idx="0">
                  <c:v>11.2</c:v>
                </c:pt>
                <c:pt idx="1">
                  <c:v>11.4</c:v>
                </c:pt>
                <c:pt idx="2">
                  <c:v>11.7</c:v>
                </c:pt>
                <c:pt idx="3">
                  <c:v>11.8</c:v>
                </c:pt>
                <c:pt idx="4">
                  <c:v>12.1</c:v>
                </c:pt>
                <c:pt idx="5">
                  <c:v>12.2</c:v>
                </c:pt>
                <c:pt idx="6">
                  <c:v>12.7</c:v>
                </c:pt>
                <c:pt idx="7">
                  <c:v>12.9</c:v>
                </c:pt>
                <c:pt idx="8">
                  <c:v>13.2</c:v>
                </c:pt>
                <c:pt idx="9">
                  <c:v>13.6</c:v>
                </c:pt>
                <c:pt idx="10">
                  <c:v>14</c:v>
                </c:pt>
                <c:pt idx="11">
                  <c:v>14.4</c:v>
                </c:pt>
                <c:pt idx="12">
                  <c:v>14.8</c:v>
                </c:pt>
                <c:pt idx="13">
                  <c:v>15.2</c:v>
                </c:pt>
                <c:pt idx="14">
                  <c:v>15.6</c:v>
                </c:pt>
                <c:pt idx="15">
                  <c:v>16</c:v>
                </c:pt>
                <c:pt idx="16">
                  <c:v>16.5</c:v>
                </c:pt>
                <c:pt idx="17">
                  <c:v>16.8</c:v>
                </c:pt>
                <c:pt idx="18">
                  <c:v>17.3</c:v>
                </c:pt>
                <c:pt idx="19">
                  <c:v>17.2</c:v>
                </c:pt>
                <c:pt idx="20">
                  <c:v>17.8</c:v>
                </c:pt>
                <c:pt idx="21">
                  <c:v>18.2</c:v>
                </c:pt>
                <c:pt idx="22">
                  <c:v>17.7</c:v>
                </c:pt>
                <c:pt idx="23">
                  <c:v>17.100000000000001</c:v>
                </c:pt>
                <c:pt idx="24">
                  <c:v>16.600000000000001</c:v>
                </c:pt>
                <c:pt idx="25">
                  <c:v>16.8</c:v>
                </c:pt>
                <c:pt idx="26">
                  <c:v>17.2</c:v>
                </c:pt>
                <c:pt idx="27">
                  <c:v>17.7</c:v>
                </c:pt>
                <c:pt idx="28">
                  <c:v>18.2</c:v>
                </c:pt>
                <c:pt idx="29">
                  <c:v>18.7</c:v>
                </c:pt>
                <c:pt idx="30">
                  <c:v>19.5</c:v>
                </c:pt>
                <c:pt idx="31">
                  <c:v>20.100000000000001</c:v>
                </c:pt>
                <c:pt idx="32">
                  <c:v>20.8</c:v>
                </c:pt>
                <c:pt idx="33">
                  <c:v>21.3</c:v>
                </c:pt>
                <c:pt idx="34">
                  <c:v>21.8</c:v>
                </c:pt>
                <c:pt idx="35">
                  <c:v>22.2</c:v>
                </c:pt>
                <c:pt idx="36">
                  <c:v>22.6</c:v>
                </c:pt>
                <c:pt idx="37">
                  <c:v>22.7</c:v>
                </c:pt>
                <c:pt idx="38">
                  <c:v>23.1</c:v>
                </c:pt>
                <c:pt idx="39">
                  <c:v>23.4</c:v>
                </c:pt>
                <c:pt idx="40">
                  <c:v>23.8</c:v>
                </c:pt>
                <c:pt idx="41">
                  <c:v>24</c:v>
                </c:pt>
                <c:pt idx="42">
                  <c:v>25</c:v>
                </c:pt>
                <c:pt idx="43">
                  <c:v>25.1</c:v>
                </c:pt>
                <c:pt idx="44">
                  <c:v>25.1</c:v>
                </c:pt>
                <c:pt idx="45">
                  <c:v>25.2</c:v>
                </c:pt>
                <c:pt idx="46">
                  <c:v>25.3</c:v>
                </c:pt>
                <c:pt idx="47">
                  <c:v>25.5</c:v>
                </c:pt>
                <c:pt idx="48">
                  <c:v>25.8</c:v>
                </c:pt>
                <c:pt idx="49">
                  <c:v>26.1</c:v>
                </c:pt>
                <c:pt idx="50">
                  <c:v>26.5</c:v>
                </c:pt>
                <c:pt idx="51">
                  <c:v>27</c:v>
                </c:pt>
                <c:pt idx="52">
                  <c:v>27.8</c:v>
                </c:pt>
                <c:pt idx="53">
                  <c:v>28.5</c:v>
                </c:pt>
                <c:pt idx="54">
                  <c:v>29.3</c:v>
                </c:pt>
                <c:pt idx="55">
                  <c:v>30.2</c:v>
                </c:pt>
                <c:pt idx="56">
                  <c:v>31.1</c:v>
                </c:pt>
                <c:pt idx="57">
                  <c:v>31.8</c:v>
                </c:pt>
                <c:pt idx="58">
                  <c:v>32.5</c:v>
                </c:pt>
                <c:pt idx="59">
                  <c:v>33.200000000000003</c:v>
                </c:pt>
                <c:pt idx="60">
                  <c:v>34.380446790820599</c:v>
                </c:pt>
                <c:pt idx="61">
                  <c:v>35.412172548628099</c:v>
                </c:pt>
                <c:pt idx="62">
                  <c:v>36.160209398302499</c:v>
                </c:pt>
                <c:pt idx="63">
                  <c:v>36.712540857861498</c:v>
                </c:pt>
                <c:pt idx="64">
                  <c:v>37.157150445322699</c:v>
                </c:pt>
                <c:pt idx="65">
                  <c:v>37.582021678703597</c:v>
                </c:pt>
                <c:pt idx="66">
                  <c:v>38.0575565948687</c:v>
                </c:pt>
                <c:pt idx="67">
                  <c:v>38.583831306069698</c:v>
                </c:pt>
                <c:pt idx="68">
                  <c:v>39.143340443405201</c:v>
                </c:pt>
                <c:pt idx="69">
                  <c:v>39.7185786379736</c:v>
                </c:pt>
                <c:pt idx="70">
                  <c:v>40.292040520873599</c:v>
                </c:pt>
                <c:pt idx="71">
                  <c:v>40.852903972348997</c:v>
                </c:pt>
                <c:pt idx="72">
                  <c:v>41.417079869225802</c:v>
                </c:pt>
                <c:pt idx="73">
                  <c:v>42.0071623374754</c:v>
                </c:pt>
                <c:pt idx="74">
                  <c:v>42.645745503069001</c:v>
                </c:pt>
                <c:pt idx="75">
                  <c:v>43.355423491977902</c:v>
                </c:pt>
                <c:pt idx="76">
                  <c:v>44.153565279801498</c:v>
                </c:pt>
                <c:pt idx="77">
                  <c:v>45.0366392406507</c:v>
                </c:pt>
                <c:pt idx="78">
                  <c:v>45.995888598264301</c:v>
                </c:pt>
                <c:pt idx="79">
                  <c:v>47.022556576381099</c:v>
                </c:pt>
                <c:pt idx="80">
                  <c:v>48.107886398740099</c:v>
                </c:pt>
                <c:pt idx="81">
                  <c:v>49.240053891291197</c:v>
                </c:pt>
                <c:pt idx="82">
                  <c:v>50.394965288829802</c:v>
                </c:pt>
                <c:pt idx="83">
                  <c:v>51.545459428362101</c:v>
                </c:pt>
                <c:pt idx="84">
                  <c:v>52.664375146894699</c:v>
                </c:pt>
                <c:pt idx="85">
                  <c:v>53.724551281433897</c:v>
                </c:pt>
                <c:pt idx="86">
                  <c:v>54.706216887718</c:v>
                </c:pt>
                <c:pt idx="87">
                  <c:v>55.6191618964125</c:v>
                </c:pt>
                <c:pt idx="88">
                  <c:v>56.4805664569149</c:v>
                </c:pt>
                <c:pt idx="89">
                  <c:v>57.307610718622499</c:v>
                </c:pt>
                <c:pt idx="90">
                  <c:v>58.1174748309328</c:v>
                </c:pt>
              </c:numCache>
            </c:numRef>
          </c:val>
          <c:smooth val="0"/>
          <c:extLst>
            <c:ext xmlns:c16="http://schemas.microsoft.com/office/drawing/2014/chart" uri="{C3380CC4-5D6E-409C-BE32-E72D297353CC}">
              <c16:uniqueId val="{00000002-D974-4506-9519-CCC99D5FCF70}"/>
            </c:ext>
          </c:extLst>
        </c:ser>
        <c:ser>
          <c:idx val="4"/>
          <c:order val="3"/>
          <c:tx>
            <c:strRef>
              <c:f>'Figure 2.7'!$R$1</c:f>
              <c:strCache>
                <c:ptCount val="1"/>
                <c:pt idx="0">
                  <c:v>CY_INT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2.7'!$R$2:$R$92</c:f>
              <c:numCache>
                <c:formatCode>General</c:formatCode>
                <c:ptCount val="91"/>
                <c:pt idx="16">
                  <c:v>15.7</c:v>
                </c:pt>
                <c:pt idx="17">
                  <c:v>15.957148000905599</c:v>
                </c:pt>
                <c:pt idx="18">
                  <c:v>16.2016420587989</c:v>
                </c:pt>
                <c:pt idx="19">
                  <c:v>16.4208282306674</c:v>
                </c:pt>
                <c:pt idx="20">
                  <c:v>16.6020525734986</c:v>
                </c:pt>
                <c:pt idx="21">
                  <c:v>16.7326611442803</c:v>
                </c:pt>
                <c:pt idx="22">
                  <c:v>16.8</c:v>
                </c:pt>
                <c:pt idx="23">
                  <c:v>16.8</c:v>
                </c:pt>
                <c:pt idx="24">
                  <c:v>16.8</c:v>
                </c:pt>
                <c:pt idx="25">
                  <c:v>16.899999999999999</c:v>
                </c:pt>
                <c:pt idx="26">
                  <c:v>16.899999999999999</c:v>
                </c:pt>
                <c:pt idx="27">
                  <c:v>17</c:v>
                </c:pt>
                <c:pt idx="28">
                  <c:v>17.100000000000001</c:v>
                </c:pt>
                <c:pt idx="29">
                  <c:v>17.100000000000001</c:v>
                </c:pt>
                <c:pt idx="30">
                  <c:v>17.2</c:v>
                </c:pt>
                <c:pt idx="31">
                  <c:v>17.2</c:v>
                </c:pt>
                <c:pt idx="32">
                  <c:v>17.3</c:v>
                </c:pt>
                <c:pt idx="33">
                  <c:v>17.399999999999999</c:v>
                </c:pt>
                <c:pt idx="34">
                  <c:v>17.3</c:v>
                </c:pt>
                <c:pt idx="35">
                  <c:v>17.2</c:v>
                </c:pt>
                <c:pt idx="36">
                  <c:v>17.2</c:v>
                </c:pt>
                <c:pt idx="37">
                  <c:v>17.100000000000001</c:v>
                </c:pt>
                <c:pt idx="38">
                  <c:v>17.100000000000001</c:v>
                </c:pt>
                <c:pt idx="39">
                  <c:v>17</c:v>
                </c:pt>
                <c:pt idx="40">
                  <c:v>17</c:v>
                </c:pt>
                <c:pt idx="41">
                  <c:v>17</c:v>
                </c:pt>
                <c:pt idx="42">
                  <c:v>17.399999999999999</c:v>
                </c:pt>
                <c:pt idx="43">
                  <c:v>17.5</c:v>
                </c:pt>
                <c:pt idx="44">
                  <c:v>17.600000000000001</c:v>
                </c:pt>
                <c:pt idx="45">
                  <c:v>17.7</c:v>
                </c:pt>
                <c:pt idx="46">
                  <c:v>17.8</c:v>
                </c:pt>
                <c:pt idx="47">
                  <c:v>18</c:v>
                </c:pt>
                <c:pt idx="48">
                  <c:v>17.899999999999999</c:v>
                </c:pt>
                <c:pt idx="49">
                  <c:v>17.8</c:v>
                </c:pt>
                <c:pt idx="50">
                  <c:v>17.8</c:v>
                </c:pt>
                <c:pt idx="51">
                  <c:v>18</c:v>
                </c:pt>
                <c:pt idx="52">
                  <c:v>18.100000000000001</c:v>
                </c:pt>
                <c:pt idx="53">
                  <c:v>18.8</c:v>
                </c:pt>
                <c:pt idx="54">
                  <c:v>19.899999999999999</c:v>
                </c:pt>
                <c:pt idx="55">
                  <c:v>21.2</c:v>
                </c:pt>
                <c:pt idx="56">
                  <c:v>22.1</c:v>
                </c:pt>
                <c:pt idx="57">
                  <c:v>22.8</c:v>
                </c:pt>
                <c:pt idx="58">
                  <c:v>23.4</c:v>
                </c:pt>
                <c:pt idx="59">
                  <c:v>23.8</c:v>
                </c:pt>
                <c:pt idx="60">
                  <c:v>24.591631691019401</c:v>
                </c:pt>
                <c:pt idx="61">
                  <c:v>25.363813942707399</c:v>
                </c:pt>
                <c:pt idx="62">
                  <c:v>26.0030182324146</c:v>
                </c:pt>
                <c:pt idx="63">
                  <c:v>26.561290645814601</c:v>
                </c:pt>
                <c:pt idx="64">
                  <c:v>27.090677268580801</c:v>
                </c:pt>
                <c:pt idx="65">
                  <c:v>27.643224186386799</c:v>
                </c:pt>
                <c:pt idx="66">
                  <c:v>28.257129551356599</c:v>
                </c:pt>
                <c:pt idx="67">
                  <c:v>28.915199781415701</c:v>
                </c:pt>
                <c:pt idx="68">
                  <c:v>29.5863933609401</c:v>
                </c:pt>
                <c:pt idx="69">
                  <c:v>30.239668774305699</c:v>
                </c:pt>
                <c:pt idx="70">
                  <c:v>30.8439845058885</c:v>
                </c:pt>
                <c:pt idx="71">
                  <c:v>31.375962743586701</c:v>
                </c:pt>
                <c:pt idx="72">
                  <c:v>31.842880489388399</c:v>
                </c:pt>
                <c:pt idx="73">
                  <c:v>32.259678448804003</c:v>
                </c:pt>
                <c:pt idx="74">
                  <c:v>32.641297327343999</c:v>
                </c:pt>
                <c:pt idx="75">
                  <c:v>33.002677830518799</c:v>
                </c:pt>
                <c:pt idx="76">
                  <c:v>33.357697784274499</c:v>
                </c:pt>
                <c:pt idx="77">
                  <c:v>33.715983496300296</c:v>
                </c:pt>
                <c:pt idx="78">
                  <c:v>34.086098394720899</c:v>
                </c:pt>
                <c:pt idx="79">
                  <c:v>34.476605907661103</c:v>
                </c:pt>
                <c:pt idx="80">
                  <c:v>34.896069463245802</c:v>
                </c:pt>
                <c:pt idx="81">
                  <c:v>35.353869894322997</c:v>
                </c:pt>
                <c:pt idx="82">
                  <c:v>35.862657652634198</c:v>
                </c:pt>
                <c:pt idx="83">
                  <c:v>36.435900594644004</c:v>
                </c:pt>
                <c:pt idx="84">
                  <c:v>37.0870665768173</c:v>
                </c:pt>
                <c:pt idx="85">
                  <c:v>37.829623455618702</c:v>
                </c:pt>
                <c:pt idx="86">
                  <c:v>38.671299152999197</c:v>
                </c:pt>
                <c:pt idx="87">
                  <c:v>39.596861852853898</c:v>
                </c:pt>
                <c:pt idx="88">
                  <c:v>40.585339804564299</c:v>
                </c:pt>
                <c:pt idx="89">
                  <c:v>41.615761257511899</c:v>
                </c:pt>
                <c:pt idx="90">
                  <c:v>42.667154461078098</c:v>
                </c:pt>
              </c:numCache>
            </c:numRef>
          </c:val>
          <c:smooth val="0"/>
          <c:extLst>
            <c:ext xmlns:c16="http://schemas.microsoft.com/office/drawing/2014/chart" uri="{C3380CC4-5D6E-409C-BE32-E72D297353CC}">
              <c16:uniqueId val="{00000003-D974-4506-9519-CCC99D5FCF70}"/>
            </c:ext>
          </c:extLst>
        </c:ser>
        <c:ser>
          <c:idx val="5"/>
          <c:order val="4"/>
          <c:tx>
            <c:strRef>
              <c:f>'Figure 2.7'!$S$1</c:f>
              <c:strCache>
                <c:ptCount val="1"/>
                <c:pt idx="0">
                  <c:v>CZ_INT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2.7'!$S$2:$S$92</c:f>
              <c:numCache>
                <c:formatCode>General</c:formatCode>
                <c:ptCount val="91"/>
                <c:pt idx="0">
                  <c:v>14.6</c:v>
                </c:pt>
                <c:pt idx="1">
                  <c:v>14.6</c:v>
                </c:pt>
                <c:pt idx="2">
                  <c:v>14.9</c:v>
                </c:pt>
                <c:pt idx="3">
                  <c:v>15.1</c:v>
                </c:pt>
                <c:pt idx="4">
                  <c:v>15.5</c:v>
                </c:pt>
                <c:pt idx="5">
                  <c:v>15.8</c:v>
                </c:pt>
                <c:pt idx="6">
                  <c:v>16.3</c:v>
                </c:pt>
                <c:pt idx="7">
                  <c:v>16.7</c:v>
                </c:pt>
                <c:pt idx="8">
                  <c:v>17.2</c:v>
                </c:pt>
                <c:pt idx="9">
                  <c:v>17.5</c:v>
                </c:pt>
                <c:pt idx="10">
                  <c:v>17.899999999999999</c:v>
                </c:pt>
                <c:pt idx="11">
                  <c:v>18.3</c:v>
                </c:pt>
                <c:pt idx="12">
                  <c:v>18.7</c:v>
                </c:pt>
                <c:pt idx="13">
                  <c:v>19.100000000000001</c:v>
                </c:pt>
                <c:pt idx="14">
                  <c:v>19.5</c:v>
                </c:pt>
                <c:pt idx="15">
                  <c:v>20</c:v>
                </c:pt>
                <c:pt idx="16">
                  <c:v>20.399999999999999</c:v>
                </c:pt>
                <c:pt idx="17">
                  <c:v>20.8</c:v>
                </c:pt>
                <c:pt idx="18">
                  <c:v>21.2</c:v>
                </c:pt>
                <c:pt idx="19">
                  <c:v>21.4</c:v>
                </c:pt>
                <c:pt idx="20">
                  <c:v>21.6</c:v>
                </c:pt>
                <c:pt idx="21">
                  <c:v>21</c:v>
                </c:pt>
                <c:pt idx="22">
                  <c:v>20.3</c:v>
                </c:pt>
                <c:pt idx="23">
                  <c:v>19.399999999999999</c:v>
                </c:pt>
                <c:pt idx="24">
                  <c:v>18.5</c:v>
                </c:pt>
                <c:pt idx="25">
                  <c:v>18.2</c:v>
                </c:pt>
                <c:pt idx="26">
                  <c:v>18.3</c:v>
                </c:pt>
                <c:pt idx="27">
                  <c:v>18.5</c:v>
                </c:pt>
                <c:pt idx="28">
                  <c:v>18.7</c:v>
                </c:pt>
                <c:pt idx="29">
                  <c:v>18.899999999999999</c:v>
                </c:pt>
                <c:pt idx="30">
                  <c:v>19</c:v>
                </c:pt>
                <c:pt idx="31">
                  <c:v>19.100000000000001</c:v>
                </c:pt>
                <c:pt idx="32">
                  <c:v>19.100000000000001</c:v>
                </c:pt>
                <c:pt idx="33">
                  <c:v>19.2</c:v>
                </c:pt>
                <c:pt idx="34">
                  <c:v>19.2</c:v>
                </c:pt>
                <c:pt idx="35">
                  <c:v>19.3</c:v>
                </c:pt>
                <c:pt idx="36">
                  <c:v>19.399999999999999</c:v>
                </c:pt>
                <c:pt idx="37">
                  <c:v>19.600000000000001</c:v>
                </c:pt>
                <c:pt idx="38">
                  <c:v>19.7</c:v>
                </c:pt>
                <c:pt idx="39">
                  <c:v>19.8</c:v>
                </c:pt>
                <c:pt idx="40">
                  <c:v>19.8</c:v>
                </c:pt>
                <c:pt idx="41">
                  <c:v>19.7</c:v>
                </c:pt>
                <c:pt idx="42">
                  <c:v>19.7</c:v>
                </c:pt>
                <c:pt idx="43">
                  <c:v>19.7</c:v>
                </c:pt>
                <c:pt idx="44">
                  <c:v>19.7</c:v>
                </c:pt>
                <c:pt idx="45">
                  <c:v>19.8</c:v>
                </c:pt>
                <c:pt idx="46">
                  <c:v>20</c:v>
                </c:pt>
                <c:pt idx="47">
                  <c:v>20.3</c:v>
                </c:pt>
                <c:pt idx="48">
                  <c:v>20.6</c:v>
                </c:pt>
                <c:pt idx="49">
                  <c:v>21.1</c:v>
                </c:pt>
                <c:pt idx="50">
                  <c:v>21.7</c:v>
                </c:pt>
                <c:pt idx="51">
                  <c:v>22.3</c:v>
                </c:pt>
                <c:pt idx="52">
                  <c:v>23.4</c:v>
                </c:pt>
                <c:pt idx="53">
                  <c:v>24.6</c:v>
                </c:pt>
                <c:pt idx="54">
                  <c:v>25.7</c:v>
                </c:pt>
                <c:pt idx="55">
                  <c:v>26.6</c:v>
                </c:pt>
                <c:pt idx="56">
                  <c:v>27.6</c:v>
                </c:pt>
                <c:pt idx="57">
                  <c:v>28.6</c:v>
                </c:pt>
                <c:pt idx="58">
                  <c:v>29.6</c:v>
                </c:pt>
                <c:pt idx="59">
                  <c:v>30.4</c:v>
                </c:pt>
                <c:pt idx="60">
                  <c:v>31.854618716667002</c:v>
                </c:pt>
                <c:pt idx="61">
                  <c:v>32.998031543591999</c:v>
                </c:pt>
                <c:pt idx="62">
                  <c:v>33.638961835012502</c:v>
                </c:pt>
                <c:pt idx="63">
                  <c:v>33.9460205895233</c:v>
                </c:pt>
                <c:pt idx="64">
                  <c:v>34.087818805719202</c:v>
                </c:pt>
                <c:pt idx="65">
                  <c:v>34.2329674821952</c:v>
                </c:pt>
                <c:pt idx="66">
                  <c:v>34.512628683190798</c:v>
                </c:pt>
                <c:pt idx="67">
                  <c:v>34.908168735524697</c:v>
                </c:pt>
                <c:pt idx="68">
                  <c:v>35.363505031660303</c:v>
                </c:pt>
                <c:pt idx="69">
                  <c:v>35.822554964060899</c:v>
                </c:pt>
                <c:pt idx="70">
                  <c:v>36.229235925189997</c:v>
                </c:pt>
                <c:pt idx="71">
                  <c:v>36.546617623078298</c:v>
                </c:pt>
                <c:pt idx="72">
                  <c:v>36.814379028027098</c:v>
                </c:pt>
                <c:pt idx="73">
                  <c:v>37.091351425904897</c:v>
                </c:pt>
                <c:pt idx="74">
                  <c:v>37.436366102580401</c:v>
                </c:pt>
                <c:pt idx="75">
                  <c:v>37.908254343922302</c:v>
                </c:pt>
                <c:pt idx="76">
                  <c:v>38.552588745129199</c:v>
                </c:pt>
                <c:pt idx="77">
                  <c:v>39.361907138720802</c:v>
                </c:pt>
                <c:pt idx="78">
                  <c:v>40.315488666546699</c:v>
                </c:pt>
                <c:pt idx="79">
                  <c:v>41.392612470456598</c:v>
                </c:pt>
                <c:pt idx="80">
                  <c:v>42.572557692300101</c:v>
                </c:pt>
                <c:pt idx="81">
                  <c:v>43.829568106525798</c:v>
                </c:pt>
                <c:pt idx="82">
                  <c:v>45.117746017978</c:v>
                </c:pt>
                <c:pt idx="83">
                  <c:v>46.386158364099899</c:v>
                </c:pt>
                <c:pt idx="84">
                  <c:v>47.583872082334601</c:v>
                </c:pt>
                <c:pt idx="85">
                  <c:v>48.659954110125398</c:v>
                </c:pt>
                <c:pt idx="86">
                  <c:v>49.5777123871082</c:v>
                </c:pt>
                <c:pt idx="87">
                  <c:v>50.357418861690398</c:v>
                </c:pt>
                <c:pt idx="88">
                  <c:v>51.033586484472103</c:v>
                </c:pt>
                <c:pt idx="89">
                  <c:v>51.640728206053502</c:v>
                </c:pt>
                <c:pt idx="90">
                  <c:v>52.213356977034799</c:v>
                </c:pt>
              </c:numCache>
            </c:numRef>
          </c:val>
          <c:smooth val="0"/>
          <c:extLst>
            <c:ext xmlns:c16="http://schemas.microsoft.com/office/drawing/2014/chart" uri="{C3380CC4-5D6E-409C-BE32-E72D297353CC}">
              <c16:uniqueId val="{00000004-D974-4506-9519-CCC99D5FCF70}"/>
            </c:ext>
          </c:extLst>
        </c:ser>
        <c:ser>
          <c:idx val="6"/>
          <c:order val="5"/>
          <c:tx>
            <c:strRef>
              <c:f>'Figure 2.7'!$T$1</c:f>
              <c:strCache>
                <c:ptCount val="1"/>
                <c:pt idx="0">
                  <c:v>DE_INT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2.7'!$T$2:$T$92</c:f>
              <c:numCache>
                <c:formatCode>General</c:formatCode>
                <c:ptCount val="91"/>
                <c:pt idx="0">
                  <c:v>15.8</c:v>
                </c:pt>
                <c:pt idx="1">
                  <c:v>16.100000000000001</c:v>
                </c:pt>
                <c:pt idx="2">
                  <c:v>16.7</c:v>
                </c:pt>
                <c:pt idx="3">
                  <c:v>17</c:v>
                </c:pt>
                <c:pt idx="4">
                  <c:v>17.5</c:v>
                </c:pt>
                <c:pt idx="5">
                  <c:v>18</c:v>
                </c:pt>
                <c:pt idx="6">
                  <c:v>18.399999999999999</c:v>
                </c:pt>
                <c:pt idx="7">
                  <c:v>19</c:v>
                </c:pt>
                <c:pt idx="8">
                  <c:v>19.7</c:v>
                </c:pt>
                <c:pt idx="9">
                  <c:v>20.100000000000001</c:v>
                </c:pt>
                <c:pt idx="10">
                  <c:v>20.3</c:v>
                </c:pt>
                <c:pt idx="11">
                  <c:v>20.9</c:v>
                </c:pt>
                <c:pt idx="12">
                  <c:v>21.3</c:v>
                </c:pt>
                <c:pt idx="13">
                  <c:v>21.6</c:v>
                </c:pt>
                <c:pt idx="14">
                  <c:v>21.9</c:v>
                </c:pt>
                <c:pt idx="15">
                  <c:v>22.4</c:v>
                </c:pt>
                <c:pt idx="16">
                  <c:v>22.8</c:v>
                </c:pt>
                <c:pt idx="17">
                  <c:v>23</c:v>
                </c:pt>
                <c:pt idx="18">
                  <c:v>23.4</c:v>
                </c:pt>
                <c:pt idx="19">
                  <c:v>23.6</c:v>
                </c:pt>
                <c:pt idx="20">
                  <c:v>23.6</c:v>
                </c:pt>
                <c:pt idx="21">
                  <c:v>23.2</c:v>
                </c:pt>
                <c:pt idx="22">
                  <c:v>22.5</c:v>
                </c:pt>
                <c:pt idx="23">
                  <c:v>21.7</c:v>
                </c:pt>
                <c:pt idx="24">
                  <c:v>21.1</c:v>
                </c:pt>
                <c:pt idx="25">
                  <c:v>21</c:v>
                </c:pt>
                <c:pt idx="26">
                  <c:v>21.3</c:v>
                </c:pt>
                <c:pt idx="27">
                  <c:v>21.6</c:v>
                </c:pt>
                <c:pt idx="28">
                  <c:v>22</c:v>
                </c:pt>
                <c:pt idx="29">
                  <c:v>22.1</c:v>
                </c:pt>
                <c:pt idx="30">
                  <c:v>22</c:v>
                </c:pt>
                <c:pt idx="31">
                  <c:v>21.7</c:v>
                </c:pt>
                <c:pt idx="32">
                  <c:v>21.8</c:v>
                </c:pt>
                <c:pt idx="33">
                  <c:v>21.9</c:v>
                </c:pt>
                <c:pt idx="34">
                  <c:v>22.2</c:v>
                </c:pt>
                <c:pt idx="35">
                  <c:v>22.5</c:v>
                </c:pt>
                <c:pt idx="36">
                  <c:v>22.8</c:v>
                </c:pt>
                <c:pt idx="37">
                  <c:v>23</c:v>
                </c:pt>
                <c:pt idx="38">
                  <c:v>23.2</c:v>
                </c:pt>
                <c:pt idx="39">
                  <c:v>23.3</c:v>
                </c:pt>
                <c:pt idx="40">
                  <c:v>23.9</c:v>
                </c:pt>
                <c:pt idx="41">
                  <c:v>24.5</c:v>
                </c:pt>
                <c:pt idx="42">
                  <c:v>25.2</c:v>
                </c:pt>
                <c:pt idx="43">
                  <c:v>25.9</c:v>
                </c:pt>
                <c:pt idx="44">
                  <c:v>26.8</c:v>
                </c:pt>
                <c:pt idx="45">
                  <c:v>27.8</c:v>
                </c:pt>
                <c:pt idx="46">
                  <c:v>28.9</c:v>
                </c:pt>
                <c:pt idx="47">
                  <c:v>29.9</c:v>
                </c:pt>
                <c:pt idx="48">
                  <c:v>30.4</c:v>
                </c:pt>
                <c:pt idx="49">
                  <c:v>30.9</c:v>
                </c:pt>
                <c:pt idx="50">
                  <c:v>31.4</c:v>
                </c:pt>
                <c:pt idx="51">
                  <c:v>31.4</c:v>
                </c:pt>
                <c:pt idx="52">
                  <c:v>31.4</c:v>
                </c:pt>
                <c:pt idx="53">
                  <c:v>31.5</c:v>
                </c:pt>
                <c:pt idx="54">
                  <c:v>31.6</c:v>
                </c:pt>
                <c:pt idx="55">
                  <c:v>32</c:v>
                </c:pt>
                <c:pt idx="56">
                  <c:v>32</c:v>
                </c:pt>
                <c:pt idx="57">
                  <c:v>32.4</c:v>
                </c:pt>
                <c:pt idx="58">
                  <c:v>32.799999999999997</c:v>
                </c:pt>
                <c:pt idx="59">
                  <c:v>33.200000000000003</c:v>
                </c:pt>
                <c:pt idx="60">
                  <c:v>33.957547292586298</c:v>
                </c:pt>
                <c:pt idx="61">
                  <c:v>34.724321069855598</c:v>
                </c:pt>
                <c:pt idx="62">
                  <c:v>35.428144747463001</c:v>
                </c:pt>
                <c:pt idx="63">
                  <c:v>36.124007445420901</c:v>
                </c:pt>
                <c:pt idx="64">
                  <c:v>36.866898283741399</c:v>
                </c:pt>
                <c:pt idx="65">
                  <c:v>37.711806382436698</c:v>
                </c:pt>
                <c:pt idx="66">
                  <c:v>38.698370101376902</c:v>
                </c:pt>
                <c:pt idx="67">
                  <c:v>39.804824759862697</c:v>
                </c:pt>
                <c:pt idx="68">
                  <c:v>40.994054917052502</c:v>
                </c:pt>
                <c:pt idx="69">
                  <c:v>42.228945132104897</c:v>
                </c:pt>
                <c:pt idx="70">
                  <c:v>43.472379964178103</c:v>
                </c:pt>
                <c:pt idx="71">
                  <c:v>44.686541610240603</c:v>
                </c:pt>
                <c:pt idx="72">
                  <c:v>45.830802818499798</c:v>
                </c:pt>
                <c:pt idx="73">
                  <c:v>46.863833974973097</c:v>
                </c:pt>
                <c:pt idx="74">
                  <c:v>47.744305465678103</c:v>
                </c:pt>
                <c:pt idx="75">
                  <c:v>48.430887676631798</c:v>
                </c:pt>
                <c:pt idx="76">
                  <c:v>48.897542547834298</c:v>
                </c:pt>
                <c:pt idx="77">
                  <c:v>49.179398235214599</c:v>
                </c:pt>
                <c:pt idx="78">
                  <c:v>49.3268744486843</c:v>
                </c:pt>
                <c:pt idx="79">
                  <c:v>49.390390898154898</c:v>
                </c:pt>
                <c:pt idx="80">
                  <c:v>49.4203672935379</c:v>
                </c:pt>
                <c:pt idx="81">
                  <c:v>49.4599244999661</c:v>
                </c:pt>
                <c:pt idx="82">
                  <c:v>49.522988003455701</c:v>
                </c:pt>
                <c:pt idx="83">
                  <c:v>49.616184445244301</c:v>
                </c:pt>
                <c:pt idx="84">
                  <c:v>49.7461404665695</c:v>
                </c:pt>
                <c:pt idx="85">
                  <c:v>49.919482708668497</c:v>
                </c:pt>
                <c:pt idx="86">
                  <c:v>50.140066277172501</c:v>
                </c:pt>
                <c:pt idx="87">
                  <c:v>50.400660135285499</c:v>
                </c:pt>
                <c:pt idx="88">
                  <c:v>50.691261710605403</c:v>
                </c:pt>
                <c:pt idx="89">
                  <c:v>51.0018684307299</c:v>
                </c:pt>
                <c:pt idx="90">
                  <c:v>51.322477723256704</c:v>
                </c:pt>
              </c:numCache>
            </c:numRef>
          </c:val>
          <c:smooth val="0"/>
          <c:extLst>
            <c:ext xmlns:c16="http://schemas.microsoft.com/office/drawing/2014/chart" uri="{C3380CC4-5D6E-409C-BE32-E72D297353CC}">
              <c16:uniqueId val="{00000005-D974-4506-9519-CCC99D5FCF70}"/>
            </c:ext>
          </c:extLst>
        </c:ser>
        <c:ser>
          <c:idx val="7"/>
          <c:order val="6"/>
          <c:tx>
            <c:strRef>
              <c:f>'Figure 2.7'!$U$1</c:f>
              <c:strCache>
                <c:ptCount val="1"/>
                <c:pt idx="0">
                  <c:v>DK_INT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2.7'!$U$2:$U$92</c:f>
              <c:numCache>
                <c:formatCode>General</c:formatCode>
                <c:ptCount val="91"/>
                <c:pt idx="0">
                  <c:v>16.399999999999999</c:v>
                </c:pt>
                <c:pt idx="1">
                  <c:v>16.600000000000001</c:v>
                </c:pt>
                <c:pt idx="2">
                  <c:v>16.8</c:v>
                </c:pt>
                <c:pt idx="3">
                  <c:v>17</c:v>
                </c:pt>
                <c:pt idx="4">
                  <c:v>17.2</c:v>
                </c:pt>
                <c:pt idx="5">
                  <c:v>17.399999999999999</c:v>
                </c:pt>
                <c:pt idx="6">
                  <c:v>17.7</c:v>
                </c:pt>
                <c:pt idx="7">
                  <c:v>17.899999999999999</c:v>
                </c:pt>
                <c:pt idx="8">
                  <c:v>18.3</c:v>
                </c:pt>
                <c:pt idx="9">
                  <c:v>18.600000000000001</c:v>
                </c:pt>
                <c:pt idx="10">
                  <c:v>18.899999999999999</c:v>
                </c:pt>
                <c:pt idx="11">
                  <c:v>19.2</c:v>
                </c:pt>
                <c:pt idx="12">
                  <c:v>19.600000000000001</c:v>
                </c:pt>
                <c:pt idx="13">
                  <c:v>19.899999999999999</c:v>
                </c:pt>
                <c:pt idx="14">
                  <c:v>20.3</c:v>
                </c:pt>
                <c:pt idx="15">
                  <c:v>20.7</c:v>
                </c:pt>
                <c:pt idx="16">
                  <c:v>21.1</c:v>
                </c:pt>
                <c:pt idx="17">
                  <c:v>21.4</c:v>
                </c:pt>
                <c:pt idx="18">
                  <c:v>21.8</c:v>
                </c:pt>
                <c:pt idx="19">
                  <c:v>22</c:v>
                </c:pt>
                <c:pt idx="20">
                  <c:v>22.2</c:v>
                </c:pt>
                <c:pt idx="21">
                  <c:v>22.3</c:v>
                </c:pt>
                <c:pt idx="22">
                  <c:v>22.3</c:v>
                </c:pt>
                <c:pt idx="23">
                  <c:v>22.4</c:v>
                </c:pt>
                <c:pt idx="24">
                  <c:v>22.5</c:v>
                </c:pt>
                <c:pt idx="25">
                  <c:v>22.6</c:v>
                </c:pt>
                <c:pt idx="26">
                  <c:v>22.8</c:v>
                </c:pt>
                <c:pt idx="27">
                  <c:v>23</c:v>
                </c:pt>
                <c:pt idx="28">
                  <c:v>23</c:v>
                </c:pt>
                <c:pt idx="29">
                  <c:v>23.1</c:v>
                </c:pt>
                <c:pt idx="30">
                  <c:v>23.2</c:v>
                </c:pt>
                <c:pt idx="31">
                  <c:v>23.1</c:v>
                </c:pt>
                <c:pt idx="32">
                  <c:v>23.1</c:v>
                </c:pt>
                <c:pt idx="33">
                  <c:v>23</c:v>
                </c:pt>
                <c:pt idx="34">
                  <c:v>22.8</c:v>
                </c:pt>
                <c:pt idx="35">
                  <c:v>22.7</c:v>
                </c:pt>
                <c:pt idx="36">
                  <c:v>22.5</c:v>
                </c:pt>
                <c:pt idx="37">
                  <c:v>22.4</c:v>
                </c:pt>
                <c:pt idx="38">
                  <c:v>22.3</c:v>
                </c:pt>
                <c:pt idx="39">
                  <c:v>22.2</c:v>
                </c:pt>
                <c:pt idx="40">
                  <c:v>22.2</c:v>
                </c:pt>
                <c:pt idx="41">
                  <c:v>22.2</c:v>
                </c:pt>
                <c:pt idx="42">
                  <c:v>22.3</c:v>
                </c:pt>
                <c:pt idx="43">
                  <c:v>22.3</c:v>
                </c:pt>
                <c:pt idx="44">
                  <c:v>22.5</c:v>
                </c:pt>
                <c:pt idx="45">
                  <c:v>22.7</c:v>
                </c:pt>
                <c:pt idx="46">
                  <c:v>22.9</c:v>
                </c:pt>
                <c:pt idx="47">
                  <c:v>23.2</c:v>
                </c:pt>
                <c:pt idx="48">
                  <c:v>23.6</c:v>
                </c:pt>
                <c:pt idx="49">
                  <c:v>24.1</c:v>
                </c:pt>
                <c:pt idx="50">
                  <c:v>24.9</c:v>
                </c:pt>
                <c:pt idx="51">
                  <c:v>25.7</c:v>
                </c:pt>
                <c:pt idx="52">
                  <c:v>26.7</c:v>
                </c:pt>
                <c:pt idx="53">
                  <c:v>27.6</c:v>
                </c:pt>
                <c:pt idx="54">
                  <c:v>28.3</c:v>
                </c:pt>
                <c:pt idx="55">
                  <c:v>28.8</c:v>
                </c:pt>
                <c:pt idx="56">
                  <c:v>29.3</c:v>
                </c:pt>
                <c:pt idx="57">
                  <c:v>29.7</c:v>
                </c:pt>
                <c:pt idx="58">
                  <c:v>30.1</c:v>
                </c:pt>
                <c:pt idx="59">
                  <c:v>30.6</c:v>
                </c:pt>
                <c:pt idx="60">
                  <c:v>31.092220494648299</c:v>
                </c:pt>
                <c:pt idx="61">
                  <c:v>31.513115375952999</c:v>
                </c:pt>
                <c:pt idx="62">
                  <c:v>31.882038629735401</c:v>
                </c:pt>
                <c:pt idx="63">
                  <c:v>32.2337913591697</c:v>
                </c:pt>
                <c:pt idx="64">
                  <c:v>32.603174667430501</c:v>
                </c:pt>
                <c:pt idx="65">
                  <c:v>33.024989657692203</c:v>
                </c:pt>
                <c:pt idx="66">
                  <c:v>33.524035593994903</c:v>
                </c:pt>
                <c:pt idx="67">
                  <c:v>34.085104383841198</c:v>
                </c:pt>
                <c:pt idx="68">
                  <c:v>34.682986095599098</c:v>
                </c:pt>
                <c:pt idx="69">
                  <c:v>35.292470797636902</c:v>
                </c:pt>
                <c:pt idx="70">
                  <c:v>35.888348558322697</c:v>
                </c:pt>
                <c:pt idx="71">
                  <c:v>36.449714791043803</c:v>
                </c:pt>
                <c:pt idx="72">
                  <c:v>36.972886289264103</c:v>
                </c:pt>
                <c:pt idx="73">
                  <c:v>37.458485191466501</c:v>
                </c:pt>
                <c:pt idx="74">
                  <c:v>37.907133636133899</c:v>
                </c:pt>
                <c:pt idx="75">
                  <c:v>38.319453761749401</c:v>
                </c:pt>
                <c:pt idx="76">
                  <c:v>38.695328801734597</c:v>
                </c:pt>
                <c:pt idx="77">
                  <c:v>39.031686369266197</c:v>
                </c:pt>
                <c:pt idx="78">
                  <c:v>39.324715172459399</c:v>
                </c:pt>
                <c:pt idx="79">
                  <c:v>39.570603919429502</c:v>
                </c:pt>
                <c:pt idx="80">
                  <c:v>39.765541318291902</c:v>
                </c:pt>
                <c:pt idx="81">
                  <c:v>39.907621092463202</c:v>
                </c:pt>
                <c:pt idx="82">
                  <c:v>40.002557026565199</c:v>
                </c:pt>
                <c:pt idx="83">
                  <c:v>40.0579679205213</c:v>
                </c:pt>
                <c:pt idx="84">
                  <c:v>40.081472574254697</c:v>
                </c:pt>
                <c:pt idx="85">
                  <c:v>40.080689787688499</c:v>
                </c:pt>
                <c:pt idx="86">
                  <c:v>40.062524182104703</c:v>
                </c:pt>
                <c:pt idx="87">
                  <c:v>40.031023664219902</c:v>
                </c:pt>
                <c:pt idx="88">
                  <c:v>39.989521962109301</c:v>
                </c:pt>
                <c:pt idx="89">
                  <c:v>39.941352803848197</c:v>
                </c:pt>
                <c:pt idx="90">
                  <c:v>39.889849917511803</c:v>
                </c:pt>
              </c:numCache>
            </c:numRef>
          </c:val>
          <c:smooth val="0"/>
          <c:extLst>
            <c:ext xmlns:c16="http://schemas.microsoft.com/office/drawing/2014/chart" uri="{C3380CC4-5D6E-409C-BE32-E72D297353CC}">
              <c16:uniqueId val="{00000006-D974-4506-9519-CCC99D5FCF70}"/>
            </c:ext>
          </c:extLst>
        </c:ser>
        <c:ser>
          <c:idx val="8"/>
          <c:order val="7"/>
          <c:tx>
            <c:strRef>
              <c:f>'Figure 2.7'!$V$1</c:f>
              <c:strCache>
                <c:ptCount val="1"/>
                <c:pt idx="0">
                  <c:v>EA_INT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2.7'!$V$2:$V$92</c:f>
              <c:numCache>
                <c:formatCode>General</c:formatCode>
                <c:ptCount val="91"/>
                <c:pt idx="22">
                  <c:v>20.399999999999999</c:v>
                </c:pt>
                <c:pt idx="23">
                  <c:v>19.8775664751237</c:v>
                </c:pt>
                <c:pt idx="24">
                  <c:v>19.5</c:v>
                </c:pt>
                <c:pt idx="25">
                  <c:v>19.399999999999999</c:v>
                </c:pt>
                <c:pt idx="26">
                  <c:v>19.600000000000001</c:v>
                </c:pt>
                <c:pt idx="27">
                  <c:v>19.899999999999999</c:v>
                </c:pt>
                <c:pt idx="28">
                  <c:v>20.2</c:v>
                </c:pt>
                <c:pt idx="29">
                  <c:v>20.5</c:v>
                </c:pt>
                <c:pt idx="30">
                  <c:v>20.8</c:v>
                </c:pt>
                <c:pt idx="31">
                  <c:v>21.1</c:v>
                </c:pt>
                <c:pt idx="32">
                  <c:v>21.4</c:v>
                </c:pt>
                <c:pt idx="33">
                  <c:v>21.7</c:v>
                </c:pt>
                <c:pt idx="34">
                  <c:v>22</c:v>
                </c:pt>
                <c:pt idx="35">
                  <c:v>22.4</c:v>
                </c:pt>
                <c:pt idx="36">
                  <c:v>22.8</c:v>
                </c:pt>
                <c:pt idx="37">
                  <c:v>23.1</c:v>
                </c:pt>
                <c:pt idx="38">
                  <c:v>23.4</c:v>
                </c:pt>
                <c:pt idx="39">
                  <c:v>23.7</c:v>
                </c:pt>
                <c:pt idx="40">
                  <c:v>24</c:v>
                </c:pt>
                <c:pt idx="41">
                  <c:v>24.5</c:v>
                </c:pt>
                <c:pt idx="42">
                  <c:v>24.8</c:v>
                </c:pt>
                <c:pt idx="43">
                  <c:v>25.2</c:v>
                </c:pt>
                <c:pt idx="44">
                  <c:v>25.5</c:v>
                </c:pt>
                <c:pt idx="45">
                  <c:v>25.9</c:v>
                </c:pt>
                <c:pt idx="46">
                  <c:v>26.4</c:v>
                </c:pt>
                <c:pt idx="47">
                  <c:v>26.7</c:v>
                </c:pt>
                <c:pt idx="48">
                  <c:v>26.9</c:v>
                </c:pt>
                <c:pt idx="49">
                  <c:v>27.2</c:v>
                </c:pt>
                <c:pt idx="50">
                  <c:v>27.6</c:v>
                </c:pt>
                <c:pt idx="51">
                  <c:v>27.8</c:v>
                </c:pt>
                <c:pt idx="52">
                  <c:v>28.3</c:v>
                </c:pt>
                <c:pt idx="53">
                  <c:v>28.9</c:v>
                </c:pt>
                <c:pt idx="54">
                  <c:v>29.5</c:v>
                </c:pt>
                <c:pt idx="55">
                  <c:v>30.1</c:v>
                </c:pt>
                <c:pt idx="56">
                  <c:v>30.6</c:v>
                </c:pt>
                <c:pt idx="57">
                  <c:v>31.2</c:v>
                </c:pt>
                <c:pt idx="58">
                  <c:v>31.7</c:v>
                </c:pt>
                <c:pt idx="59">
                  <c:v>32.200000000000003</c:v>
                </c:pt>
                <c:pt idx="60">
                  <c:v>33.145236765050903</c:v>
                </c:pt>
                <c:pt idx="61">
                  <c:v>34.032777789143097</c:v>
                </c:pt>
                <c:pt idx="62">
                  <c:v>34.758503213004602</c:v>
                </c:pt>
                <c:pt idx="63">
                  <c:v>35.3976517879874</c:v>
                </c:pt>
                <c:pt idx="64">
                  <c:v>36.0254622654437</c:v>
                </c:pt>
                <c:pt idx="65">
                  <c:v>36.7171733967254</c:v>
                </c:pt>
                <c:pt idx="66">
                  <c:v>37.530026954822397</c:v>
                </c:pt>
                <c:pt idx="67">
                  <c:v>38.449276799275403</c:v>
                </c:pt>
                <c:pt idx="68">
                  <c:v>39.442179811262498</c:v>
                </c:pt>
                <c:pt idx="69">
                  <c:v>40.475992871962198</c:v>
                </c:pt>
                <c:pt idx="70">
                  <c:v>41.517972862552803</c:v>
                </c:pt>
                <c:pt idx="71">
                  <c:v>42.5396757471417</c:v>
                </c:pt>
                <c:pt idx="72">
                  <c:v>43.529853821553402</c:v>
                </c:pt>
                <c:pt idx="73">
                  <c:v>44.481558464541202</c:v>
                </c:pt>
                <c:pt idx="74">
                  <c:v>45.387841054858697</c:v>
                </c:pt>
                <c:pt idx="75">
                  <c:v>46.241752971259402</c:v>
                </c:pt>
                <c:pt idx="76">
                  <c:v>47.037765751148697</c:v>
                </c:pt>
                <c:pt idx="77">
                  <c:v>47.776031566539203</c:v>
                </c:pt>
                <c:pt idx="78">
                  <c:v>48.458122748095398</c:v>
                </c:pt>
                <c:pt idx="79">
                  <c:v>49.085611626481899</c:v>
                </c:pt>
                <c:pt idx="80">
                  <c:v>49.6600705323632</c:v>
                </c:pt>
                <c:pt idx="81">
                  <c:v>50.1827062846262</c:v>
                </c:pt>
                <c:pt idx="82">
                  <c:v>50.653263655046501</c:v>
                </c:pt>
                <c:pt idx="83">
                  <c:v>51.071121903622299</c:v>
                </c:pt>
                <c:pt idx="84">
                  <c:v>51.435660290351599</c:v>
                </c:pt>
                <c:pt idx="85">
                  <c:v>51.746258075232397</c:v>
                </c:pt>
                <c:pt idx="86">
                  <c:v>52.004216686324902</c:v>
                </c:pt>
                <c:pt idx="87">
                  <c:v>52.218526223937097</c:v>
                </c:pt>
                <c:pt idx="88">
                  <c:v>52.400098956439003</c:v>
                </c:pt>
                <c:pt idx="89">
                  <c:v>52.559847152200803</c:v>
                </c:pt>
                <c:pt idx="90">
                  <c:v>52.708683079592497</c:v>
                </c:pt>
              </c:numCache>
            </c:numRef>
          </c:val>
          <c:smooth val="0"/>
          <c:extLst>
            <c:ext xmlns:c16="http://schemas.microsoft.com/office/drawing/2014/chart" uri="{C3380CC4-5D6E-409C-BE32-E72D297353CC}">
              <c16:uniqueId val="{00000007-D974-4506-9519-CCC99D5FCF70}"/>
            </c:ext>
          </c:extLst>
        </c:ser>
        <c:ser>
          <c:idx val="9"/>
          <c:order val="8"/>
          <c:tx>
            <c:strRef>
              <c:f>'Figure 2.7'!$W$1</c:f>
              <c:strCache>
                <c:ptCount val="1"/>
                <c:pt idx="0">
                  <c:v>EE_INT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2.7'!$W$2:$W$92</c:f>
              <c:numCache>
                <c:formatCode>General</c:formatCode>
                <c:ptCount val="91"/>
                <c:pt idx="10">
                  <c:v>17.7</c:v>
                </c:pt>
                <c:pt idx="11">
                  <c:v>17.7</c:v>
                </c:pt>
                <c:pt idx="12">
                  <c:v>18</c:v>
                </c:pt>
                <c:pt idx="13">
                  <c:v>18.2</c:v>
                </c:pt>
                <c:pt idx="14">
                  <c:v>18.399999999999999</c:v>
                </c:pt>
                <c:pt idx="15">
                  <c:v>18.600000000000001</c:v>
                </c:pt>
                <c:pt idx="16">
                  <c:v>18.7</c:v>
                </c:pt>
                <c:pt idx="17">
                  <c:v>18.8</c:v>
                </c:pt>
                <c:pt idx="18">
                  <c:v>19</c:v>
                </c:pt>
                <c:pt idx="19">
                  <c:v>19</c:v>
                </c:pt>
                <c:pt idx="20">
                  <c:v>19</c:v>
                </c:pt>
                <c:pt idx="21">
                  <c:v>18.8</c:v>
                </c:pt>
                <c:pt idx="22">
                  <c:v>18.399999999999999</c:v>
                </c:pt>
                <c:pt idx="23">
                  <c:v>17.899999999999999</c:v>
                </c:pt>
                <c:pt idx="24">
                  <c:v>17.7</c:v>
                </c:pt>
                <c:pt idx="25">
                  <c:v>17.3</c:v>
                </c:pt>
                <c:pt idx="26">
                  <c:v>17</c:v>
                </c:pt>
                <c:pt idx="27">
                  <c:v>17</c:v>
                </c:pt>
                <c:pt idx="28">
                  <c:v>17</c:v>
                </c:pt>
                <c:pt idx="29">
                  <c:v>17.2</c:v>
                </c:pt>
                <c:pt idx="30">
                  <c:v>17.5</c:v>
                </c:pt>
                <c:pt idx="31">
                  <c:v>17.7</c:v>
                </c:pt>
                <c:pt idx="32">
                  <c:v>18.2</c:v>
                </c:pt>
                <c:pt idx="33">
                  <c:v>18.899999999999999</c:v>
                </c:pt>
                <c:pt idx="34">
                  <c:v>19.7</c:v>
                </c:pt>
                <c:pt idx="35">
                  <c:v>20.2</c:v>
                </c:pt>
                <c:pt idx="36">
                  <c:v>20.9</c:v>
                </c:pt>
                <c:pt idx="37">
                  <c:v>21.5</c:v>
                </c:pt>
                <c:pt idx="38">
                  <c:v>22</c:v>
                </c:pt>
                <c:pt idx="39">
                  <c:v>22.2</c:v>
                </c:pt>
                <c:pt idx="40">
                  <c:v>22.1</c:v>
                </c:pt>
                <c:pt idx="41">
                  <c:v>22.4</c:v>
                </c:pt>
                <c:pt idx="42">
                  <c:v>22.8</c:v>
                </c:pt>
                <c:pt idx="43">
                  <c:v>23.4</c:v>
                </c:pt>
                <c:pt idx="44">
                  <c:v>23.8</c:v>
                </c:pt>
                <c:pt idx="45">
                  <c:v>24.3</c:v>
                </c:pt>
                <c:pt idx="46">
                  <c:v>24.8</c:v>
                </c:pt>
                <c:pt idx="47">
                  <c:v>25.5</c:v>
                </c:pt>
                <c:pt idx="48">
                  <c:v>25.8</c:v>
                </c:pt>
                <c:pt idx="49">
                  <c:v>25.8</c:v>
                </c:pt>
                <c:pt idx="50">
                  <c:v>25.9</c:v>
                </c:pt>
                <c:pt idx="51">
                  <c:v>26</c:v>
                </c:pt>
                <c:pt idx="52">
                  <c:v>26.5</c:v>
                </c:pt>
                <c:pt idx="53">
                  <c:v>27.2</c:v>
                </c:pt>
                <c:pt idx="54">
                  <c:v>27.9</c:v>
                </c:pt>
                <c:pt idx="55">
                  <c:v>28.7</c:v>
                </c:pt>
                <c:pt idx="56">
                  <c:v>29.3</c:v>
                </c:pt>
                <c:pt idx="57">
                  <c:v>30</c:v>
                </c:pt>
                <c:pt idx="58">
                  <c:v>30.6</c:v>
                </c:pt>
                <c:pt idx="59">
                  <c:v>31</c:v>
                </c:pt>
                <c:pt idx="60">
                  <c:v>32.1568879242527</c:v>
                </c:pt>
                <c:pt idx="61">
                  <c:v>33.190568940205601</c:v>
                </c:pt>
                <c:pt idx="62">
                  <c:v>33.886585734013401</c:v>
                </c:pt>
                <c:pt idx="63">
                  <c:v>34.359585432968601</c:v>
                </c:pt>
                <c:pt idx="64">
                  <c:v>34.724215164363699</c:v>
                </c:pt>
                <c:pt idx="65">
                  <c:v>35.095122055491402</c:v>
                </c:pt>
                <c:pt idx="66">
                  <c:v>35.560634372114897</c:v>
                </c:pt>
                <c:pt idx="67">
                  <c:v>36.103804933880703</c:v>
                </c:pt>
                <c:pt idx="68">
                  <c:v>36.6813676989063</c:v>
                </c:pt>
                <c:pt idx="69">
                  <c:v>37.250056625308801</c:v>
                </c:pt>
                <c:pt idx="70">
                  <c:v>37.766605671205703</c:v>
                </c:pt>
                <c:pt idx="71">
                  <c:v>38.201128645764697</c:v>
                </c:pt>
                <c:pt idx="72">
                  <c:v>38.577258762355399</c:v>
                </c:pt>
                <c:pt idx="73">
                  <c:v>38.932009085397702</c:v>
                </c:pt>
                <c:pt idx="74">
                  <c:v>39.302392679311502</c:v>
                </c:pt>
                <c:pt idx="75">
                  <c:v>39.725422608516901</c:v>
                </c:pt>
                <c:pt idx="76">
                  <c:v>40.227594785872299</c:v>
                </c:pt>
                <c:pt idx="77">
                  <c:v>40.793336517989701</c:v>
                </c:pt>
                <c:pt idx="78">
                  <c:v>41.396557959919797</c:v>
                </c:pt>
                <c:pt idx="79">
                  <c:v>42.011169266713097</c:v>
                </c:pt>
                <c:pt idx="80">
                  <c:v>42.611080593420297</c:v>
                </c:pt>
                <c:pt idx="81">
                  <c:v>43.178098090608501</c:v>
                </c:pt>
                <c:pt idx="82">
                  <c:v>43.725611890912603</c:v>
                </c:pt>
                <c:pt idx="83">
                  <c:v>44.274908122483801</c:v>
                </c:pt>
                <c:pt idx="84">
                  <c:v>44.847272913473702</c:v>
                </c:pt>
                <c:pt idx="85">
                  <c:v>45.463992392033703</c:v>
                </c:pt>
                <c:pt idx="86">
                  <c:v>46.140616971099199</c:v>
                </c:pt>
                <c:pt idx="87">
                  <c:v>46.869754202741802</c:v>
                </c:pt>
                <c:pt idx="88">
                  <c:v>47.638275923817403</c:v>
                </c:pt>
                <c:pt idx="89">
                  <c:v>48.4330539711816</c:v>
                </c:pt>
                <c:pt idx="90">
                  <c:v>49.240960181690099</c:v>
                </c:pt>
              </c:numCache>
            </c:numRef>
          </c:val>
          <c:smooth val="0"/>
          <c:extLst>
            <c:ext xmlns:c16="http://schemas.microsoft.com/office/drawing/2014/chart" uri="{C3380CC4-5D6E-409C-BE32-E72D297353CC}">
              <c16:uniqueId val="{00000008-D974-4506-9519-CCC99D5FCF70}"/>
            </c:ext>
          </c:extLst>
        </c:ser>
        <c:ser>
          <c:idx val="10"/>
          <c:order val="9"/>
          <c:tx>
            <c:strRef>
              <c:f>'Figure 2.7'!$X$1</c:f>
              <c:strCache>
                <c:ptCount val="1"/>
                <c:pt idx="0">
                  <c:v>EL_INT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2.7'!$X$2:$X$92</c:f>
              <c:numCache>
                <c:formatCode>General</c:formatCode>
                <c:ptCount val="91"/>
                <c:pt idx="10">
                  <c:v>17.2</c:v>
                </c:pt>
                <c:pt idx="11">
                  <c:v>17.3</c:v>
                </c:pt>
                <c:pt idx="12">
                  <c:v>17.600000000000001</c:v>
                </c:pt>
                <c:pt idx="13">
                  <c:v>18.100000000000001</c:v>
                </c:pt>
                <c:pt idx="14">
                  <c:v>18.5</c:v>
                </c:pt>
                <c:pt idx="15">
                  <c:v>19</c:v>
                </c:pt>
                <c:pt idx="16">
                  <c:v>19.3</c:v>
                </c:pt>
                <c:pt idx="17">
                  <c:v>19.7</c:v>
                </c:pt>
                <c:pt idx="18">
                  <c:v>20</c:v>
                </c:pt>
                <c:pt idx="19">
                  <c:v>20.399999999999999</c:v>
                </c:pt>
                <c:pt idx="20">
                  <c:v>20.6</c:v>
                </c:pt>
                <c:pt idx="21">
                  <c:v>20.5</c:v>
                </c:pt>
                <c:pt idx="22">
                  <c:v>20.5</c:v>
                </c:pt>
                <c:pt idx="23">
                  <c:v>20.5</c:v>
                </c:pt>
                <c:pt idx="24">
                  <c:v>20.3</c:v>
                </c:pt>
                <c:pt idx="25">
                  <c:v>20.3</c:v>
                </c:pt>
                <c:pt idx="26">
                  <c:v>20.100000000000001</c:v>
                </c:pt>
                <c:pt idx="27">
                  <c:v>20.100000000000001</c:v>
                </c:pt>
                <c:pt idx="28">
                  <c:v>20.2</c:v>
                </c:pt>
                <c:pt idx="29">
                  <c:v>20.3</c:v>
                </c:pt>
                <c:pt idx="30">
                  <c:v>20.399999999999999</c:v>
                </c:pt>
                <c:pt idx="31">
                  <c:v>20.5</c:v>
                </c:pt>
                <c:pt idx="32">
                  <c:v>21.1</c:v>
                </c:pt>
                <c:pt idx="33">
                  <c:v>21.5</c:v>
                </c:pt>
                <c:pt idx="34">
                  <c:v>22.2</c:v>
                </c:pt>
                <c:pt idx="35">
                  <c:v>22.7</c:v>
                </c:pt>
                <c:pt idx="36">
                  <c:v>23.3</c:v>
                </c:pt>
                <c:pt idx="37">
                  <c:v>23.9</c:v>
                </c:pt>
                <c:pt idx="38">
                  <c:v>24.4</c:v>
                </c:pt>
                <c:pt idx="39">
                  <c:v>24.9</c:v>
                </c:pt>
                <c:pt idx="40">
                  <c:v>25.5</c:v>
                </c:pt>
                <c:pt idx="41">
                  <c:v>26.2</c:v>
                </c:pt>
                <c:pt idx="42">
                  <c:v>26.1</c:v>
                </c:pt>
                <c:pt idx="43">
                  <c:v>26.6</c:v>
                </c:pt>
                <c:pt idx="44">
                  <c:v>27.1</c:v>
                </c:pt>
                <c:pt idx="45">
                  <c:v>27.4</c:v>
                </c:pt>
                <c:pt idx="46">
                  <c:v>27.7</c:v>
                </c:pt>
                <c:pt idx="47">
                  <c:v>27.9</c:v>
                </c:pt>
                <c:pt idx="48">
                  <c:v>28</c:v>
                </c:pt>
                <c:pt idx="49">
                  <c:v>28.2</c:v>
                </c:pt>
                <c:pt idx="50">
                  <c:v>28.6</c:v>
                </c:pt>
                <c:pt idx="51">
                  <c:v>29.2</c:v>
                </c:pt>
                <c:pt idx="52">
                  <c:v>30</c:v>
                </c:pt>
                <c:pt idx="53">
                  <c:v>30.7</c:v>
                </c:pt>
                <c:pt idx="54">
                  <c:v>31.6</c:v>
                </c:pt>
                <c:pt idx="55">
                  <c:v>32.4</c:v>
                </c:pt>
                <c:pt idx="56">
                  <c:v>33.1</c:v>
                </c:pt>
                <c:pt idx="57">
                  <c:v>33.6</c:v>
                </c:pt>
                <c:pt idx="58">
                  <c:v>34.1</c:v>
                </c:pt>
                <c:pt idx="59">
                  <c:v>34.6</c:v>
                </c:pt>
                <c:pt idx="60">
                  <c:v>36.063251796661802</c:v>
                </c:pt>
                <c:pt idx="61">
                  <c:v>37.393224028224502</c:v>
                </c:pt>
                <c:pt idx="62">
                  <c:v>38.331967088696601</c:v>
                </c:pt>
                <c:pt idx="63">
                  <c:v>39.014178258365902</c:v>
                </c:pt>
                <c:pt idx="64">
                  <c:v>39.574554817520401</c:v>
                </c:pt>
                <c:pt idx="65">
                  <c:v>40.147794046448098</c:v>
                </c:pt>
                <c:pt idx="66">
                  <c:v>40.844502534343803</c:v>
                </c:pt>
                <c:pt idx="67">
                  <c:v>41.6789241060305</c:v>
                </c:pt>
                <c:pt idx="68">
                  <c:v>42.6412118952383</c:v>
                </c:pt>
                <c:pt idx="69">
                  <c:v>43.721519035697199</c:v>
                </c:pt>
                <c:pt idx="70">
                  <c:v>44.909998661137102</c:v>
                </c:pt>
                <c:pt idx="71">
                  <c:v>46.1945508647241</c:v>
                </c:pt>
                <c:pt idx="72">
                  <c:v>47.554063577368602</c:v>
                </c:pt>
                <c:pt idx="73">
                  <c:v>48.965171689416799</c:v>
                </c:pt>
                <c:pt idx="74">
                  <c:v>50.404510091215201</c:v>
                </c:pt>
                <c:pt idx="75">
                  <c:v>51.848713673110097</c:v>
                </c:pt>
                <c:pt idx="76">
                  <c:v>53.2810295162461</c:v>
                </c:pt>
                <c:pt idx="77">
                  <c:v>54.711153464961399</c:v>
                </c:pt>
                <c:pt idx="78">
                  <c:v>56.155393554392298</c:v>
                </c:pt>
                <c:pt idx="79">
                  <c:v>57.630057819675301</c:v>
                </c:pt>
                <c:pt idx="80">
                  <c:v>59.151454295946699</c:v>
                </c:pt>
                <c:pt idx="81">
                  <c:v>60.7244783251586</c:v>
                </c:pt>
                <c:pt idx="82">
                  <c:v>62.308374476525898</c:v>
                </c:pt>
                <c:pt idx="83">
                  <c:v>63.8509746260792</c:v>
                </c:pt>
                <c:pt idx="84">
                  <c:v>65.300110649849302</c:v>
                </c:pt>
                <c:pt idx="85">
                  <c:v>66.603614423866603</c:v>
                </c:pt>
                <c:pt idx="86">
                  <c:v>67.724605857280693</c:v>
                </c:pt>
                <c:pt idx="87">
                  <c:v>68.687356991717195</c:v>
                </c:pt>
                <c:pt idx="88">
                  <c:v>69.531427901920395</c:v>
                </c:pt>
                <c:pt idx="89">
                  <c:v>70.296378662634794</c:v>
                </c:pt>
                <c:pt idx="90">
                  <c:v>71.021769348604806</c:v>
                </c:pt>
              </c:numCache>
            </c:numRef>
          </c:val>
          <c:smooth val="0"/>
          <c:extLst>
            <c:ext xmlns:c16="http://schemas.microsoft.com/office/drawing/2014/chart" uri="{C3380CC4-5D6E-409C-BE32-E72D297353CC}">
              <c16:uniqueId val="{00000009-D974-4506-9519-CCC99D5FCF70}"/>
            </c:ext>
          </c:extLst>
        </c:ser>
        <c:ser>
          <c:idx val="11"/>
          <c:order val="10"/>
          <c:tx>
            <c:strRef>
              <c:f>'Figure 2.7'!$Y$1</c:f>
              <c:strCache>
                <c:ptCount val="1"/>
                <c:pt idx="0">
                  <c:v>ES_INT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2.7'!$Y$2:$Y$92</c:f>
              <c:numCache>
                <c:formatCode>General</c:formatCode>
                <c:ptCount val="91"/>
                <c:pt idx="0">
                  <c:v>12.7</c:v>
                </c:pt>
                <c:pt idx="1">
                  <c:v>12.8012178294201</c:v>
                </c:pt>
                <c:pt idx="2">
                  <c:v>13</c:v>
                </c:pt>
                <c:pt idx="3">
                  <c:v>13.3</c:v>
                </c:pt>
                <c:pt idx="4">
                  <c:v>13.5</c:v>
                </c:pt>
                <c:pt idx="5">
                  <c:v>13.8</c:v>
                </c:pt>
                <c:pt idx="6">
                  <c:v>14</c:v>
                </c:pt>
                <c:pt idx="7">
                  <c:v>14.3</c:v>
                </c:pt>
                <c:pt idx="8">
                  <c:v>14.6</c:v>
                </c:pt>
                <c:pt idx="9">
                  <c:v>14.9</c:v>
                </c:pt>
                <c:pt idx="10">
                  <c:v>15.2</c:v>
                </c:pt>
                <c:pt idx="11">
                  <c:v>15.5</c:v>
                </c:pt>
                <c:pt idx="12">
                  <c:v>15.7</c:v>
                </c:pt>
                <c:pt idx="13">
                  <c:v>15.9</c:v>
                </c:pt>
                <c:pt idx="14">
                  <c:v>16.100000000000001</c:v>
                </c:pt>
                <c:pt idx="15">
                  <c:v>16.399999999999999</c:v>
                </c:pt>
                <c:pt idx="16">
                  <c:v>16.7</c:v>
                </c:pt>
                <c:pt idx="17">
                  <c:v>16.899999999999999</c:v>
                </c:pt>
                <c:pt idx="18">
                  <c:v>17.2</c:v>
                </c:pt>
                <c:pt idx="19">
                  <c:v>17.399999999999999</c:v>
                </c:pt>
                <c:pt idx="20">
                  <c:v>17.600000000000001</c:v>
                </c:pt>
                <c:pt idx="21">
                  <c:v>17.8</c:v>
                </c:pt>
                <c:pt idx="22">
                  <c:v>17.899999999999999</c:v>
                </c:pt>
                <c:pt idx="23">
                  <c:v>18.100000000000001</c:v>
                </c:pt>
                <c:pt idx="24">
                  <c:v>18.2</c:v>
                </c:pt>
                <c:pt idx="25">
                  <c:v>18.3</c:v>
                </c:pt>
                <c:pt idx="26">
                  <c:v>18.600000000000001</c:v>
                </c:pt>
                <c:pt idx="27">
                  <c:v>19</c:v>
                </c:pt>
                <c:pt idx="28">
                  <c:v>19.399999999999999</c:v>
                </c:pt>
                <c:pt idx="29">
                  <c:v>19.8</c:v>
                </c:pt>
                <c:pt idx="30">
                  <c:v>20.2</c:v>
                </c:pt>
                <c:pt idx="31">
                  <c:v>20.6</c:v>
                </c:pt>
                <c:pt idx="32">
                  <c:v>20.9</c:v>
                </c:pt>
                <c:pt idx="33">
                  <c:v>21.2</c:v>
                </c:pt>
                <c:pt idx="34">
                  <c:v>21.6</c:v>
                </c:pt>
                <c:pt idx="35">
                  <c:v>22</c:v>
                </c:pt>
                <c:pt idx="36">
                  <c:v>22.4</c:v>
                </c:pt>
                <c:pt idx="37">
                  <c:v>22.8</c:v>
                </c:pt>
                <c:pt idx="38">
                  <c:v>23.3</c:v>
                </c:pt>
                <c:pt idx="39">
                  <c:v>23.7</c:v>
                </c:pt>
                <c:pt idx="40">
                  <c:v>24.1</c:v>
                </c:pt>
                <c:pt idx="41">
                  <c:v>24.5</c:v>
                </c:pt>
                <c:pt idx="42">
                  <c:v>24.8</c:v>
                </c:pt>
                <c:pt idx="43">
                  <c:v>24.7</c:v>
                </c:pt>
                <c:pt idx="44">
                  <c:v>24.4</c:v>
                </c:pt>
                <c:pt idx="45">
                  <c:v>24</c:v>
                </c:pt>
                <c:pt idx="46">
                  <c:v>24.2</c:v>
                </c:pt>
                <c:pt idx="47">
                  <c:v>24</c:v>
                </c:pt>
                <c:pt idx="48">
                  <c:v>23.8</c:v>
                </c:pt>
                <c:pt idx="49">
                  <c:v>24.1</c:v>
                </c:pt>
                <c:pt idx="50">
                  <c:v>24.6</c:v>
                </c:pt>
                <c:pt idx="51">
                  <c:v>25.2</c:v>
                </c:pt>
                <c:pt idx="52">
                  <c:v>25.7</c:v>
                </c:pt>
                <c:pt idx="53">
                  <c:v>26.3</c:v>
                </c:pt>
                <c:pt idx="54">
                  <c:v>27.2</c:v>
                </c:pt>
                <c:pt idx="55">
                  <c:v>27.9</c:v>
                </c:pt>
                <c:pt idx="56">
                  <c:v>28.3</c:v>
                </c:pt>
                <c:pt idx="57">
                  <c:v>28.7</c:v>
                </c:pt>
                <c:pt idx="58">
                  <c:v>29.2</c:v>
                </c:pt>
                <c:pt idx="59">
                  <c:v>29.5</c:v>
                </c:pt>
                <c:pt idx="60">
                  <c:v>31.024112919294101</c:v>
                </c:pt>
                <c:pt idx="61">
                  <c:v>32.412682414401097</c:v>
                </c:pt>
                <c:pt idx="62">
                  <c:v>33.335948549161401</c:v>
                </c:pt>
                <c:pt idx="63">
                  <c:v>33.9748402557479</c:v>
                </c:pt>
                <c:pt idx="64">
                  <c:v>34.510286466333802</c:v>
                </c:pt>
                <c:pt idx="65">
                  <c:v>35.123216113092198</c:v>
                </c:pt>
                <c:pt idx="66">
                  <c:v>35.955455106380299</c:v>
                </c:pt>
                <c:pt idx="67">
                  <c:v>36.992417269292098</c:v>
                </c:pt>
                <c:pt idx="68">
                  <c:v>38.180413403105902</c:v>
                </c:pt>
                <c:pt idx="69">
                  <c:v>39.465754309099999</c:v>
                </c:pt>
                <c:pt idx="70">
                  <c:v>40.794750788552598</c:v>
                </c:pt>
                <c:pt idx="71">
                  <c:v>42.123947920253201</c:v>
                </c:pt>
                <c:pt idx="72">
                  <c:v>43.450827893036603</c:v>
                </c:pt>
                <c:pt idx="73">
                  <c:v>44.783107173248602</c:v>
                </c:pt>
                <c:pt idx="74">
                  <c:v>46.128502227235202</c:v>
                </c:pt>
                <c:pt idx="75">
                  <c:v>47.4947295213423</c:v>
                </c:pt>
                <c:pt idx="76">
                  <c:v>48.888109873955798</c:v>
                </c:pt>
                <c:pt idx="77">
                  <c:v>50.309381511620799</c:v>
                </c:pt>
                <c:pt idx="78">
                  <c:v>51.757887012922303</c:v>
                </c:pt>
                <c:pt idx="79">
                  <c:v>53.232968956445298</c:v>
                </c:pt>
                <c:pt idx="80">
                  <c:v>54.733969920774797</c:v>
                </c:pt>
                <c:pt idx="81">
                  <c:v>56.248119461899201</c:v>
                </c:pt>
                <c:pt idx="82">
                  <c:v>57.714195045419601</c:v>
                </c:pt>
                <c:pt idx="83">
                  <c:v>59.058861114340701</c:v>
                </c:pt>
                <c:pt idx="84">
                  <c:v>60.208782111666899</c:v>
                </c:pt>
                <c:pt idx="85">
                  <c:v>61.0906224804027</c:v>
                </c:pt>
                <c:pt idx="86">
                  <c:v>61.654649795904902</c:v>
                </c:pt>
                <c:pt idx="87">
                  <c:v>61.945544162938504</c:v>
                </c:pt>
                <c:pt idx="88">
                  <c:v>62.031588818620598</c:v>
                </c:pt>
                <c:pt idx="89">
                  <c:v>61.9810670000684</c:v>
                </c:pt>
                <c:pt idx="90">
                  <c:v>61.862261944399002</c:v>
                </c:pt>
              </c:numCache>
            </c:numRef>
          </c:val>
          <c:smooth val="0"/>
          <c:extLst>
            <c:ext xmlns:c16="http://schemas.microsoft.com/office/drawing/2014/chart" uri="{C3380CC4-5D6E-409C-BE32-E72D297353CC}">
              <c16:uniqueId val="{0000000A-D974-4506-9519-CCC99D5FCF70}"/>
            </c:ext>
          </c:extLst>
        </c:ser>
        <c:ser>
          <c:idx val="13"/>
          <c:order val="11"/>
          <c:tx>
            <c:strRef>
              <c:f>'Figure 2.7'!$Z$1</c:f>
              <c:strCache>
                <c:ptCount val="1"/>
                <c:pt idx="0">
                  <c:v>EU__INT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2.7'!$Z$2:$Z$92</c:f>
              <c:numCache>
                <c:formatCode>General</c:formatCode>
                <c:ptCount val="91"/>
                <c:pt idx="41">
                  <c:v>23.4</c:v>
                </c:pt>
                <c:pt idx="42">
                  <c:v>23.8</c:v>
                </c:pt>
                <c:pt idx="43">
                  <c:v>24.1</c:v>
                </c:pt>
                <c:pt idx="44">
                  <c:v>24.4</c:v>
                </c:pt>
                <c:pt idx="45">
                  <c:v>24.7</c:v>
                </c:pt>
                <c:pt idx="46">
                  <c:v>25.1</c:v>
                </c:pt>
                <c:pt idx="47">
                  <c:v>25.4</c:v>
                </c:pt>
                <c:pt idx="48">
                  <c:v>25.7</c:v>
                </c:pt>
                <c:pt idx="49">
                  <c:v>26</c:v>
                </c:pt>
                <c:pt idx="50">
                  <c:v>26.3</c:v>
                </c:pt>
                <c:pt idx="51">
                  <c:v>26.6</c:v>
                </c:pt>
                <c:pt idx="52">
                  <c:v>27.1</c:v>
                </c:pt>
                <c:pt idx="53">
                  <c:v>27.7</c:v>
                </c:pt>
                <c:pt idx="54">
                  <c:v>28.3</c:v>
                </c:pt>
                <c:pt idx="55">
                  <c:v>29</c:v>
                </c:pt>
                <c:pt idx="56">
                  <c:v>29.6</c:v>
                </c:pt>
                <c:pt idx="57">
                  <c:v>30.2</c:v>
                </c:pt>
                <c:pt idx="58">
                  <c:v>30.8</c:v>
                </c:pt>
                <c:pt idx="59">
                  <c:v>31.4</c:v>
                </c:pt>
                <c:pt idx="60">
                  <c:v>32.065059363150702</c:v>
                </c:pt>
                <c:pt idx="61">
                  <c:v>32.736370623486202</c:v>
                </c:pt>
                <c:pt idx="62">
                  <c:v>33.402676172440202</c:v>
                </c:pt>
                <c:pt idx="63">
                  <c:v>34.075320651627699</c:v>
                </c:pt>
                <c:pt idx="64">
                  <c:v>34.765648702663299</c:v>
                </c:pt>
                <c:pt idx="65">
                  <c:v>35.485004967161899</c:v>
                </c:pt>
                <c:pt idx="66">
                  <c:v>36.241554258622898</c:v>
                </c:pt>
                <c:pt idx="67">
                  <c:v>37.0307420780847</c:v>
                </c:pt>
                <c:pt idx="68">
                  <c:v>37.844834098470201</c:v>
                </c:pt>
                <c:pt idx="69">
                  <c:v>38.676095992702301</c:v>
                </c:pt>
                <c:pt idx="70">
                  <c:v>39.516793433704102</c:v>
                </c:pt>
                <c:pt idx="71">
                  <c:v>40.358771836227497</c:v>
                </c:pt>
                <c:pt idx="72">
                  <c:v>41.192195582341299</c:v>
                </c:pt>
                <c:pt idx="73">
                  <c:v>42.006808795943101</c:v>
                </c:pt>
                <c:pt idx="74">
                  <c:v>42.792355600930598</c:v>
                </c:pt>
                <c:pt idx="75">
                  <c:v>43.538580121201598</c:v>
                </c:pt>
                <c:pt idx="76">
                  <c:v>44.237667805386202</c:v>
                </c:pt>
                <c:pt idx="77">
                  <c:v>44.8915694010443</c:v>
                </c:pt>
                <c:pt idx="78">
                  <c:v>45.504676980468197</c:v>
                </c:pt>
                <c:pt idx="79">
                  <c:v>46.081382615950297</c:v>
                </c:pt>
                <c:pt idx="80">
                  <c:v>46.626078379782797</c:v>
                </c:pt>
                <c:pt idx="81">
                  <c:v>47.142070707775297</c:v>
                </c:pt>
                <c:pt idx="82">
                  <c:v>47.628323489805197</c:v>
                </c:pt>
                <c:pt idx="83">
                  <c:v>48.082714979267202</c:v>
                </c:pt>
                <c:pt idx="84">
                  <c:v>48.503123429555799</c:v>
                </c:pt>
                <c:pt idx="85">
                  <c:v>48.8874270940657</c:v>
                </c:pt>
                <c:pt idx="86">
                  <c:v>49.235132068371797</c:v>
                </c:pt>
                <c:pt idx="87">
                  <c:v>49.552255816770497</c:v>
                </c:pt>
                <c:pt idx="88">
                  <c:v>49.846443645738802</c:v>
                </c:pt>
                <c:pt idx="89">
                  <c:v>50.1253408617535</c:v>
                </c:pt>
                <c:pt idx="90">
                  <c:v>50.396592771291303</c:v>
                </c:pt>
              </c:numCache>
            </c:numRef>
          </c:val>
          <c:smooth val="0"/>
          <c:extLst>
            <c:ext xmlns:c16="http://schemas.microsoft.com/office/drawing/2014/chart" uri="{C3380CC4-5D6E-409C-BE32-E72D297353CC}">
              <c16:uniqueId val="{0000000B-D974-4506-9519-CCC99D5FCF70}"/>
            </c:ext>
          </c:extLst>
        </c:ser>
        <c:ser>
          <c:idx val="14"/>
          <c:order val="12"/>
          <c:tx>
            <c:strRef>
              <c:f>'Figure 2.7'!$AA$1</c:f>
              <c:strCache>
                <c:ptCount val="1"/>
                <c:pt idx="0">
                  <c:v>EU_INT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2.7'!$AA$2:$AA$92</c:f>
              <c:numCache>
                <c:formatCode>General</c:formatCode>
                <c:ptCount val="91"/>
                <c:pt idx="41">
                  <c:v>23.4</c:v>
                </c:pt>
                <c:pt idx="42">
                  <c:v>23.8</c:v>
                </c:pt>
                <c:pt idx="43">
                  <c:v>24.1</c:v>
                </c:pt>
                <c:pt idx="44">
                  <c:v>24.4</c:v>
                </c:pt>
                <c:pt idx="45">
                  <c:v>24.7</c:v>
                </c:pt>
                <c:pt idx="46">
                  <c:v>25.1</c:v>
                </c:pt>
                <c:pt idx="47">
                  <c:v>25.4</c:v>
                </c:pt>
                <c:pt idx="48">
                  <c:v>25.7</c:v>
                </c:pt>
                <c:pt idx="49">
                  <c:v>26</c:v>
                </c:pt>
                <c:pt idx="50">
                  <c:v>26.3</c:v>
                </c:pt>
                <c:pt idx="51">
                  <c:v>26.6</c:v>
                </c:pt>
                <c:pt idx="52">
                  <c:v>27.1</c:v>
                </c:pt>
                <c:pt idx="53">
                  <c:v>27.7</c:v>
                </c:pt>
                <c:pt idx="54">
                  <c:v>28.3</c:v>
                </c:pt>
                <c:pt idx="55">
                  <c:v>29</c:v>
                </c:pt>
                <c:pt idx="56">
                  <c:v>29.6</c:v>
                </c:pt>
                <c:pt idx="57">
                  <c:v>30.2</c:v>
                </c:pt>
                <c:pt idx="58">
                  <c:v>30.8</c:v>
                </c:pt>
                <c:pt idx="59">
                  <c:v>31.4</c:v>
                </c:pt>
                <c:pt idx="60">
                  <c:v>31.054114148953701</c:v>
                </c:pt>
                <c:pt idx="61">
                  <c:v>31.013387889171799</c:v>
                </c:pt>
                <c:pt idx="62">
                  <c:v>31.533082680670201</c:v>
                </c:pt>
                <c:pt idx="63">
                  <c:v>32.425427516232098</c:v>
                </c:pt>
                <c:pt idx="64">
                  <c:v>33.502651388640899</c:v>
                </c:pt>
                <c:pt idx="65">
                  <c:v>34.576983290679699</c:v>
                </c:pt>
                <c:pt idx="66">
                  <c:v>35.499757542704998</c:v>
                </c:pt>
                <c:pt idx="67">
                  <c:v>36.278729775365299</c:v>
                </c:pt>
                <c:pt idx="68">
                  <c:v>36.960760946882303</c:v>
                </c:pt>
                <c:pt idx="69">
                  <c:v>37.592712015477801</c:v>
                </c:pt>
                <c:pt idx="70">
                  <c:v>38.221443939373401</c:v>
                </c:pt>
                <c:pt idx="71">
                  <c:v>38.883713704329303</c:v>
                </c:pt>
                <c:pt idx="72">
                  <c:v>39.575862406260597</c:v>
                </c:pt>
                <c:pt idx="73">
                  <c:v>40.2841271686206</c:v>
                </c:pt>
                <c:pt idx="74">
                  <c:v>40.994745114862802</c:v>
                </c:pt>
                <c:pt idx="75">
                  <c:v>41.693953368440802</c:v>
                </c:pt>
                <c:pt idx="76">
                  <c:v>42.371468539300501</c:v>
                </c:pt>
                <c:pt idx="77">
                  <c:v>43.030925183358598</c:v>
                </c:pt>
                <c:pt idx="78">
                  <c:v>43.679437343024098</c:v>
                </c:pt>
                <c:pt idx="79">
                  <c:v>44.324119060706103</c:v>
                </c:pt>
                <c:pt idx="80">
                  <c:v>44.972084378813697</c:v>
                </c:pt>
                <c:pt idx="81">
                  <c:v>45.627555767699903</c:v>
                </c:pt>
                <c:pt idx="82">
                  <c:v>46.283189409492799</c:v>
                </c:pt>
                <c:pt idx="83">
                  <c:v>46.928749914264799</c:v>
                </c:pt>
                <c:pt idx="84">
                  <c:v>47.554001892087904</c:v>
                </c:pt>
                <c:pt idx="85">
                  <c:v>48.148709953034199</c:v>
                </c:pt>
                <c:pt idx="86">
                  <c:v>48.705703915724001</c:v>
                </c:pt>
                <c:pt idx="87">
                  <c:v>49.230074432970099</c:v>
                </c:pt>
                <c:pt idx="88">
                  <c:v>49.729977366133397</c:v>
                </c:pt>
                <c:pt idx="89">
                  <c:v>50.2135685765749</c:v>
                </c:pt>
                <c:pt idx="90">
                  <c:v>50.689003925655399</c:v>
                </c:pt>
              </c:numCache>
            </c:numRef>
          </c:val>
          <c:smooth val="0"/>
          <c:extLst>
            <c:ext xmlns:c16="http://schemas.microsoft.com/office/drawing/2014/chart" uri="{C3380CC4-5D6E-409C-BE32-E72D297353CC}">
              <c16:uniqueId val="{0000000C-D974-4506-9519-CCC99D5FCF70}"/>
            </c:ext>
          </c:extLst>
        </c:ser>
        <c:ser>
          <c:idx val="15"/>
          <c:order val="13"/>
          <c:tx>
            <c:strRef>
              <c:f>'Figure 2.7'!$AB$1</c:f>
              <c:strCache>
                <c:ptCount val="1"/>
                <c:pt idx="0">
                  <c:v>FI_INT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2.7'!$AB$2:$AB$92</c:f>
              <c:numCache>
                <c:formatCode>General</c:formatCode>
                <c:ptCount val="91"/>
                <c:pt idx="0">
                  <c:v>11.6</c:v>
                </c:pt>
                <c:pt idx="1">
                  <c:v>11.8</c:v>
                </c:pt>
                <c:pt idx="2">
                  <c:v>11.9</c:v>
                </c:pt>
                <c:pt idx="3">
                  <c:v>11.9</c:v>
                </c:pt>
                <c:pt idx="4">
                  <c:v>12.1</c:v>
                </c:pt>
                <c:pt idx="5">
                  <c:v>12.3</c:v>
                </c:pt>
                <c:pt idx="6">
                  <c:v>12.5</c:v>
                </c:pt>
                <c:pt idx="7">
                  <c:v>12.7</c:v>
                </c:pt>
                <c:pt idx="8">
                  <c:v>12.9</c:v>
                </c:pt>
                <c:pt idx="9">
                  <c:v>13.2</c:v>
                </c:pt>
                <c:pt idx="10">
                  <c:v>13.6</c:v>
                </c:pt>
                <c:pt idx="11">
                  <c:v>14</c:v>
                </c:pt>
                <c:pt idx="12">
                  <c:v>14.3</c:v>
                </c:pt>
                <c:pt idx="13">
                  <c:v>14.7</c:v>
                </c:pt>
                <c:pt idx="14">
                  <c:v>15.1</c:v>
                </c:pt>
                <c:pt idx="15">
                  <c:v>15.5</c:v>
                </c:pt>
                <c:pt idx="16">
                  <c:v>16</c:v>
                </c:pt>
                <c:pt idx="17">
                  <c:v>16.399999999999999</c:v>
                </c:pt>
                <c:pt idx="18">
                  <c:v>16.899999999999999</c:v>
                </c:pt>
                <c:pt idx="19">
                  <c:v>17.2</c:v>
                </c:pt>
                <c:pt idx="20">
                  <c:v>17.600000000000001</c:v>
                </c:pt>
                <c:pt idx="21">
                  <c:v>17.8</c:v>
                </c:pt>
                <c:pt idx="22">
                  <c:v>17.899999999999999</c:v>
                </c:pt>
                <c:pt idx="23">
                  <c:v>18.100000000000001</c:v>
                </c:pt>
                <c:pt idx="24">
                  <c:v>18.2</c:v>
                </c:pt>
                <c:pt idx="25">
                  <c:v>18.2</c:v>
                </c:pt>
                <c:pt idx="26">
                  <c:v>18.5</c:v>
                </c:pt>
                <c:pt idx="27">
                  <c:v>18.8</c:v>
                </c:pt>
                <c:pt idx="28">
                  <c:v>19.100000000000001</c:v>
                </c:pt>
                <c:pt idx="29">
                  <c:v>19.5</c:v>
                </c:pt>
                <c:pt idx="30">
                  <c:v>19.8</c:v>
                </c:pt>
                <c:pt idx="31">
                  <c:v>20</c:v>
                </c:pt>
                <c:pt idx="32">
                  <c:v>20.3</c:v>
                </c:pt>
                <c:pt idx="33">
                  <c:v>20.5</c:v>
                </c:pt>
                <c:pt idx="34">
                  <c:v>20.8</c:v>
                </c:pt>
                <c:pt idx="35">
                  <c:v>21.1</c:v>
                </c:pt>
                <c:pt idx="36">
                  <c:v>21.5</c:v>
                </c:pt>
                <c:pt idx="37">
                  <c:v>21.7</c:v>
                </c:pt>
                <c:pt idx="38">
                  <c:v>21.9</c:v>
                </c:pt>
                <c:pt idx="39">
                  <c:v>22</c:v>
                </c:pt>
                <c:pt idx="40">
                  <c:v>22.2</c:v>
                </c:pt>
                <c:pt idx="41">
                  <c:v>22.4</c:v>
                </c:pt>
                <c:pt idx="42">
                  <c:v>22.7</c:v>
                </c:pt>
                <c:pt idx="43">
                  <c:v>22.9</c:v>
                </c:pt>
                <c:pt idx="44">
                  <c:v>23.3</c:v>
                </c:pt>
                <c:pt idx="45">
                  <c:v>23.8</c:v>
                </c:pt>
                <c:pt idx="46">
                  <c:v>24</c:v>
                </c:pt>
                <c:pt idx="47">
                  <c:v>24.8</c:v>
                </c:pt>
                <c:pt idx="48">
                  <c:v>24.8</c:v>
                </c:pt>
                <c:pt idx="49">
                  <c:v>25.2</c:v>
                </c:pt>
                <c:pt idx="50">
                  <c:v>25.6</c:v>
                </c:pt>
                <c:pt idx="51">
                  <c:v>26.5</c:v>
                </c:pt>
                <c:pt idx="52">
                  <c:v>27.7</c:v>
                </c:pt>
                <c:pt idx="53">
                  <c:v>28.9</c:v>
                </c:pt>
                <c:pt idx="54">
                  <c:v>30.2</c:v>
                </c:pt>
                <c:pt idx="55">
                  <c:v>31.3</c:v>
                </c:pt>
                <c:pt idx="56">
                  <c:v>32.4</c:v>
                </c:pt>
                <c:pt idx="57">
                  <c:v>33.200000000000003</c:v>
                </c:pt>
                <c:pt idx="58">
                  <c:v>34.200000000000003</c:v>
                </c:pt>
                <c:pt idx="59">
                  <c:v>35.1</c:v>
                </c:pt>
                <c:pt idx="60">
                  <c:v>36.320891532100298</c:v>
                </c:pt>
                <c:pt idx="61">
                  <c:v>37.359902458801102</c:v>
                </c:pt>
                <c:pt idx="62">
                  <c:v>38.115619961901402</c:v>
                </c:pt>
                <c:pt idx="63">
                  <c:v>38.679836147965801</c:v>
                </c:pt>
                <c:pt idx="64">
                  <c:v>39.144343123558997</c:v>
                </c:pt>
                <c:pt idx="65">
                  <c:v>39.6009329952456</c:v>
                </c:pt>
                <c:pt idx="66">
                  <c:v>40.121062538076799</c:v>
                </c:pt>
                <c:pt idx="67">
                  <c:v>40.694847201049903</c:v>
                </c:pt>
                <c:pt idx="68">
                  <c:v>41.292067101648698</c:v>
                </c:pt>
                <c:pt idx="69">
                  <c:v>41.882502357357097</c:v>
                </c:pt>
                <c:pt idx="70">
                  <c:v>42.435933085659002</c:v>
                </c:pt>
                <c:pt idx="71">
                  <c:v>42.9251472265152</c:v>
                </c:pt>
                <c:pt idx="72">
                  <c:v>43.334964009794597</c:v>
                </c:pt>
                <c:pt idx="73">
                  <c:v>43.653210487843197</c:v>
                </c:pt>
                <c:pt idx="74">
                  <c:v>43.867713713006999</c:v>
                </c:pt>
                <c:pt idx="75">
                  <c:v>43.966300737631798</c:v>
                </c:pt>
                <c:pt idx="76">
                  <c:v>43.946200094258202</c:v>
                </c:pt>
                <c:pt idx="77">
                  <c:v>43.842246236204097</c:v>
                </c:pt>
                <c:pt idx="78">
                  <c:v>43.6986750969822</c:v>
                </c:pt>
                <c:pt idx="79">
                  <c:v>43.559722610104899</c:v>
                </c:pt>
                <c:pt idx="80">
                  <c:v>43.469624709084698</c:v>
                </c:pt>
                <c:pt idx="81">
                  <c:v>43.463147896832403</c:v>
                </c:pt>
                <c:pt idx="82">
                  <c:v>43.5371809538523</c:v>
                </c:pt>
                <c:pt idx="83">
                  <c:v>43.679143230046698</c:v>
                </c:pt>
                <c:pt idx="84">
                  <c:v>43.876454075318001</c:v>
                </c:pt>
                <c:pt idx="85">
                  <c:v>44.116532839568698</c:v>
                </c:pt>
                <c:pt idx="86">
                  <c:v>44.387889405421397</c:v>
                </c:pt>
                <c:pt idx="87">
                  <c:v>44.683395786379599</c:v>
                </c:pt>
                <c:pt idx="88">
                  <c:v>44.997014528666803</c:v>
                </c:pt>
                <c:pt idx="89">
                  <c:v>45.322708178506701</c:v>
                </c:pt>
                <c:pt idx="90">
                  <c:v>45.654439282123001</c:v>
                </c:pt>
              </c:numCache>
            </c:numRef>
          </c:val>
          <c:smooth val="0"/>
          <c:extLst>
            <c:ext xmlns:c16="http://schemas.microsoft.com/office/drawing/2014/chart" uri="{C3380CC4-5D6E-409C-BE32-E72D297353CC}">
              <c16:uniqueId val="{0000000D-D974-4506-9519-CCC99D5FCF70}"/>
            </c:ext>
          </c:extLst>
        </c:ser>
        <c:ser>
          <c:idx val="16"/>
          <c:order val="14"/>
          <c:tx>
            <c:strRef>
              <c:f>'Figure 2.7'!$AC$1</c:f>
              <c:strCache>
                <c:ptCount val="1"/>
                <c:pt idx="0">
                  <c:v>FR_INT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2.7'!$AC$2:$AC$92</c:f>
              <c:numCache>
                <c:formatCode>General</c:formatCode>
                <c:ptCount val="91"/>
                <c:pt idx="0">
                  <c:v>18.439069767441801</c:v>
                </c:pt>
                <c:pt idx="1">
                  <c:v>18.537674418604599</c:v>
                </c:pt>
                <c:pt idx="2">
                  <c:v>18.734883720930199</c:v>
                </c:pt>
                <c:pt idx="3">
                  <c:v>18.734883720930199</c:v>
                </c:pt>
                <c:pt idx="4">
                  <c:v>18.833488372093001</c:v>
                </c:pt>
                <c:pt idx="5">
                  <c:v>19.030697674418601</c:v>
                </c:pt>
                <c:pt idx="6">
                  <c:v>19.3265116279069</c:v>
                </c:pt>
                <c:pt idx="7">
                  <c:v>19.622325581395302</c:v>
                </c:pt>
                <c:pt idx="8">
                  <c:v>19.9181395348837</c:v>
                </c:pt>
                <c:pt idx="9">
                  <c:v>20.1153488372093</c:v>
                </c:pt>
                <c:pt idx="10">
                  <c:v>20.312558139534801</c:v>
                </c:pt>
                <c:pt idx="11">
                  <c:v>20.509767441860401</c:v>
                </c:pt>
                <c:pt idx="12">
                  <c:v>20.608372093023199</c:v>
                </c:pt>
                <c:pt idx="13">
                  <c:v>20.805581395348799</c:v>
                </c:pt>
                <c:pt idx="14">
                  <c:v>21.002790697674399</c:v>
                </c:pt>
                <c:pt idx="15">
                  <c:v>21.101395348837201</c:v>
                </c:pt>
                <c:pt idx="16">
                  <c:v>21.298604651162702</c:v>
                </c:pt>
                <c:pt idx="17">
                  <c:v>21.3972093023255</c:v>
                </c:pt>
                <c:pt idx="18">
                  <c:v>21.5944186046511</c:v>
                </c:pt>
                <c:pt idx="19">
                  <c:v>21.693023255813898</c:v>
                </c:pt>
                <c:pt idx="20">
                  <c:v>21.7916279069767</c:v>
                </c:pt>
                <c:pt idx="21">
                  <c:v>21.298604651162702</c:v>
                </c:pt>
                <c:pt idx="22">
                  <c:v>20.608372093023199</c:v>
                </c:pt>
                <c:pt idx="23">
                  <c:v>20.016744186046498</c:v>
                </c:pt>
                <c:pt idx="24">
                  <c:v>19.425116279069702</c:v>
                </c:pt>
                <c:pt idx="25">
                  <c:v>19.1293023255813</c:v>
                </c:pt>
                <c:pt idx="26">
                  <c:v>19.5237209302325</c:v>
                </c:pt>
                <c:pt idx="27">
                  <c:v>19.9181395348837</c:v>
                </c:pt>
                <c:pt idx="28">
                  <c:v>20.213953488371999</c:v>
                </c:pt>
                <c:pt idx="29">
                  <c:v>20.509767441860401</c:v>
                </c:pt>
                <c:pt idx="30">
                  <c:v>20.805581395348799</c:v>
                </c:pt>
                <c:pt idx="31">
                  <c:v>21.2</c:v>
                </c:pt>
                <c:pt idx="32">
                  <c:v>21.6</c:v>
                </c:pt>
                <c:pt idx="33">
                  <c:v>22</c:v>
                </c:pt>
                <c:pt idx="34">
                  <c:v>22.4</c:v>
                </c:pt>
                <c:pt idx="35">
                  <c:v>22.7</c:v>
                </c:pt>
                <c:pt idx="36">
                  <c:v>23.1</c:v>
                </c:pt>
                <c:pt idx="37">
                  <c:v>23.5</c:v>
                </c:pt>
                <c:pt idx="38">
                  <c:v>23.8</c:v>
                </c:pt>
                <c:pt idx="39">
                  <c:v>24</c:v>
                </c:pt>
                <c:pt idx="40">
                  <c:v>24.3</c:v>
                </c:pt>
                <c:pt idx="41">
                  <c:v>24.5</c:v>
                </c:pt>
                <c:pt idx="42">
                  <c:v>24.7</c:v>
                </c:pt>
                <c:pt idx="43">
                  <c:v>24.8</c:v>
                </c:pt>
                <c:pt idx="44">
                  <c:v>24.9</c:v>
                </c:pt>
                <c:pt idx="45">
                  <c:v>25.1</c:v>
                </c:pt>
                <c:pt idx="46">
                  <c:v>25.1</c:v>
                </c:pt>
                <c:pt idx="47">
                  <c:v>25.1</c:v>
                </c:pt>
                <c:pt idx="48">
                  <c:v>25.2</c:v>
                </c:pt>
                <c:pt idx="49">
                  <c:v>25.4</c:v>
                </c:pt>
                <c:pt idx="50">
                  <c:v>25.6</c:v>
                </c:pt>
                <c:pt idx="51">
                  <c:v>25.9</c:v>
                </c:pt>
                <c:pt idx="52">
                  <c:v>26.7</c:v>
                </c:pt>
                <c:pt idx="53">
                  <c:v>27.5</c:v>
                </c:pt>
                <c:pt idx="54">
                  <c:v>28.3</c:v>
                </c:pt>
                <c:pt idx="55">
                  <c:v>29.2</c:v>
                </c:pt>
                <c:pt idx="56">
                  <c:v>30.1</c:v>
                </c:pt>
                <c:pt idx="57">
                  <c:v>30.9</c:v>
                </c:pt>
                <c:pt idx="58">
                  <c:v>31.7</c:v>
                </c:pt>
                <c:pt idx="59">
                  <c:v>32.5</c:v>
                </c:pt>
                <c:pt idx="60">
                  <c:v>33.228042724294397</c:v>
                </c:pt>
                <c:pt idx="61">
                  <c:v>33.906974868172597</c:v>
                </c:pt>
                <c:pt idx="62">
                  <c:v>34.5596939733217</c:v>
                </c:pt>
                <c:pt idx="63">
                  <c:v>35.201694911077297</c:v>
                </c:pt>
                <c:pt idx="64">
                  <c:v>35.848472552774801</c:v>
                </c:pt>
                <c:pt idx="65">
                  <c:v>36.515521769749903</c:v>
                </c:pt>
                <c:pt idx="66">
                  <c:v>37.212932443031399</c:v>
                </c:pt>
                <c:pt idx="67">
                  <c:v>37.929174492422803</c:v>
                </c:pt>
                <c:pt idx="68">
                  <c:v>38.647312847421098</c:v>
                </c:pt>
                <c:pt idx="69">
                  <c:v>39.350412437523197</c:v>
                </c:pt>
                <c:pt idx="70">
                  <c:v>40.021538192225897</c:v>
                </c:pt>
                <c:pt idx="71">
                  <c:v>40.6484330944037</c:v>
                </c:pt>
                <c:pt idx="72">
                  <c:v>41.237552340440097</c:v>
                </c:pt>
                <c:pt idx="73">
                  <c:v>41.800029180095997</c:v>
                </c:pt>
                <c:pt idx="74">
                  <c:v>42.346996863132503</c:v>
                </c:pt>
                <c:pt idx="75">
                  <c:v>42.889588639310503</c:v>
                </c:pt>
                <c:pt idx="76">
                  <c:v>43.432443494700003</c:v>
                </c:pt>
                <c:pt idx="77">
                  <c:v>43.954223360606399</c:v>
                </c:pt>
                <c:pt idx="78">
                  <c:v>44.427095904644297</c:v>
                </c:pt>
                <c:pt idx="79">
                  <c:v>44.823228794428097</c:v>
                </c:pt>
                <c:pt idx="80">
                  <c:v>45.114789697572498</c:v>
                </c:pt>
                <c:pt idx="81">
                  <c:v>45.283472025398403</c:v>
                </c:pt>
                <c:pt idx="82">
                  <c:v>45.349072164052799</c:v>
                </c:pt>
                <c:pt idx="83">
                  <c:v>45.340912243389099</c:v>
                </c:pt>
                <c:pt idx="84">
                  <c:v>45.288314393260798</c:v>
                </c:pt>
                <c:pt idx="85">
                  <c:v>45.220600743521402</c:v>
                </c:pt>
                <c:pt idx="86">
                  <c:v>45.1617328580408</c:v>
                </c:pt>
                <c:pt idx="87">
                  <c:v>45.114230036754101</c:v>
                </c:pt>
                <c:pt idx="88">
                  <c:v>45.0752510136128</c:v>
                </c:pt>
                <c:pt idx="89">
                  <c:v>45.041954522568403</c:v>
                </c:pt>
                <c:pt idx="90">
                  <c:v>45.011499297572499</c:v>
                </c:pt>
              </c:numCache>
            </c:numRef>
          </c:val>
          <c:smooth val="0"/>
          <c:extLst>
            <c:ext xmlns:c16="http://schemas.microsoft.com/office/drawing/2014/chart" uri="{C3380CC4-5D6E-409C-BE32-E72D297353CC}">
              <c16:uniqueId val="{0000000E-D974-4506-9519-CCC99D5FCF70}"/>
            </c:ext>
          </c:extLst>
        </c:ser>
        <c:ser>
          <c:idx val="17"/>
          <c:order val="15"/>
          <c:tx>
            <c:strRef>
              <c:f>'Figure 2.7'!$AD$1</c:f>
              <c:strCache>
                <c:ptCount val="1"/>
                <c:pt idx="0">
                  <c:v>IT_INT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2.7'!$AD$2:$AD$92</c:f>
              <c:numCache>
                <c:formatCode>General</c:formatCode>
                <c:ptCount val="91"/>
                <c:pt idx="0">
                  <c:v>14</c:v>
                </c:pt>
                <c:pt idx="1">
                  <c:v>14.2</c:v>
                </c:pt>
                <c:pt idx="2">
                  <c:v>14.5</c:v>
                </c:pt>
                <c:pt idx="3">
                  <c:v>14.6</c:v>
                </c:pt>
                <c:pt idx="4">
                  <c:v>14.8</c:v>
                </c:pt>
                <c:pt idx="5">
                  <c:v>15</c:v>
                </c:pt>
                <c:pt idx="6">
                  <c:v>15.3</c:v>
                </c:pt>
                <c:pt idx="7">
                  <c:v>15.6</c:v>
                </c:pt>
                <c:pt idx="8">
                  <c:v>16</c:v>
                </c:pt>
                <c:pt idx="9">
                  <c:v>16.3</c:v>
                </c:pt>
                <c:pt idx="10">
                  <c:v>16.7</c:v>
                </c:pt>
                <c:pt idx="11">
                  <c:v>17.100000000000001</c:v>
                </c:pt>
                <c:pt idx="12">
                  <c:v>17.600000000000001</c:v>
                </c:pt>
                <c:pt idx="13">
                  <c:v>17.899999999999999</c:v>
                </c:pt>
                <c:pt idx="14">
                  <c:v>18.3</c:v>
                </c:pt>
                <c:pt idx="15">
                  <c:v>18.7</c:v>
                </c:pt>
                <c:pt idx="16">
                  <c:v>19.100000000000001</c:v>
                </c:pt>
                <c:pt idx="17">
                  <c:v>19.399999999999999</c:v>
                </c:pt>
                <c:pt idx="18">
                  <c:v>19.7</c:v>
                </c:pt>
                <c:pt idx="19">
                  <c:v>20</c:v>
                </c:pt>
                <c:pt idx="20">
                  <c:v>20.3</c:v>
                </c:pt>
                <c:pt idx="21">
                  <c:v>20.399999999999999</c:v>
                </c:pt>
                <c:pt idx="22">
                  <c:v>20.2</c:v>
                </c:pt>
                <c:pt idx="23">
                  <c:v>19.8</c:v>
                </c:pt>
                <c:pt idx="24">
                  <c:v>19.3</c:v>
                </c:pt>
                <c:pt idx="25">
                  <c:v>19.100000000000001</c:v>
                </c:pt>
                <c:pt idx="26">
                  <c:v>19.600000000000001</c:v>
                </c:pt>
                <c:pt idx="27">
                  <c:v>20</c:v>
                </c:pt>
                <c:pt idx="28">
                  <c:v>20.5</c:v>
                </c:pt>
                <c:pt idx="29">
                  <c:v>21</c:v>
                </c:pt>
                <c:pt idx="30">
                  <c:v>21.5</c:v>
                </c:pt>
                <c:pt idx="31">
                  <c:v>22</c:v>
                </c:pt>
                <c:pt idx="32">
                  <c:v>22.4</c:v>
                </c:pt>
                <c:pt idx="33">
                  <c:v>22.9</c:v>
                </c:pt>
                <c:pt idx="34">
                  <c:v>23.4</c:v>
                </c:pt>
                <c:pt idx="35">
                  <c:v>24</c:v>
                </c:pt>
                <c:pt idx="36">
                  <c:v>24.7</c:v>
                </c:pt>
                <c:pt idx="37">
                  <c:v>25.2</c:v>
                </c:pt>
                <c:pt idx="38">
                  <c:v>25.8</c:v>
                </c:pt>
                <c:pt idx="39">
                  <c:v>26.3</c:v>
                </c:pt>
                <c:pt idx="40">
                  <c:v>26.8</c:v>
                </c:pt>
                <c:pt idx="41">
                  <c:v>27.4</c:v>
                </c:pt>
                <c:pt idx="42">
                  <c:v>27.9</c:v>
                </c:pt>
                <c:pt idx="43">
                  <c:v>28.4</c:v>
                </c:pt>
                <c:pt idx="44">
                  <c:v>28.8</c:v>
                </c:pt>
                <c:pt idx="45">
                  <c:v>29.4</c:v>
                </c:pt>
                <c:pt idx="46">
                  <c:v>30.1</c:v>
                </c:pt>
                <c:pt idx="47">
                  <c:v>30.5</c:v>
                </c:pt>
                <c:pt idx="48">
                  <c:v>30.7</c:v>
                </c:pt>
                <c:pt idx="49">
                  <c:v>30.9</c:v>
                </c:pt>
                <c:pt idx="50">
                  <c:v>31.2</c:v>
                </c:pt>
                <c:pt idx="51">
                  <c:v>31.3</c:v>
                </c:pt>
                <c:pt idx="52">
                  <c:v>32</c:v>
                </c:pt>
                <c:pt idx="53">
                  <c:v>32.700000000000003</c:v>
                </c:pt>
                <c:pt idx="54">
                  <c:v>33.1</c:v>
                </c:pt>
                <c:pt idx="55">
                  <c:v>33.700000000000003</c:v>
                </c:pt>
                <c:pt idx="56">
                  <c:v>34.299999999999997</c:v>
                </c:pt>
                <c:pt idx="57">
                  <c:v>34.799999999999997</c:v>
                </c:pt>
                <c:pt idx="58">
                  <c:v>35.200000000000003</c:v>
                </c:pt>
                <c:pt idx="59">
                  <c:v>35.700000000000003</c:v>
                </c:pt>
                <c:pt idx="60">
                  <c:v>36.4199799692746</c:v>
                </c:pt>
                <c:pt idx="61">
                  <c:v>37.096875334080799</c:v>
                </c:pt>
                <c:pt idx="62">
                  <c:v>37.699809467176003</c:v>
                </c:pt>
                <c:pt idx="63">
                  <c:v>38.2850671620361</c:v>
                </c:pt>
                <c:pt idx="64">
                  <c:v>38.908933212136901</c:v>
                </c:pt>
                <c:pt idx="65">
                  <c:v>39.627692410954303</c:v>
                </c:pt>
                <c:pt idx="66">
                  <c:v>40.484374656296701</c:v>
                </c:pt>
                <c:pt idx="67">
                  <c:v>41.468990263302501</c:v>
                </c:pt>
                <c:pt idx="68">
                  <c:v>42.558294651442502</c:v>
                </c:pt>
                <c:pt idx="69">
                  <c:v>43.7290432401877</c:v>
                </c:pt>
                <c:pt idx="70">
                  <c:v>44.957991449009</c:v>
                </c:pt>
                <c:pt idx="71">
                  <c:v>46.224904179170203</c:v>
                </c:pt>
                <c:pt idx="72">
                  <c:v>47.521584259106902</c:v>
                </c:pt>
                <c:pt idx="73">
                  <c:v>48.842843999047503</c:v>
                </c:pt>
                <c:pt idx="74">
                  <c:v>50.183495709220701</c:v>
                </c:pt>
                <c:pt idx="75">
                  <c:v>51.5383516998548</c:v>
                </c:pt>
                <c:pt idx="76">
                  <c:v>52.898533283139002</c:v>
                </c:pt>
                <c:pt idx="77">
                  <c:v>54.240397779104697</c:v>
                </c:pt>
                <c:pt idx="78">
                  <c:v>55.5366115097438</c:v>
                </c:pt>
                <c:pt idx="79">
                  <c:v>56.759840797048199</c:v>
                </c:pt>
                <c:pt idx="80">
                  <c:v>57.882751963009902</c:v>
                </c:pt>
                <c:pt idx="81">
                  <c:v>58.882313653235599</c:v>
                </c:pt>
                <c:pt idx="82">
                  <c:v>59.7527038077912</c:v>
                </c:pt>
                <c:pt idx="83">
                  <c:v>60.492402690357302</c:v>
                </c:pt>
                <c:pt idx="84">
                  <c:v>61.099890564614498</c:v>
                </c:pt>
                <c:pt idx="85">
                  <c:v>61.573647694243498</c:v>
                </c:pt>
                <c:pt idx="86">
                  <c:v>61.916915981676397</c:v>
                </c:pt>
                <c:pt idx="87">
                  <c:v>62.151983884351203</c:v>
                </c:pt>
                <c:pt idx="88">
                  <c:v>62.305901498457402</c:v>
                </c:pt>
                <c:pt idx="89">
                  <c:v>62.405718920184498</c:v>
                </c:pt>
                <c:pt idx="90">
                  <c:v>62.478486245722102</c:v>
                </c:pt>
              </c:numCache>
            </c:numRef>
          </c:val>
          <c:smooth val="0"/>
          <c:extLst>
            <c:ext xmlns:c16="http://schemas.microsoft.com/office/drawing/2014/chart" uri="{C3380CC4-5D6E-409C-BE32-E72D297353CC}">
              <c16:uniqueId val="{0000000F-D974-4506-9519-CCC99D5FCF70}"/>
            </c:ext>
          </c:extLst>
        </c:ser>
        <c:ser>
          <c:idx val="18"/>
          <c:order val="16"/>
          <c:tx>
            <c:strRef>
              <c:f>'Figure 2.7'!$AE$1</c:f>
              <c:strCache>
                <c:ptCount val="1"/>
                <c:pt idx="0">
                  <c:v>LT_INT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2.7'!$AE$2:$AE$92</c:f>
              <c:numCache>
                <c:formatCode>General</c:formatCode>
                <c:ptCount val="91"/>
                <c:pt idx="10">
                  <c:v>15.9</c:v>
                </c:pt>
                <c:pt idx="11">
                  <c:v>16</c:v>
                </c:pt>
                <c:pt idx="12">
                  <c:v>16.5</c:v>
                </c:pt>
                <c:pt idx="13">
                  <c:v>17</c:v>
                </c:pt>
                <c:pt idx="14">
                  <c:v>17.399999999999999</c:v>
                </c:pt>
                <c:pt idx="15">
                  <c:v>17.5</c:v>
                </c:pt>
                <c:pt idx="16">
                  <c:v>17.5</c:v>
                </c:pt>
                <c:pt idx="17">
                  <c:v>17.5</c:v>
                </c:pt>
                <c:pt idx="18">
                  <c:v>17.600000000000001</c:v>
                </c:pt>
                <c:pt idx="19">
                  <c:v>17.5</c:v>
                </c:pt>
                <c:pt idx="20">
                  <c:v>17.399999999999999</c:v>
                </c:pt>
                <c:pt idx="21">
                  <c:v>17</c:v>
                </c:pt>
                <c:pt idx="22">
                  <c:v>16.5</c:v>
                </c:pt>
                <c:pt idx="23">
                  <c:v>16.100000000000001</c:v>
                </c:pt>
                <c:pt idx="24">
                  <c:v>15.7</c:v>
                </c:pt>
                <c:pt idx="25">
                  <c:v>15.5</c:v>
                </c:pt>
                <c:pt idx="26">
                  <c:v>15.4</c:v>
                </c:pt>
                <c:pt idx="27">
                  <c:v>15.5</c:v>
                </c:pt>
                <c:pt idx="28">
                  <c:v>15.6</c:v>
                </c:pt>
                <c:pt idx="29">
                  <c:v>15.9</c:v>
                </c:pt>
                <c:pt idx="30">
                  <c:v>16.2</c:v>
                </c:pt>
                <c:pt idx="31">
                  <c:v>16.600000000000001</c:v>
                </c:pt>
                <c:pt idx="32">
                  <c:v>17</c:v>
                </c:pt>
                <c:pt idx="33">
                  <c:v>17.5</c:v>
                </c:pt>
                <c:pt idx="34">
                  <c:v>18.100000000000001</c:v>
                </c:pt>
                <c:pt idx="35">
                  <c:v>18.5</c:v>
                </c:pt>
                <c:pt idx="36">
                  <c:v>19</c:v>
                </c:pt>
                <c:pt idx="37">
                  <c:v>19.5</c:v>
                </c:pt>
                <c:pt idx="38">
                  <c:v>20</c:v>
                </c:pt>
                <c:pt idx="39">
                  <c:v>20.5</c:v>
                </c:pt>
                <c:pt idx="40">
                  <c:v>20.8</c:v>
                </c:pt>
                <c:pt idx="41">
                  <c:v>20.9</c:v>
                </c:pt>
                <c:pt idx="42">
                  <c:v>21.8</c:v>
                </c:pt>
                <c:pt idx="43">
                  <c:v>22.3</c:v>
                </c:pt>
                <c:pt idx="44">
                  <c:v>23</c:v>
                </c:pt>
                <c:pt idx="45">
                  <c:v>23.6</c:v>
                </c:pt>
                <c:pt idx="46">
                  <c:v>24.3</c:v>
                </c:pt>
                <c:pt idx="47">
                  <c:v>24.7</c:v>
                </c:pt>
                <c:pt idx="48">
                  <c:v>25.2</c:v>
                </c:pt>
                <c:pt idx="49">
                  <c:v>25.4</c:v>
                </c:pt>
                <c:pt idx="50">
                  <c:v>25.6</c:v>
                </c:pt>
                <c:pt idx="51">
                  <c:v>26.6</c:v>
                </c:pt>
                <c:pt idx="52">
                  <c:v>26.9</c:v>
                </c:pt>
                <c:pt idx="53">
                  <c:v>27.2</c:v>
                </c:pt>
                <c:pt idx="54">
                  <c:v>27.5</c:v>
                </c:pt>
                <c:pt idx="55">
                  <c:v>28.1</c:v>
                </c:pt>
                <c:pt idx="56">
                  <c:v>28.6</c:v>
                </c:pt>
                <c:pt idx="57">
                  <c:v>29.3</c:v>
                </c:pt>
                <c:pt idx="58">
                  <c:v>30.1</c:v>
                </c:pt>
                <c:pt idx="59">
                  <c:v>30.4</c:v>
                </c:pt>
                <c:pt idx="60">
                  <c:v>31.931897130963399</c:v>
                </c:pt>
                <c:pt idx="61">
                  <c:v>33.555627257919397</c:v>
                </c:pt>
                <c:pt idx="62">
                  <c:v>34.920611818777203</c:v>
                </c:pt>
                <c:pt idx="63">
                  <c:v>36.140550643150299</c:v>
                </c:pt>
                <c:pt idx="64">
                  <c:v>37.329143560652099</c:v>
                </c:pt>
                <c:pt idx="65">
                  <c:v>38.6000904008961</c:v>
                </c:pt>
                <c:pt idx="66">
                  <c:v>40.036906193518398</c:v>
                </c:pt>
                <c:pt idx="67">
                  <c:v>41.6023667682446</c:v>
                </c:pt>
                <c:pt idx="68">
                  <c:v>43.229063154823002</c:v>
                </c:pt>
                <c:pt idx="69">
                  <c:v>44.849586383001899</c:v>
                </c:pt>
                <c:pt idx="70">
                  <c:v>46.3965274825294</c:v>
                </c:pt>
                <c:pt idx="71">
                  <c:v>47.817740191734302</c:v>
                </c:pt>
                <c:pt idx="72">
                  <c:v>49.122129083267403</c:v>
                </c:pt>
                <c:pt idx="73">
                  <c:v>50.333861438360202</c:v>
                </c:pt>
                <c:pt idx="74">
                  <c:v>51.477104538243999</c:v>
                </c:pt>
                <c:pt idx="75">
                  <c:v>52.576025664150201</c:v>
                </c:pt>
                <c:pt idx="76">
                  <c:v>53.646470391422703</c:v>
                </c:pt>
                <c:pt idx="77">
                  <c:v>54.670997471855102</c:v>
                </c:pt>
                <c:pt idx="78">
                  <c:v>55.623843951353599</c:v>
                </c:pt>
                <c:pt idx="79">
                  <c:v>56.479246875824401</c:v>
                </c:pt>
                <c:pt idx="80">
                  <c:v>57.211443291173801</c:v>
                </c:pt>
                <c:pt idx="81">
                  <c:v>57.8032422048963</c:v>
                </c:pt>
                <c:pt idx="82">
                  <c:v>58.271740470839802</c:v>
                </c:pt>
                <c:pt idx="83">
                  <c:v>58.642606904440797</c:v>
                </c:pt>
                <c:pt idx="84">
                  <c:v>58.941510321135603</c:v>
                </c:pt>
                <c:pt idx="85">
                  <c:v>59.194119536360503</c:v>
                </c:pt>
                <c:pt idx="86">
                  <c:v>59.422512742513803</c:v>
                </c:pt>
                <c:pt idx="87">
                  <c:v>59.634405639840303</c:v>
                </c:pt>
                <c:pt idx="88">
                  <c:v>59.833923305546698</c:v>
                </c:pt>
                <c:pt idx="89">
                  <c:v>60.025190816839697</c:v>
                </c:pt>
                <c:pt idx="90">
                  <c:v>60.2123332509261</c:v>
                </c:pt>
              </c:numCache>
            </c:numRef>
          </c:val>
          <c:smooth val="0"/>
          <c:extLst>
            <c:ext xmlns:c16="http://schemas.microsoft.com/office/drawing/2014/chart" uri="{C3380CC4-5D6E-409C-BE32-E72D297353CC}">
              <c16:uniqueId val="{00000010-D974-4506-9519-CCC99D5FCF70}"/>
            </c:ext>
          </c:extLst>
        </c:ser>
        <c:ser>
          <c:idx val="19"/>
          <c:order val="17"/>
          <c:tx>
            <c:strRef>
              <c:f>'Figure 2.7'!$AF$1</c:f>
              <c:strCache>
                <c:ptCount val="1"/>
                <c:pt idx="0">
                  <c:v>LU_INT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2.7'!$AF$2:$AF$92</c:f>
              <c:numCache>
                <c:formatCode>General</c:formatCode>
                <c:ptCount val="91"/>
                <c:pt idx="0">
                  <c:v>15.9</c:v>
                </c:pt>
                <c:pt idx="1">
                  <c:v>15.9</c:v>
                </c:pt>
                <c:pt idx="2">
                  <c:v>16.2545632757341</c:v>
                </c:pt>
                <c:pt idx="3">
                  <c:v>16.846319874329001</c:v>
                </c:pt>
                <c:pt idx="4">
                  <c:v>17.439916535759401</c:v>
                </c:pt>
                <c:pt idx="5">
                  <c:v>17.8</c:v>
                </c:pt>
                <c:pt idx="6">
                  <c:v>17.806440219924099</c:v>
                </c:pt>
                <c:pt idx="7">
                  <c:v>17.8</c:v>
                </c:pt>
                <c:pt idx="8">
                  <c:v>18.119507695564401</c:v>
                </c:pt>
                <c:pt idx="9">
                  <c:v>18.635161013835202</c:v>
                </c:pt>
                <c:pt idx="10">
                  <c:v>19.100000000000001</c:v>
                </c:pt>
                <c:pt idx="11">
                  <c:v>19.3</c:v>
                </c:pt>
                <c:pt idx="12">
                  <c:v>19.3</c:v>
                </c:pt>
                <c:pt idx="13">
                  <c:v>19.5</c:v>
                </c:pt>
                <c:pt idx="14">
                  <c:v>19.5</c:v>
                </c:pt>
                <c:pt idx="15">
                  <c:v>19.399999999999999</c:v>
                </c:pt>
                <c:pt idx="16">
                  <c:v>19.399999999999999</c:v>
                </c:pt>
                <c:pt idx="17">
                  <c:v>19.5</c:v>
                </c:pt>
                <c:pt idx="18">
                  <c:v>19.8</c:v>
                </c:pt>
                <c:pt idx="19">
                  <c:v>19.899999999999999</c:v>
                </c:pt>
                <c:pt idx="20">
                  <c:v>20.3</c:v>
                </c:pt>
                <c:pt idx="21">
                  <c:v>20.100000000000001</c:v>
                </c:pt>
                <c:pt idx="22">
                  <c:v>19.8</c:v>
                </c:pt>
                <c:pt idx="23">
                  <c:v>19.5</c:v>
                </c:pt>
                <c:pt idx="24">
                  <c:v>19.2</c:v>
                </c:pt>
                <c:pt idx="25">
                  <c:v>19</c:v>
                </c:pt>
                <c:pt idx="26">
                  <c:v>19.100000000000001</c:v>
                </c:pt>
                <c:pt idx="27">
                  <c:v>19.100000000000001</c:v>
                </c:pt>
                <c:pt idx="28">
                  <c:v>19.100000000000001</c:v>
                </c:pt>
                <c:pt idx="29">
                  <c:v>19.3</c:v>
                </c:pt>
                <c:pt idx="30">
                  <c:v>19.3</c:v>
                </c:pt>
                <c:pt idx="31">
                  <c:v>19.5</c:v>
                </c:pt>
                <c:pt idx="32">
                  <c:v>19.7</c:v>
                </c:pt>
                <c:pt idx="33">
                  <c:v>19.899999999999999</c:v>
                </c:pt>
                <c:pt idx="34">
                  <c:v>20.2</c:v>
                </c:pt>
                <c:pt idx="35">
                  <c:v>20.6</c:v>
                </c:pt>
                <c:pt idx="36">
                  <c:v>20.9</c:v>
                </c:pt>
                <c:pt idx="37">
                  <c:v>21.2</c:v>
                </c:pt>
                <c:pt idx="38">
                  <c:v>21.3</c:v>
                </c:pt>
                <c:pt idx="39">
                  <c:v>21.4</c:v>
                </c:pt>
                <c:pt idx="40">
                  <c:v>21.4</c:v>
                </c:pt>
                <c:pt idx="41">
                  <c:v>20.7</c:v>
                </c:pt>
                <c:pt idx="42">
                  <c:v>20.8</c:v>
                </c:pt>
                <c:pt idx="43">
                  <c:v>20.9</c:v>
                </c:pt>
                <c:pt idx="44">
                  <c:v>20.8</c:v>
                </c:pt>
                <c:pt idx="45">
                  <c:v>20.9</c:v>
                </c:pt>
                <c:pt idx="46">
                  <c:v>20.8</c:v>
                </c:pt>
                <c:pt idx="47">
                  <c:v>20.7</c:v>
                </c:pt>
                <c:pt idx="48">
                  <c:v>20.6</c:v>
                </c:pt>
                <c:pt idx="49">
                  <c:v>20.5</c:v>
                </c:pt>
                <c:pt idx="50">
                  <c:v>20.399999999999999</c:v>
                </c:pt>
                <c:pt idx="51">
                  <c:v>20.3</c:v>
                </c:pt>
                <c:pt idx="52">
                  <c:v>20.3</c:v>
                </c:pt>
                <c:pt idx="53">
                  <c:v>20.2</c:v>
                </c:pt>
                <c:pt idx="54">
                  <c:v>20.399999999999999</c:v>
                </c:pt>
                <c:pt idx="55">
                  <c:v>20.5</c:v>
                </c:pt>
                <c:pt idx="56">
                  <c:v>20.5</c:v>
                </c:pt>
                <c:pt idx="57">
                  <c:v>20.5</c:v>
                </c:pt>
                <c:pt idx="58">
                  <c:v>20.6</c:v>
                </c:pt>
                <c:pt idx="59">
                  <c:v>20.7</c:v>
                </c:pt>
                <c:pt idx="60">
                  <c:v>21.653703900484299</c:v>
                </c:pt>
                <c:pt idx="61">
                  <c:v>22.488334699301301</c:v>
                </c:pt>
                <c:pt idx="62">
                  <c:v>22.9836643587503</c:v>
                </c:pt>
                <c:pt idx="63">
                  <c:v>23.271652168583199</c:v>
                </c:pt>
                <c:pt idx="64">
                  <c:v>23.484257418551699</c:v>
                </c:pt>
                <c:pt idx="65">
                  <c:v>23.753439398407799</c:v>
                </c:pt>
                <c:pt idx="66">
                  <c:v>24.182046482994998</c:v>
                </c:pt>
                <c:pt idx="67">
                  <c:v>24.756483387523499</c:v>
                </c:pt>
                <c:pt idx="68">
                  <c:v>25.434043912295301</c:v>
                </c:pt>
                <c:pt idx="69">
                  <c:v>26.172021857612499</c:v>
                </c:pt>
                <c:pt idx="70">
                  <c:v>26.927711023776801</c:v>
                </c:pt>
                <c:pt idx="71">
                  <c:v>27.6650516119714</c:v>
                </c:pt>
                <c:pt idx="72">
                  <c:v>28.3745694269026</c:v>
                </c:pt>
                <c:pt idx="73">
                  <c:v>29.053436674157901</c:v>
                </c:pt>
                <c:pt idx="74">
                  <c:v>29.698825559324899</c:v>
                </c:pt>
                <c:pt idx="75">
                  <c:v>30.307908287991001</c:v>
                </c:pt>
                <c:pt idx="76">
                  <c:v>30.8796760943079</c:v>
                </c:pt>
                <c:pt idx="77">
                  <c:v>31.4203963266845</c:v>
                </c:pt>
                <c:pt idx="78">
                  <c:v>31.938155362094101</c:v>
                </c:pt>
                <c:pt idx="79">
                  <c:v>32.441039577509599</c:v>
                </c:pt>
                <c:pt idx="80">
                  <c:v>32.937135349904402</c:v>
                </c:pt>
                <c:pt idx="81">
                  <c:v>33.433876610724603</c:v>
                </c:pt>
                <c:pt idx="82">
                  <c:v>33.936087509309097</c:v>
                </c:pt>
                <c:pt idx="83">
                  <c:v>34.447939749469498</c:v>
                </c:pt>
                <c:pt idx="84">
                  <c:v>34.973605035017798</c:v>
                </c:pt>
                <c:pt idx="85">
                  <c:v>35.517255069765802</c:v>
                </c:pt>
                <c:pt idx="86">
                  <c:v>36.0816277251228</c:v>
                </c:pt>
                <c:pt idx="87">
                  <c:v>36.663725542889097</c:v>
                </c:pt>
                <c:pt idx="88">
                  <c:v>37.259117232462202</c:v>
                </c:pt>
                <c:pt idx="89">
                  <c:v>37.863371503240003</c:v>
                </c:pt>
                <c:pt idx="90">
                  <c:v>38.472057064620003</c:v>
                </c:pt>
              </c:numCache>
            </c:numRef>
          </c:val>
          <c:smooth val="0"/>
          <c:extLst>
            <c:ext xmlns:c16="http://schemas.microsoft.com/office/drawing/2014/chart" uri="{C3380CC4-5D6E-409C-BE32-E72D297353CC}">
              <c16:uniqueId val="{00000011-D974-4506-9519-CCC99D5FCF70}"/>
            </c:ext>
          </c:extLst>
        </c:ser>
        <c:ser>
          <c:idx val="20"/>
          <c:order val="18"/>
          <c:tx>
            <c:strRef>
              <c:f>'Figure 2.7'!$AG$1</c:f>
              <c:strCache>
                <c:ptCount val="1"/>
                <c:pt idx="0">
                  <c:v>LV_INT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2.7'!$AG$2:$AG$92</c:f>
              <c:numCache>
                <c:formatCode>General</c:formatCode>
                <c:ptCount val="91"/>
                <c:pt idx="10">
                  <c:v>18</c:v>
                </c:pt>
                <c:pt idx="11">
                  <c:v>18.2</c:v>
                </c:pt>
                <c:pt idx="12">
                  <c:v>18.600000000000001</c:v>
                </c:pt>
                <c:pt idx="13">
                  <c:v>18.899999999999999</c:v>
                </c:pt>
                <c:pt idx="14">
                  <c:v>19</c:v>
                </c:pt>
                <c:pt idx="15">
                  <c:v>19.2</c:v>
                </c:pt>
                <c:pt idx="16">
                  <c:v>19.3</c:v>
                </c:pt>
                <c:pt idx="17">
                  <c:v>19.5</c:v>
                </c:pt>
                <c:pt idx="18">
                  <c:v>19.600000000000001</c:v>
                </c:pt>
                <c:pt idx="19">
                  <c:v>19.600000000000001</c:v>
                </c:pt>
                <c:pt idx="20">
                  <c:v>19.600000000000001</c:v>
                </c:pt>
                <c:pt idx="21">
                  <c:v>19.2</c:v>
                </c:pt>
                <c:pt idx="22">
                  <c:v>18.7</c:v>
                </c:pt>
                <c:pt idx="23">
                  <c:v>18.100000000000001</c:v>
                </c:pt>
                <c:pt idx="24">
                  <c:v>17.899999999999999</c:v>
                </c:pt>
                <c:pt idx="25">
                  <c:v>17.600000000000001</c:v>
                </c:pt>
                <c:pt idx="26">
                  <c:v>17.399999999999999</c:v>
                </c:pt>
                <c:pt idx="27">
                  <c:v>17.3</c:v>
                </c:pt>
                <c:pt idx="28">
                  <c:v>17.399999999999999</c:v>
                </c:pt>
                <c:pt idx="29">
                  <c:v>17.600000000000001</c:v>
                </c:pt>
                <c:pt idx="30">
                  <c:v>17.7</c:v>
                </c:pt>
                <c:pt idx="31">
                  <c:v>17.7</c:v>
                </c:pt>
                <c:pt idx="32">
                  <c:v>18.600000000000001</c:v>
                </c:pt>
                <c:pt idx="33">
                  <c:v>19.399999999999999</c:v>
                </c:pt>
                <c:pt idx="34">
                  <c:v>20.100000000000001</c:v>
                </c:pt>
                <c:pt idx="35">
                  <c:v>20.5</c:v>
                </c:pt>
                <c:pt idx="36">
                  <c:v>20.9</c:v>
                </c:pt>
                <c:pt idx="37">
                  <c:v>21.4</c:v>
                </c:pt>
                <c:pt idx="38">
                  <c:v>21.8</c:v>
                </c:pt>
                <c:pt idx="39">
                  <c:v>22</c:v>
                </c:pt>
                <c:pt idx="40">
                  <c:v>22.1</c:v>
                </c:pt>
                <c:pt idx="41">
                  <c:v>22.3</c:v>
                </c:pt>
                <c:pt idx="42">
                  <c:v>22.7</c:v>
                </c:pt>
                <c:pt idx="43">
                  <c:v>23.3</c:v>
                </c:pt>
                <c:pt idx="44">
                  <c:v>23.8</c:v>
                </c:pt>
                <c:pt idx="45">
                  <c:v>24.3</c:v>
                </c:pt>
                <c:pt idx="46">
                  <c:v>24.8</c:v>
                </c:pt>
                <c:pt idx="47">
                  <c:v>25.4</c:v>
                </c:pt>
                <c:pt idx="48">
                  <c:v>25.7</c:v>
                </c:pt>
                <c:pt idx="49">
                  <c:v>26.2</c:v>
                </c:pt>
                <c:pt idx="50">
                  <c:v>26.8</c:v>
                </c:pt>
                <c:pt idx="51">
                  <c:v>27.2</c:v>
                </c:pt>
                <c:pt idx="52">
                  <c:v>27.6</c:v>
                </c:pt>
                <c:pt idx="53">
                  <c:v>28.1</c:v>
                </c:pt>
                <c:pt idx="54">
                  <c:v>28.8</c:v>
                </c:pt>
                <c:pt idx="55">
                  <c:v>29.5</c:v>
                </c:pt>
                <c:pt idx="56">
                  <c:v>30.2</c:v>
                </c:pt>
                <c:pt idx="57">
                  <c:v>30.8</c:v>
                </c:pt>
                <c:pt idx="58">
                  <c:v>31.4</c:v>
                </c:pt>
                <c:pt idx="59">
                  <c:v>31.7</c:v>
                </c:pt>
                <c:pt idx="60">
                  <c:v>33.145877496816802</c:v>
                </c:pt>
                <c:pt idx="61">
                  <c:v>34.568466620432901</c:v>
                </c:pt>
                <c:pt idx="62">
                  <c:v>35.647982802414802</c:v>
                </c:pt>
                <c:pt idx="63">
                  <c:v>36.515974577732202</c:v>
                </c:pt>
                <c:pt idx="64">
                  <c:v>37.303990481354603</c:v>
                </c:pt>
                <c:pt idx="65">
                  <c:v>38.143579048251702</c:v>
                </c:pt>
                <c:pt idx="66">
                  <c:v>39.132521376541</c:v>
                </c:pt>
                <c:pt idx="67">
                  <c:v>40.233528816931702</c:v>
                </c:pt>
                <c:pt idx="68">
                  <c:v>41.375545283281198</c:v>
                </c:pt>
                <c:pt idx="69">
                  <c:v>42.4875146894464</c:v>
                </c:pt>
                <c:pt idx="70">
                  <c:v>43.498380949284801</c:v>
                </c:pt>
                <c:pt idx="71">
                  <c:v>44.358057463487803</c:v>
                </c:pt>
                <c:pt idx="72">
                  <c:v>45.100335580084298</c:v>
                </c:pt>
                <c:pt idx="73">
                  <c:v>45.779976133937303</c:v>
                </c:pt>
                <c:pt idx="74">
                  <c:v>46.4517399599101</c:v>
                </c:pt>
                <c:pt idx="75">
                  <c:v>47.170387892865698</c:v>
                </c:pt>
                <c:pt idx="76">
                  <c:v>47.975079197973798</c:v>
                </c:pt>
                <c:pt idx="77">
                  <c:v>48.842566861629798</c:v>
                </c:pt>
                <c:pt idx="78">
                  <c:v>49.7340023005356</c:v>
                </c:pt>
                <c:pt idx="79">
                  <c:v>50.610536931393199</c:v>
                </c:pt>
                <c:pt idx="80">
                  <c:v>51.433322170904503</c:v>
                </c:pt>
                <c:pt idx="81">
                  <c:v>52.176367475080298</c:v>
                </c:pt>
                <c:pt idx="82">
                  <c:v>52.865114457167003</c:v>
                </c:pt>
                <c:pt idx="83">
                  <c:v>53.537862769720199</c:v>
                </c:pt>
                <c:pt idx="84">
                  <c:v>54.232912065295103</c:v>
                </c:pt>
                <c:pt idx="85">
                  <c:v>54.988561996447203</c:v>
                </c:pt>
                <c:pt idx="86">
                  <c:v>55.833432264034897</c:v>
                </c:pt>
                <c:pt idx="87">
                  <c:v>56.757422762128598</c:v>
                </c:pt>
                <c:pt idx="88">
                  <c:v>57.740753433101801</c:v>
                </c:pt>
                <c:pt idx="89">
                  <c:v>58.763644219328</c:v>
                </c:pt>
                <c:pt idx="90">
                  <c:v>59.806315063180797</c:v>
                </c:pt>
              </c:numCache>
            </c:numRef>
          </c:val>
          <c:smooth val="0"/>
          <c:extLst>
            <c:ext xmlns:c16="http://schemas.microsoft.com/office/drawing/2014/chart" uri="{C3380CC4-5D6E-409C-BE32-E72D297353CC}">
              <c16:uniqueId val="{00000012-D974-4506-9519-CCC99D5FCF70}"/>
            </c:ext>
          </c:extLst>
        </c:ser>
        <c:ser>
          <c:idx val="21"/>
          <c:order val="19"/>
          <c:tx>
            <c:strRef>
              <c:f>'Figure 2.7'!$AH$1</c:f>
              <c:strCache>
                <c:ptCount val="1"/>
                <c:pt idx="0">
                  <c:v>MT_INT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2.7'!$AH$2:$AH$92</c:f>
              <c:numCache>
                <c:formatCode>General</c:formatCode>
                <c:ptCount val="91"/>
                <c:pt idx="17">
                  <c:v>13.2</c:v>
                </c:pt>
                <c:pt idx="18">
                  <c:v>12.8</c:v>
                </c:pt>
                <c:pt idx="19">
                  <c:v>12.7</c:v>
                </c:pt>
                <c:pt idx="20">
                  <c:v>12.5</c:v>
                </c:pt>
                <c:pt idx="21">
                  <c:v>12.3</c:v>
                </c:pt>
                <c:pt idx="22">
                  <c:v>11.8</c:v>
                </c:pt>
                <c:pt idx="23">
                  <c:v>12.536734551566299</c:v>
                </c:pt>
                <c:pt idx="24">
                  <c:v>13.4</c:v>
                </c:pt>
                <c:pt idx="25">
                  <c:v>13.5</c:v>
                </c:pt>
                <c:pt idx="26">
                  <c:v>14.7</c:v>
                </c:pt>
                <c:pt idx="27">
                  <c:v>15</c:v>
                </c:pt>
                <c:pt idx="28">
                  <c:v>15.2</c:v>
                </c:pt>
                <c:pt idx="29">
                  <c:v>15.4</c:v>
                </c:pt>
                <c:pt idx="30">
                  <c:v>15.7</c:v>
                </c:pt>
                <c:pt idx="31">
                  <c:v>15.9</c:v>
                </c:pt>
                <c:pt idx="32">
                  <c:v>16.100000000000001</c:v>
                </c:pt>
                <c:pt idx="33">
                  <c:v>16.2</c:v>
                </c:pt>
                <c:pt idx="34">
                  <c:v>16.3</c:v>
                </c:pt>
                <c:pt idx="35">
                  <c:v>16.399999999999999</c:v>
                </c:pt>
                <c:pt idx="36">
                  <c:v>16.8</c:v>
                </c:pt>
                <c:pt idx="37">
                  <c:v>17.399999999999999</c:v>
                </c:pt>
                <c:pt idx="38">
                  <c:v>17.600000000000001</c:v>
                </c:pt>
                <c:pt idx="39">
                  <c:v>17.8</c:v>
                </c:pt>
                <c:pt idx="40">
                  <c:v>17.899999999999999</c:v>
                </c:pt>
                <c:pt idx="41">
                  <c:v>18.100000000000001</c:v>
                </c:pt>
                <c:pt idx="42">
                  <c:v>18.5</c:v>
                </c:pt>
                <c:pt idx="43">
                  <c:v>18.7</c:v>
                </c:pt>
                <c:pt idx="44">
                  <c:v>19</c:v>
                </c:pt>
                <c:pt idx="45">
                  <c:v>19.3</c:v>
                </c:pt>
                <c:pt idx="46">
                  <c:v>19.899999999999999</c:v>
                </c:pt>
                <c:pt idx="47">
                  <c:v>19.899999999999999</c:v>
                </c:pt>
                <c:pt idx="48">
                  <c:v>19.899999999999999</c:v>
                </c:pt>
                <c:pt idx="49">
                  <c:v>20.3</c:v>
                </c:pt>
                <c:pt idx="50">
                  <c:v>21.4</c:v>
                </c:pt>
                <c:pt idx="51">
                  <c:v>22.7</c:v>
                </c:pt>
                <c:pt idx="52">
                  <c:v>23.9</c:v>
                </c:pt>
                <c:pt idx="53">
                  <c:v>25.1</c:v>
                </c:pt>
                <c:pt idx="54">
                  <c:v>26.1</c:v>
                </c:pt>
                <c:pt idx="55">
                  <c:v>26.9</c:v>
                </c:pt>
                <c:pt idx="56">
                  <c:v>27.5</c:v>
                </c:pt>
                <c:pt idx="57">
                  <c:v>28.1</c:v>
                </c:pt>
                <c:pt idx="58">
                  <c:v>28</c:v>
                </c:pt>
                <c:pt idx="59">
                  <c:v>27.6</c:v>
                </c:pt>
                <c:pt idx="60">
                  <c:v>32.9613595786237</c:v>
                </c:pt>
                <c:pt idx="61">
                  <c:v>37.329563733243397</c:v>
                </c:pt>
                <c:pt idx="62">
                  <c:v>39.139317585870899</c:v>
                </c:pt>
                <c:pt idx="63">
                  <c:v>39.237829221512897</c:v>
                </c:pt>
                <c:pt idx="64">
                  <c:v>38.472306725176303</c:v>
                </c:pt>
                <c:pt idx="65">
                  <c:v>37.689958181867802</c:v>
                </c:pt>
                <c:pt idx="66">
                  <c:v>37.556114150199697</c:v>
                </c:pt>
                <c:pt idx="67">
                  <c:v>38.008595083204703</c:v>
                </c:pt>
                <c:pt idx="68">
                  <c:v>38.803343907521104</c:v>
                </c:pt>
                <c:pt idx="69">
                  <c:v>39.696303549787203</c:v>
                </c:pt>
                <c:pt idx="70">
                  <c:v>40.443416936640901</c:v>
                </c:pt>
                <c:pt idx="71">
                  <c:v>40.8583655656386</c:v>
                </c:pt>
                <c:pt idx="72">
                  <c:v>40.985785218007798</c:v>
                </c:pt>
                <c:pt idx="73">
                  <c:v>40.928050245894298</c:v>
                </c:pt>
                <c:pt idx="74">
                  <c:v>40.7875350014438</c:v>
                </c:pt>
                <c:pt idx="75">
                  <c:v>40.666613836801901</c:v>
                </c:pt>
                <c:pt idx="76">
                  <c:v>40.647331986778298</c:v>
                </c:pt>
                <c:pt idx="77">
                  <c:v>40.730418216838402</c:v>
                </c:pt>
                <c:pt idx="78">
                  <c:v>40.896272175111797</c:v>
                </c:pt>
                <c:pt idx="79">
                  <c:v>41.125293509728102</c:v>
                </c:pt>
                <c:pt idx="80">
                  <c:v>41.397881868816597</c:v>
                </c:pt>
                <c:pt idx="81">
                  <c:v>41.698583116651697</c:v>
                </c:pt>
                <c:pt idx="82">
                  <c:v>42.0285279820867</c:v>
                </c:pt>
                <c:pt idx="83">
                  <c:v>42.3929934101199</c:v>
                </c:pt>
                <c:pt idx="84">
                  <c:v>42.797256345749297</c:v>
                </c:pt>
                <c:pt idx="85">
                  <c:v>43.2465937339731</c:v>
                </c:pt>
                <c:pt idx="86">
                  <c:v>43.7437246490368</c:v>
                </c:pt>
                <c:pt idx="87">
                  <c:v>44.281136682174498</c:v>
                </c:pt>
                <c:pt idx="88">
                  <c:v>44.848759553867701</c:v>
                </c:pt>
                <c:pt idx="89">
                  <c:v>45.436522984598</c:v>
                </c:pt>
                <c:pt idx="90">
                  <c:v>46.034356694846799</c:v>
                </c:pt>
              </c:numCache>
            </c:numRef>
          </c:val>
          <c:smooth val="0"/>
          <c:extLst>
            <c:ext xmlns:c16="http://schemas.microsoft.com/office/drawing/2014/chart" uri="{C3380CC4-5D6E-409C-BE32-E72D297353CC}">
              <c16:uniqueId val="{00000013-D974-4506-9519-CCC99D5FCF70}"/>
            </c:ext>
          </c:extLst>
        </c:ser>
        <c:ser>
          <c:idx val="22"/>
          <c:order val="20"/>
          <c:tx>
            <c:strRef>
              <c:f>'Figure 2.7'!$AI$1</c:f>
              <c:strCache>
                <c:ptCount val="1"/>
                <c:pt idx="0">
                  <c:v>NL_INT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2.7'!$AI$2:$AI$92</c:f>
              <c:numCache>
                <c:formatCode>General</c:formatCode>
                <c:ptCount val="91"/>
                <c:pt idx="0">
                  <c:v>14.6</c:v>
                </c:pt>
                <c:pt idx="1">
                  <c:v>14.9</c:v>
                </c:pt>
                <c:pt idx="2">
                  <c:v>15</c:v>
                </c:pt>
                <c:pt idx="3">
                  <c:v>15.1</c:v>
                </c:pt>
                <c:pt idx="4">
                  <c:v>15.2</c:v>
                </c:pt>
                <c:pt idx="5">
                  <c:v>15.3</c:v>
                </c:pt>
                <c:pt idx="6">
                  <c:v>15.4</c:v>
                </c:pt>
                <c:pt idx="7">
                  <c:v>15.6</c:v>
                </c:pt>
                <c:pt idx="8">
                  <c:v>15.9</c:v>
                </c:pt>
                <c:pt idx="9">
                  <c:v>16</c:v>
                </c:pt>
                <c:pt idx="10">
                  <c:v>16.2</c:v>
                </c:pt>
                <c:pt idx="11">
                  <c:v>16.3</c:v>
                </c:pt>
                <c:pt idx="12">
                  <c:v>16.399999999999999</c:v>
                </c:pt>
                <c:pt idx="13">
                  <c:v>16.5</c:v>
                </c:pt>
                <c:pt idx="14">
                  <c:v>16.7</c:v>
                </c:pt>
                <c:pt idx="15">
                  <c:v>16.899999999999999</c:v>
                </c:pt>
                <c:pt idx="16">
                  <c:v>16.899999999999999</c:v>
                </c:pt>
                <c:pt idx="17">
                  <c:v>17</c:v>
                </c:pt>
                <c:pt idx="18">
                  <c:v>17.100000000000001</c:v>
                </c:pt>
                <c:pt idx="19">
                  <c:v>17.3</c:v>
                </c:pt>
                <c:pt idx="20">
                  <c:v>17.399999999999999</c:v>
                </c:pt>
                <c:pt idx="21">
                  <c:v>17.399999999999999</c:v>
                </c:pt>
                <c:pt idx="22">
                  <c:v>17.5</c:v>
                </c:pt>
                <c:pt idx="23">
                  <c:v>17.5</c:v>
                </c:pt>
                <c:pt idx="24">
                  <c:v>17.5</c:v>
                </c:pt>
                <c:pt idx="25">
                  <c:v>17.5</c:v>
                </c:pt>
                <c:pt idx="26">
                  <c:v>17.7</c:v>
                </c:pt>
                <c:pt idx="27">
                  <c:v>17.899999999999999</c:v>
                </c:pt>
                <c:pt idx="28">
                  <c:v>18.100000000000001</c:v>
                </c:pt>
                <c:pt idx="29">
                  <c:v>18.399999999999999</c:v>
                </c:pt>
                <c:pt idx="30">
                  <c:v>18.600000000000001</c:v>
                </c:pt>
                <c:pt idx="31">
                  <c:v>18.7</c:v>
                </c:pt>
                <c:pt idx="32">
                  <c:v>18.8</c:v>
                </c:pt>
                <c:pt idx="33">
                  <c:v>19</c:v>
                </c:pt>
                <c:pt idx="34">
                  <c:v>19.100000000000001</c:v>
                </c:pt>
                <c:pt idx="35">
                  <c:v>19.3</c:v>
                </c:pt>
                <c:pt idx="36">
                  <c:v>19.5</c:v>
                </c:pt>
                <c:pt idx="37">
                  <c:v>19.600000000000001</c:v>
                </c:pt>
                <c:pt idx="38">
                  <c:v>19.8</c:v>
                </c:pt>
                <c:pt idx="39">
                  <c:v>19.899999999999999</c:v>
                </c:pt>
                <c:pt idx="40">
                  <c:v>20</c:v>
                </c:pt>
                <c:pt idx="41">
                  <c:v>20.100000000000001</c:v>
                </c:pt>
                <c:pt idx="42">
                  <c:v>20.2</c:v>
                </c:pt>
                <c:pt idx="43">
                  <c:v>20.3</c:v>
                </c:pt>
                <c:pt idx="44">
                  <c:v>20.5</c:v>
                </c:pt>
                <c:pt idx="45">
                  <c:v>20.8</c:v>
                </c:pt>
                <c:pt idx="46">
                  <c:v>21.1</c:v>
                </c:pt>
                <c:pt idx="47">
                  <c:v>21.5</c:v>
                </c:pt>
                <c:pt idx="48">
                  <c:v>21.8</c:v>
                </c:pt>
                <c:pt idx="49">
                  <c:v>22.3</c:v>
                </c:pt>
                <c:pt idx="50">
                  <c:v>22.8</c:v>
                </c:pt>
                <c:pt idx="51">
                  <c:v>23.3</c:v>
                </c:pt>
                <c:pt idx="52">
                  <c:v>24.4</c:v>
                </c:pt>
                <c:pt idx="53">
                  <c:v>25.5</c:v>
                </c:pt>
                <c:pt idx="54">
                  <c:v>26.4</c:v>
                </c:pt>
                <c:pt idx="55">
                  <c:v>27.2</c:v>
                </c:pt>
                <c:pt idx="56">
                  <c:v>27.8</c:v>
                </c:pt>
                <c:pt idx="57">
                  <c:v>28.4</c:v>
                </c:pt>
                <c:pt idx="58">
                  <c:v>29</c:v>
                </c:pt>
                <c:pt idx="59">
                  <c:v>29.5</c:v>
                </c:pt>
                <c:pt idx="60">
                  <c:v>30.702798919878902</c:v>
                </c:pt>
                <c:pt idx="61">
                  <c:v>31.809695810761799</c:v>
                </c:pt>
                <c:pt idx="62">
                  <c:v>32.632438308768002</c:v>
                </c:pt>
                <c:pt idx="63">
                  <c:v>33.2787995083646</c:v>
                </c:pt>
                <c:pt idx="64">
                  <c:v>33.856552504018502</c:v>
                </c:pt>
                <c:pt idx="65">
                  <c:v>34.473470390197001</c:v>
                </c:pt>
                <c:pt idx="66">
                  <c:v>35.212841817468103</c:v>
                </c:pt>
                <c:pt idx="67">
                  <c:v>36.060017660804697</c:v>
                </c:pt>
                <c:pt idx="68">
                  <c:v>36.975864351280499</c:v>
                </c:pt>
                <c:pt idx="69">
                  <c:v>37.9212483199695</c:v>
                </c:pt>
                <c:pt idx="70">
                  <c:v>38.857035997945303</c:v>
                </c:pt>
                <c:pt idx="71">
                  <c:v>39.748662665374802</c:v>
                </c:pt>
                <c:pt idx="72">
                  <c:v>40.579838998795999</c:v>
                </c:pt>
                <c:pt idx="73">
                  <c:v>41.338844523839803</c:v>
                </c:pt>
                <c:pt idx="74">
                  <c:v>42.0139587661372</c:v>
                </c:pt>
                <c:pt idx="75">
                  <c:v>42.593461251319198</c:v>
                </c:pt>
                <c:pt idx="76">
                  <c:v>43.067558888353702</c:v>
                </c:pt>
                <c:pt idx="77">
                  <c:v>43.434168119555999</c:v>
                </c:pt>
                <c:pt idx="78">
                  <c:v>43.693132770578799</c:v>
                </c:pt>
                <c:pt idx="79">
                  <c:v>43.844296667074502</c:v>
                </c:pt>
                <c:pt idx="80">
                  <c:v>43.887503634695598</c:v>
                </c:pt>
                <c:pt idx="81">
                  <c:v>43.827530727926103</c:v>
                </c:pt>
                <c:pt idx="82">
                  <c:v>43.688887916576498</c:v>
                </c:pt>
                <c:pt idx="83">
                  <c:v>43.501018399289102</c:v>
                </c:pt>
                <c:pt idx="84">
                  <c:v>43.293365374705999</c:v>
                </c:pt>
                <c:pt idx="85">
                  <c:v>43.095372041469297</c:v>
                </c:pt>
                <c:pt idx="86">
                  <c:v>42.930270968781201</c:v>
                </c:pt>
                <c:pt idx="87">
                  <c:v>42.796452208084098</c:v>
                </c:pt>
                <c:pt idx="88">
                  <c:v>42.686095181379997</c:v>
                </c:pt>
                <c:pt idx="89">
                  <c:v>42.591379310671499</c:v>
                </c:pt>
                <c:pt idx="90">
                  <c:v>42.5044840179606</c:v>
                </c:pt>
              </c:numCache>
            </c:numRef>
          </c:val>
          <c:smooth val="0"/>
          <c:extLst>
            <c:ext xmlns:c16="http://schemas.microsoft.com/office/drawing/2014/chart" uri="{C3380CC4-5D6E-409C-BE32-E72D297353CC}">
              <c16:uniqueId val="{00000014-D974-4506-9519-CCC99D5FCF70}"/>
            </c:ext>
          </c:extLst>
        </c:ser>
        <c:ser>
          <c:idx val="23"/>
          <c:order val="21"/>
          <c:tx>
            <c:strRef>
              <c:f>'Figure 2.7'!$AJ$1</c:f>
              <c:strCache>
                <c:ptCount val="1"/>
                <c:pt idx="0">
                  <c:v>NO_INT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2.7'!$AJ$2:$AJ$92</c:f>
              <c:numCache>
                <c:formatCode>General</c:formatCode>
                <c:ptCount val="91"/>
                <c:pt idx="0">
                  <c:v>17.3</c:v>
                </c:pt>
                <c:pt idx="1">
                  <c:v>17.7</c:v>
                </c:pt>
                <c:pt idx="2">
                  <c:v>17.899999999999999</c:v>
                </c:pt>
                <c:pt idx="3">
                  <c:v>18.2</c:v>
                </c:pt>
                <c:pt idx="4">
                  <c:v>18.399999999999999</c:v>
                </c:pt>
                <c:pt idx="5">
                  <c:v>18.7</c:v>
                </c:pt>
                <c:pt idx="6">
                  <c:v>19.100000000000001</c:v>
                </c:pt>
                <c:pt idx="7">
                  <c:v>19.5</c:v>
                </c:pt>
                <c:pt idx="8">
                  <c:v>19.899999999999999</c:v>
                </c:pt>
                <c:pt idx="9">
                  <c:v>20.2</c:v>
                </c:pt>
                <c:pt idx="10">
                  <c:v>20.399999999999999</c:v>
                </c:pt>
                <c:pt idx="11">
                  <c:v>20.7</c:v>
                </c:pt>
                <c:pt idx="12">
                  <c:v>20.9</c:v>
                </c:pt>
                <c:pt idx="13">
                  <c:v>21.1</c:v>
                </c:pt>
                <c:pt idx="14">
                  <c:v>21.4</c:v>
                </c:pt>
                <c:pt idx="15">
                  <c:v>21.7</c:v>
                </c:pt>
                <c:pt idx="16">
                  <c:v>22</c:v>
                </c:pt>
                <c:pt idx="17">
                  <c:v>22.4</c:v>
                </c:pt>
                <c:pt idx="18">
                  <c:v>22.7</c:v>
                </c:pt>
                <c:pt idx="19">
                  <c:v>23</c:v>
                </c:pt>
                <c:pt idx="20">
                  <c:v>23.3</c:v>
                </c:pt>
                <c:pt idx="21">
                  <c:v>23.5</c:v>
                </c:pt>
                <c:pt idx="22">
                  <c:v>23.7</c:v>
                </c:pt>
                <c:pt idx="23">
                  <c:v>24</c:v>
                </c:pt>
                <c:pt idx="24">
                  <c:v>24.2</c:v>
                </c:pt>
                <c:pt idx="25">
                  <c:v>24.3</c:v>
                </c:pt>
                <c:pt idx="26">
                  <c:v>24.7</c:v>
                </c:pt>
                <c:pt idx="27">
                  <c:v>24.9</c:v>
                </c:pt>
                <c:pt idx="28">
                  <c:v>25</c:v>
                </c:pt>
                <c:pt idx="29">
                  <c:v>25.1</c:v>
                </c:pt>
                <c:pt idx="30">
                  <c:v>25.2</c:v>
                </c:pt>
                <c:pt idx="31">
                  <c:v>25.2</c:v>
                </c:pt>
                <c:pt idx="32">
                  <c:v>25.2</c:v>
                </c:pt>
                <c:pt idx="33">
                  <c:v>25.1</c:v>
                </c:pt>
                <c:pt idx="34">
                  <c:v>24.9</c:v>
                </c:pt>
                <c:pt idx="35">
                  <c:v>24.8</c:v>
                </c:pt>
                <c:pt idx="36">
                  <c:v>24.6</c:v>
                </c:pt>
                <c:pt idx="37">
                  <c:v>24.5</c:v>
                </c:pt>
                <c:pt idx="38">
                  <c:v>24.2</c:v>
                </c:pt>
                <c:pt idx="39">
                  <c:v>23.9</c:v>
                </c:pt>
                <c:pt idx="40">
                  <c:v>23.5</c:v>
                </c:pt>
                <c:pt idx="41">
                  <c:v>23.2</c:v>
                </c:pt>
                <c:pt idx="42">
                  <c:v>23</c:v>
                </c:pt>
                <c:pt idx="43">
                  <c:v>22.7</c:v>
                </c:pt>
                <c:pt idx="44">
                  <c:v>22.5</c:v>
                </c:pt>
                <c:pt idx="45">
                  <c:v>22.4</c:v>
                </c:pt>
                <c:pt idx="46">
                  <c:v>22.4</c:v>
                </c:pt>
                <c:pt idx="47">
                  <c:v>22.2</c:v>
                </c:pt>
                <c:pt idx="48">
                  <c:v>22.1</c:v>
                </c:pt>
                <c:pt idx="49">
                  <c:v>22.1</c:v>
                </c:pt>
                <c:pt idx="50">
                  <c:v>22.5</c:v>
                </c:pt>
                <c:pt idx="51">
                  <c:v>22.8</c:v>
                </c:pt>
                <c:pt idx="52">
                  <c:v>23.3</c:v>
                </c:pt>
                <c:pt idx="53">
                  <c:v>23.7</c:v>
                </c:pt>
                <c:pt idx="54">
                  <c:v>24.2</c:v>
                </c:pt>
                <c:pt idx="55">
                  <c:v>24.5</c:v>
                </c:pt>
                <c:pt idx="56">
                  <c:v>25</c:v>
                </c:pt>
                <c:pt idx="57">
                  <c:v>25.4</c:v>
                </c:pt>
                <c:pt idx="58">
                  <c:v>25.9</c:v>
                </c:pt>
                <c:pt idx="59">
                  <c:v>26.4</c:v>
                </c:pt>
                <c:pt idx="60">
                  <c:v>27.026049137316601</c:v>
                </c:pt>
                <c:pt idx="61">
                  <c:v>27.613630750260601</c:v>
                </c:pt>
                <c:pt idx="62">
                  <c:v>28.126177525814199</c:v>
                </c:pt>
                <c:pt idx="63">
                  <c:v>28.589200519941201</c:v>
                </c:pt>
                <c:pt idx="64">
                  <c:v>29.0282107886052</c:v>
                </c:pt>
                <c:pt idx="65">
                  <c:v>29.468719387769799</c:v>
                </c:pt>
                <c:pt idx="66">
                  <c:v>29.932003548810702</c:v>
                </c:pt>
                <c:pt idx="67">
                  <c:v>30.422405204750898</c:v>
                </c:pt>
                <c:pt idx="68">
                  <c:v>30.940032464025499</c:v>
                </c:pt>
                <c:pt idx="69">
                  <c:v>31.4849934350697</c:v>
                </c:pt>
                <c:pt idx="70">
                  <c:v>32.057396226318502</c:v>
                </c:pt>
                <c:pt idx="71">
                  <c:v>32.655179682541501</c:v>
                </c:pt>
                <c:pt idx="72">
                  <c:v>33.267605593846298</c:v>
                </c:pt>
                <c:pt idx="73">
                  <c:v>33.881766486675197</c:v>
                </c:pt>
                <c:pt idx="74">
                  <c:v>34.484754887470402</c:v>
                </c:pt>
                <c:pt idx="75">
                  <c:v>35.063663322674103</c:v>
                </c:pt>
                <c:pt idx="76">
                  <c:v>35.606529080089899</c:v>
                </c:pt>
                <c:pt idx="77">
                  <c:v>36.105168492966797</c:v>
                </c:pt>
                <c:pt idx="78">
                  <c:v>36.552342655915297</c:v>
                </c:pt>
                <c:pt idx="79">
                  <c:v>36.940812663545898</c:v>
                </c:pt>
                <c:pt idx="80">
                  <c:v>37.263339610468996</c:v>
                </c:pt>
                <c:pt idx="81">
                  <c:v>37.5176729829275</c:v>
                </c:pt>
                <c:pt idx="82">
                  <c:v>37.721515833693999</c:v>
                </c:pt>
                <c:pt idx="83">
                  <c:v>37.897559607173399</c:v>
                </c:pt>
                <c:pt idx="84">
                  <c:v>38.068495747770697</c:v>
                </c:pt>
                <c:pt idx="85">
                  <c:v>38.257015699890701</c:v>
                </c:pt>
                <c:pt idx="86">
                  <c:v>38.480686492006697</c:v>
                </c:pt>
                <c:pt idx="87">
                  <c:v>38.736577488865002</c:v>
                </c:pt>
                <c:pt idx="88">
                  <c:v>39.016633639279803</c:v>
                </c:pt>
                <c:pt idx="89">
                  <c:v>39.312799892065797</c:v>
                </c:pt>
                <c:pt idx="90">
                  <c:v>39.6170211960373</c:v>
                </c:pt>
              </c:numCache>
            </c:numRef>
          </c:val>
          <c:smooth val="0"/>
          <c:extLst>
            <c:ext xmlns:c16="http://schemas.microsoft.com/office/drawing/2014/chart" uri="{C3380CC4-5D6E-409C-BE32-E72D297353CC}">
              <c16:uniqueId val="{00000015-D974-4506-9519-CCC99D5FCF70}"/>
            </c:ext>
          </c:extLst>
        </c:ser>
        <c:ser>
          <c:idx val="24"/>
          <c:order val="22"/>
          <c:tx>
            <c:strRef>
              <c:f>'Figure 2.7'!$AK$1</c:f>
              <c:strCache>
                <c:ptCount val="1"/>
                <c:pt idx="0">
                  <c:v>PO_INT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2.7'!$AK$2:$AK$92</c:f>
              <c:numCache>
                <c:formatCode>General</c:formatCode>
                <c:ptCount val="91"/>
                <c:pt idx="0">
                  <c:v>9.5</c:v>
                </c:pt>
                <c:pt idx="1">
                  <c:v>9.6982354711700296</c:v>
                </c:pt>
                <c:pt idx="2">
                  <c:v>9.9069120745475505</c:v>
                </c:pt>
                <c:pt idx="3">
                  <c:v>10.136470942340001</c:v>
                </c:pt>
                <c:pt idx="4">
                  <c:v>10.397353206755</c:v>
                </c:pt>
                <c:pt idx="5">
                  <c:v>10.7</c:v>
                </c:pt>
                <c:pt idx="6">
                  <c:v>11.0500113220749</c:v>
                </c:pt>
                <c:pt idx="7">
                  <c:v>11.4336226441498</c:v>
                </c:pt>
                <c:pt idx="8">
                  <c:v>11.8322283051873</c:v>
                </c:pt>
                <c:pt idx="9">
                  <c:v>12.2272226441498</c:v>
                </c:pt>
                <c:pt idx="10">
                  <c:v>12.6</c:v>
                </c:pt>
                <c:pt idx="11">
                  <c:v>12.9377192405302</c:v>
                </c:pt>
                <c:pt idx="12">
                  <c:v>13.250597348853001</c:v>
                </c:pt>
                <c:pt idx="13">
                  <c:v>13.554615836910701</c:v>
                </c:pt>
                <c:pt idx="14">
                  <c:v>13.8657562166456</c:v>
                </c:pt>
                <c:pt idx="15">
                  <c:v>14.2</c:v>
                </c:pt>
                <c:pt idx="16">
                  <c:v>14.563111715803901</c:v>
                </c:pt>
                <c:pt idx="17">
                  <c:v>14.919987960437799</c:v>
                </c:pt>
                <c:pt idx="18">
                  <c:v>15.225308347169699</c:v>
                </c:pt>
                <c:pt idx="19">
                  <c:v>15.4337524892677</c:v>
                </c:pt>
                <c:pt idx="20">
                  <c:v>15.5</c:v>
                </c:pt>
                <c:pt idx="21">
                  <c:v>15.397833896253999</c:v>
                </c:pt>
                <c:pt idx="22">
                  <c:v>15.177450809395699</c:v>
                </c:pt>
                <c:pt idx="23">
                  <c:v>14.9081507744103</c:v>
                </c:pt>
                <c:pt idx="24">
                  <c:v>14.6592338262833</c:v>
                </c:pt>
                <c:pt idx="25">
                  <c:v>14.5</c:v>
                </c:pt>
                <c:pt idx="26">
                  <c:v>14.483152699179801</c:v>
                </c:pt>
                <c:pt idx="27">
                  <c:v>14.595008801979301</c:v>
                </c:pt>
                <c:pt idx="28">
                  <c:v>14.805288555188801</c:v>
                </c:pt>
                <c:pt idx="29">
                  <c:v>15.0837122055988</c:v>
                </c:pt>
                <c:pt idx="30">
                  <c:v>15.4</c:v>
                </c:pt>
                <c:pt idx="31">
                  <c:v>15.7</c:v>
                </c:pt>
                <c:pt idx="32">
                  <c:v>15.9</c:v>
                </c:pt>
                <c:pt idx="33">
                  <c:v>16.100000000000001</c:v>
                </c:pt>
                <c:pt idx="34">
                  <c:v>16.3</c:v>
                </c:pt>
                <c:pt idx="35">
                  <c:v>16.600000000000001</c:v>
                </c:pt>
                <c:pt idx="36">
                  <c:v>16.899999999999999</c:v>
                </c:pt>
                <c:pt idx="37">
                  <c:v>17.2</c:v>
                </c:pt>
                <c:pt idx="38">
                  <c:v>17.399999999999999</c:v>
                </c:pt>
                <c:pt idx="39">
                  <c:v>17.5</c:v>
                </c:pt>
                <c:pt idx="40">
                  <c:v>17.8</c:v>
                </c:pt>
                <c:pt idx="41">
                  <c:v>18</c:v>
                </c:pt>
                <c:pt idx="42">
                  <c:v>18.2</c:v>
                </c:pt>
                <c:pt idx="43">
                  <c:v>18.399999999999999</c:v>
                </c:pt>
                <c:pt idx="44">
                  <c:v>18.600000000000001</c:v>
                </c:pt>
                <c:pt idx="45">
                  <c:v>18.7</c:v>
                </c:pt>
                <c:pt idx="46">
                  <c:v>18.899999999999999</c:v>
                </c:pt>
                <c:pt idx="47">
                  <c:v>19</c:v>
                </c:pt>
                <c:pt idx="48">
                  <c:v>18.899999999999999</c:v>
                </c:pt>
                <c:pt idx="49">
                  <c:v>18.899999999999999</c:v>
                </c:pt>
                <c:pt idx="50">
                  <c:v>19.100000000000001</c:v>
                </c:pt>
                <c:pt idx="51">
                  <c:v>19.100000000000001</c:v>
                </c:pt>
                <c:pt idx="52">
                  <c:v>19.7</c:v>
                </c:pt>
                <c:pt idx="53">
                  <c:v>20.399999999999999</c:v>
                </c:pt>
                <c:pt idx="54">
                  <c:v>21.2</c:v>
                </c:pt>
                <c:pt idx="55">
                  <c:v>22.2</c:v>
                </c:pt>
                <c:pt idx="56">
                  <c:v>23.1</c:v>
                </c:pt>
                <c:pt idx="57">
                  <c:v>24.2</c:v>
                </c:pt>
                <c:pt idx="58">
                  <c:v>25.3</c:v>
                </c:pt>
                <c:pt idx="59">
                  <c:v>26.4</c:v>
                </c:pt>
                <c:pt idx="60">
                  <c:v>28.416894989078799</c:v>
                </c:pt>
                <c:pt idx="61">
                  <c:v>30.238385654593301</c:v>
                </c:pt>
                <c:pt idx="62">
                  <c:v>31.597037030318202</c:v>
                </c:pt>
                <c:pt idx="63">
                  <c:v>32.613144352324298</c:v>
                </c:pt>
                <c:pt idx="64">
                  <c:v>33.407002856682702</c:v>
                </c:pt>
                <c:pt idx="65">
                  <c:v>34.098907779464298</c:v>
                </c:pt>
                <c:pt idx="66">
                  <c:v>34.785264586692101</c:v>
                </c:pt>
                <c:pt idx="67">
                  <c:v>35.466919664197498</c:v>
                </c:pt>
                <c:pt idx="68">
                  <c:v>36.120829627763797</c:v>
                </c:pt>
                <c:pt idx="69">
                  <c:v>36.723951093174598</c:v>
                </c:pt>
                <c:pt idx="70">
                  <c:v>37.253240676213203</c:v>
                </c:pt>
                <c:pt idx="71">
                  <c:v>37.695655915969503</c:v>
                </c:pt>
                <c:pt idx="72">
                  <c:v>38.078158044758801</c:v>
                </c:pt>
                <c:pt idx="73">
                  <c:v>38.437709218202897</c:v>
                </c:pt>
                <c:pt idx="74">
                  <c:v>38.811271591923699</c:v>
                </c:pt>
                <c:pt idx="75">
                  <c:v>39.235807321542801</c:v>
                </c:pt>
                <c:pt idx="76">
                  <c:v>39.742055617608003</c:v>
                </c:pt>
                <c:pt idx="77">
                  <c:v>40.335863910371003</c:v>
                </c:pt>
                <c:pt idx="78">
                  <c:v>41.016856685009103</c:v>
                </c:pt>
                <c:pt idx="79">
                  <c:v>41.784658426700098</c:v>
                </c:pt>
                <c:pt idx="80">
                  <c:v>42.638893620621197</c:v>
                </c:pt>
                <c:pt idx="81">
                  <c:v>43.578888846180497</c:v>
                </c:pt>
                <c:pt idx="82">
                  <c:v>44.602779059707203</c:v>
                </c:pt>
                <c:pt idx="83">
                  <c:v>45.708401311761001</c:v>
                </c:pt>
                <c:pt idx="84">
                  <c:v>46.893592652901503</c:v>
                </c:pt>
                <c:pt idx="85">
                  <c:v>48.156190133688199</c:v>
                </c:pt>
                <c:pt idx="86">
                  <c:v>49.491883189914198</c:v>
                </c:pt>
                <c:pt idx="87">
                  <c:v>50.8877707983048</c:v>
                </c:pt>
                <c:pt idx="88">
                  <c:v>52.328804320819103</c:v>
                </c:pt>
                <c:pt idx="89">
                  <c:v>53.7999351194158</c:v>
                </c:pt>
                <c:pt idx="90">
                  <c:v>55.286114556053597</c:v>
                </c:pt>
              </c:numCache>
            </c:numRef>
          </c:val>
          <c:smooth val="0"/>
          <c:extLst>
            <c:ext xmlns:c16="http://schemas.microsoft.com/office/drawing/2014/chart" uri="{C3380CC4-5D6E-409C-BE32-E72D297353CC}">
              <c16:uniqueId val="{00000016-D974-4506-9519-CCC99D5FCF70}"/>
            </c:ext>
          </c:extLst>
        </c:ser>
        <c:ser>
          <c:idx val="25"/>
          <c:order val="23"/>
          <c:tx>
            <c:strRef>
              <c:f>'Figure 2.7'!$AL$1</c:f>
              <c:strCache>
                <c:ptCount val="1"/>
                <c:pt idx="0">
                  <c:v>PT_INT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2.7'!$AL$2:$AL$92</c:f>
              <c:numCache>
                <c:formatCode>General</c:formatCode>
                <c:ptCount val="91"/>
                <c:pt idx="0">
                  <c:v>12.4</c:v>
                </c:pt>
                <c:pt idx="1">
                  <c:v>12.7</c:v>
                </c:pt>
                <c:pt idx="2">
                  <c:v>12.7</c:v>
                </c:pt>
                <c:pt idx="3">
                  <c:v>12.8</c:v>
                </c:pt>
                <c:pt idx="4">
                  <c:v>12.9</c:v>
                </c:pt>
                <c:pt idx="5">
                  <c:v>12.8</c:v>
                </c:pt>
                <c:pt idx="6">
                  <c:v>13.5</c:v>
                </c:pt>
                <c:pt idx="7">
                  <c:v>13.7</c:v>
                </c:pt>
                <c:pt idx="8">
                  <c:v>14</c:v>
                </c:pt>
                <c:pt idx="9">
                  <c:v>14.4</c:v>
                </c:pt>
                <c:pt idx="10">
                  <c:v>14.9</c:v>
                </c:pt>
                <c:pt idx="11">
                  <c:v>15.6</c:v>
                </c:pt>
                <c:pt idx="12">
                  <c:v>15.7</c:v>
                </c:pt>
                <c:pt idx="13">
                  <c:v>15.7</c:v>
                </c:pt>
                <c:pt idx="14">
                  <c:v>15.7</c:v>
                </c:pt>
                <c:pt idx="15">
                  <c:v>15.7</c:v>
                </c:pt>
                <c:pt idx="16">
                  <c:v>16.899999999999999</c:v>
                </c:pt>
                <c:pt idx="17">
                  <c:v>17</c:v>
                </c:pt>
                <c:pt idx="18">
                  <c:v>17.3</c:v>
                </c:pt>
                <c:pt idx="19">
                  <c:v>17.5</c:v>
                </c:pt>
                <c:pt idx="20">
                  <c:v>17.8</c:v>
                </c:pt>
                <c:pt idx="21">
                  <c:v>18.2</c:v>
                </c:pt>
                <c:pt idx="22">
                  <c:v>18.2</c:v>
                </c:pt>
                <c:pt idx="23">
                  <c:v>18.3</c:v>
                </c:pt>
                <c:pt idx="24">
                  <c:v>18.2</c:v>
                </c:pt>
                <c:pt idx="25">
                  <c:v>18.2</c:v>
                </c:pt>
                <c:pt idx="26">
                  <c:v>18.5</c:v>
                </c:pt>
                <c:pt idx="27">
                  <c:v>18.8</c:v>
                </c:pt>
                <c:pt idx="28">
                  <c:v>19.2</c:v>
                </c:pt>
                <c:pt idx="29">
                  <c:v>19.600000000000001</c:v>
                </c:pt>
                <c:pt idx="30">
                  <c:v>20</c:v>
                </c:pt>
                <c:pt idx="31">
                  <c:v>20.5</c:v>
                </c:pt>
                <c:pt idx="32">
                  <c:v>20.9</c:v>
                </c:pt>
                <c:pt idx="33">
                  <c:v>21.3</c:v>
                </c:pt>
                <c:pt idx="34">
                  <c:v>21.6</c:v>
                </c:pt>
                <c:pt idx="35">
                  <c:v>22</c:v>
                </c:pt>
                <c:pt idx="36">
                  <c:v>22.4</c:v>
                </c:pt>
                <c:pt idx="37">
                  <c:v>22.7</c:v>
                </c:pt>
                <c:pt idx="38">
                  <c:v>23.1</c:v>
                </c:pt>
                <c:pt idx="39">
                  <c:v>23.5</c:v>
                </c:pt>
                <c:pt idx="40">
                  <c:v>23.8</c:v>
                </c:pt>
                <c:pt idx="41">
                  <c:v>24.2</c:v>
                </c:pt>
                <c:pt idx="42">
                  <c:v>24.6</c:v>
                </c:pt>
                <c:pt idx="43">
                  <c:v>24.9</c:v>
                </c:pt>
                <c:pt idx="44">
                  <c:v>25.3</c:v>
                </c:pt>
                <c:pt idx="45">
                  <c:v>25.7</c:v>
                </c:pt>
                <c:pt idx="46">
                  <c:v>26</c:v>
                </c:pt>
                <c:pt idx="47">
                  <c:v>26.3</c:v>
                </c:pt>
                <c:pt idx="48">
                  <c:v>26.6</c:v>
                </c:pt>
                <c:pt idx="49">
                  <c:v>27</c:v>
                </c:pt>
                <c:pt idx="50">
                  <c:v>27.5</c:v>
                </c:pt>
                <c:pt idx="51">
                  <c:v>28.2</c:v>
                </c:pt>
                <c:pt idx="52">
                  <c:v>28.8</c:v>
                </c:pt>
                <c:pt idx="53">
                  <c:v>29.4</c:v>
                </c:pt>
                <c:pt idx="54">
                  <c:v>30.3</c:v>
                </c:pt>
                <c:pt idx="55">
                  <c:v>31.1</c:v>
                </c:pt>
                <c:pt idx="56">
                  <c:v>31.8</c:v>
                </c:pt>
                <c:pt idx="57">
                  <c:v>32.5</c:v>
                </c:pt>
                <c:pt idx="58">
                  <c:v>33.299999999999997</c:v>
                </c:pt>
                <c:pt idx="59">
                  <c:v>33.9</c:v>
                </c:pt>
                <c:pt idx="60">
                  <c:v>34.947480746541501</c:v>
                </c:pt>
                <c:pt idx="61">
                  <c:v>35.943851658131102</c:v>
                </c:pt>
                <c:pt idx="62">
                  <c:v>36.765823745971701</c:v>
                </c:pt>
                <c:pt idx="63">
                  <c:v>37.493265131695303</c:v>
                </c:pt>
                <c:pt idx="64">
                  <c:v>38.206043936933703</c:v>
                </c:pt>
                <c:pt idx="65">
                  <c:v>38.9840282833187</c:v>
                </c:pt>
                <c:pt idx="66">
                  <c:v>39.887337439242202</c:v>
                </c:pt>
                <c:pt idx="67">
                  <c:v>40.897095260136098</c:v>
                </c:pt>
                <c:pt idx="68">
                  <c:v>41.974676748192401</c:v>
                </c:pt>
                <c:pt idx="69">
                  <c:v>43.081456905602899</c:v>
                </c:pt>
                <c:pt idx="70">
                  <c:v>44.178810734559598</c:v>
                </c:pt>
                <c:pt idx="71">
                  <c:v>45.239373283989998</c:v>
                </c:pt>
                <c:pt idx="72">
                  <c:v>46.280819789762702</c:v>
                </c:pt>
                <c:pt idx="73">
                  <c:v>47.332085534482196</c:v>
                </c:pt>
                <c:pt idx="74">
                  <c:v>48.422105800752703</c:v>
                </c:pt>
                <c:pt idx="75">
                  <c:v>49.579815871178397</c:v>
                </c:pt>
                <c:pt idx="76">
                  <c:v>50.826082199690703</c:v>
                </c:pt>
                <c:pt idx="77">
                  <c:v>52.149495925528598</c:v>
                </c:pt>
                <c:pt idx="78">
                  <c:v>53.530579359258098</c:v>
                </c:pt>
                <c:pt idx="79">
                  <c:v>54.949854811445398</c:v>
                </c:pt>
                <c:pt idx="80">
                  <c:v>56.387844592656499</c:v>
                </c:pt>
                <c:pt idx="81">
                  <c:v>57.821152415723297</c:v>
                </c:pt>
                <c:pt idx="82">
                  <c:v>59.210707602541603</c:v>
                </c:pt>
                <c:pt idx="83">
                  <c:v>60.513520877272903</c:v>
                </c:pt>
                <c:pt idx="84">
                  <c:v>61.686602964078801</c:v>
                </c:pt>
                <c:pt idx="85">
                  <c:v>62.686964587120897</c:v>
                </c:pt>
                <c:pt idx="86">
                  <c:v>63.485971674520599</c:v>
                </c:pt>
                <c:pt idx="87">
                  <c:v>64.112410970238599</c:v>
                </c:pt>
                <c:pt idx="88">
                  <c:v>64.609424422195204</c:v>
                </c:pt>
                <c:pt idx="89">
                  <c:v>65.020153978311001</c:v>
                </c:pt>
                <c:pt idx="90">
                  <c:v>65.387741586506294</c:v>
                </c:pt>
              </c:numCache>
            </c:numRef>
          </c:val>
          <c:smooth val="0"/>
          <c:extLst>
            <c:ext xmlns:c16="http://schemas.microsoft.com/office/drawing/2014/chart" uri="{C3380CC4-5D6E-409C-BE32-E72D297353CC}">
              <c16:uniqueId val="{00000017-D974-4506-9519-CCC99D5FCF70}"/>
            </c:ext>
          </c:extLst>
        </c:ser>
        <c:ser>
          <c:idx val="26"/>
          <c:order val="24"/>
          <c:tx>
            <c:strRef>
              <c:f>'Figure 2.7'!$AM$1</c:f>
              <c:strCache>
                <c:ptCount val="1"/>
                <c:pt idx="0">
                  <c:v>RO_INT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2.7'!$AM$2:$AM$92</c:f>
              <c:numCache>
                <c:formatCode>General</c:formatCode>
                <c:ptCount val="91"/>
                <c:pt idx="8">
                  <c:v>12.6</c:v>
                </c:pt>
                <c:pt idx="9">
                  <c:v>12.8</c:v>
                </c:pt>
                <c:pt idx="10">
                  <c:v>13</c:v>
                </c:pt>
                <c:pt idx="11">
                  <c:v>13.3</c:v>
                </c:pt>
                <c:pt idx="12">
                  <c:v>13.5</c:v>
                </c:pt>
                <c:pt idx="13">
                  <c:v>13.9</c:v>
                </c:pt>
                <c:pt idx="14">
                  <c:v>14.1</c:v>
                </c:pt>
                <c:pt idx="15">
                  <c:v>14.6</c:v>
                </c:pt>
                <c:pt idx="16">
                  <c:v>15.1</c:v>
                </c:pt>
                <c:pt idx="17">
                  <c:v>15.6</c:v>
                </c:pt>
                <c:pt idx="18">
                  <c:v>16</c:v>
                </c:pt>
                <c:pt idx="19">
                  <c:v>16.100000000000001</c:v>
                </c:pt>
                <c:pt idx="20">
                  <c:v>16.3</c:v>
                </c:pt>
                <c:pt idx="21">
                  <c:v>16.2</c:v>
                </c:pt>
                <c:pt idx="22">
                  <c:v>16</c:v>
                </c:pt>
                <c:pt idx="23">
                  <c:v>15.3</c:v>
                </c:pt>
                <c:pt idx="24">
                  <c:v>14.4</c:v>
                </c:pt>
                <c:pt idx="25">
                  <c:v>14.4</c:v>
                </c:pt>
                <c:pt idx="26">
                  <c:v>14.4</c:v>
                </c:pt>
                <c:pt idx="27">
                  <c:v>14.6</c:v>
                </c:pt>
                <c:pt idx="28">
                  <c:v>14.9</c:v>
                </c:pt>
                <c:pt idx="29">
                  <c:v>15.2</c:v>
                </c:pt>
                <c:pt idx="30">
                  <c:v>15.6</c:v>
                </c:pt>
                <c:pt idx="31">
                  <c:v>15.9</c:v>
                </c:pt>
                <c:pt idx="32">
                  <c:v>16.600000000000001</c:v>
                </c:pt>
                <c:pt idx="33">
                  <c:v>16.899999999999999</c:v>
                </c:pt>
                <c:pt idx="34">
                  <c:v>17.3</c:v>
                </c:pt>
                <c:pt idx="35">
                  <c:v>17.600000000000001</c:v>
                </c:pt>
                <c:pt idx="36">
                  <c:v>18</c:v>
                </c:pt>
                <c:pt idx="37">
                  <c:v>18.2</c:v>
                </c:pt>
                <c:pt idx="38">
                  <c:v>18.7</c:v>
                </c:pt>
                <c:pt idx="39">
                  <c:v>19</c:v>
                </c:pt>
                <c:pt idx="40">
                  <c:v>19.3</c:v>
                </c:pt>
                <c:pt idx="41">
                  <c:v>19.600000000000001</c:v>
                </c:pt>
                <c:pt idx="42">
                  <c:v>20.399999999999999</c:v>
                </c:pt>
                <c:pt idx="43">
                  <c:v>20.7</c:v>
                </c:pt>
                <c:pt idx="44">
                  <c:v>20.7</c:v>
                </c:pt>
                <c:pt idx="45">
                  <c:v>20.7</c:v>
                </c:pt>
                <c:pt idx="46">
                  <c:v>21.6</c:v>
                </c:pt>
                <c:pt idx="47">
                  <c:v>21.5</c:v>
                </c:pt>
                <c:pt idx="48">
                  <c:v>22.6</c:v>
                </c:pt>
                <c:pt idx="49">
                  <c:v>23.7</c:v>
                </c:pt>
                <c:pt idx="50">
                  <c:v>23.7</c:v>
                </c:pt>
                <c:pt idx="51">
                  <c:v>23.7</c:v>
                </c:pt>
                <c:pt idx="52">
                  <c:v>23.7</c:v>
                </c:pt>
                <c:pt idx="53">
                  <c:v>23.9</c:v>
                </c:pt>
                <c:pt idx="54">
                  <c:v>24.3</c:v>
                </c:pt>
                <c:pt idx="55">
                  <c:v>25.2</c:v>
                </c:pt>
                <c:pt idx="56">
                  <c:v>25.9</c:v>
                </c:pt>
                <c:pt idx="57">
                  <c:v>26.7</c:v>
                </c:pt>
                <c:pt idx="58">
                  <c:v>27.5</c:v>
                </c:pt>
                <c:pt idx="59">
                  <c:v>28.1</c:v>
                </c:pt>
                <c:pt idx="60">
                  <c:v>29.578723301627299</c:v>
                </c:pt>
                <c:pt idx="61">
                  <c:v>30.978597383061</c:v>
                </c:pt>
                <c:pt idx="62">
                  <c:v>32.008388820429197</c:v>
                </c:pt>
                <c:pt idx="63">
                  <c:v>32.725691745502601</c:v>
                </c:pt>
                <c:pt idx="64">
                  <c:v>33.188100290051999</c:v>
                </c:pt>
                <c:pt idx="65">
                  <c:v>33.453208585847797</c:v>
                </c:pt>
                <c:pt idx="66">
                  <c:v>33.585594674941703</c:v>
                </c:pt>
                <c:pt idx="67">
                  <c:v>33.677772240508197</c:v>
                </c:pt>
                <c:pt idx="68">
                  <c:v>33.829238876002798</c:v>
                </c:pt>
                <c:pt idx="69">
                  <c:v>34.139492174880701</c:v>
                </c:pt>
                <c:pt idx="70">
                  <c:v>34.708029730597502</c:v>
                </c:pt>
                <c:pt idx="71">
                  <c:v>35.600155038214403</c:v>
                </c:pt>
                <c:pt idx="72">
                  <c:v>36.744395199216903</c:v>
                </c:pt>
                <c:pt idx="73">
                  <c:v>38.035083216696201</c:v>
                </c:pt>
                <c:pt idx="74">
                  <c:v>39.3665520937436</c:v>
                </c:pt>
                <c:pt idx="75">
                  <c:v>40.633134833450598</c:v>
                </c:pt>
                <c:pt idx="76">
                  <c:v>41.7567836285167</c:v>
                </c:pt>
                <c:pt idx="77">
                  <c:v>42.769927430075299</c:v>
                </c:pt>
                <c:pt idx="78">
                  <c:v>43.732614378868099</c:v>
                </c:pt>
                <c:pt idx="79">
                  <c:v>44.704892615636801</c:v>
                </c:pt>
                <c:pt idx="80">
                  <c:v>45.746810281122897</c:v>
                </c:pt>
                <c:pt idx="81">
                  <c:v>46.897142502971697</c:v>
                </c:pt>
                <c:pt idx="82">
                  <c:v>48.109572356441703</c:v>
                </c:pt>
                <c:pt idx="83">
                  <c:v>49.3165099036949</c:v>
                </c:pt>
                <c:pt idx="84">
                  <c:v>50.450365206893402</c:v>
                </c:pt>
                <c:pt idx="85">
                  <c:v>51.443548328199</c:v>
                </c:pt>
                <c:pt idx="86">
                  <c:v>52.2466763900713</c:v>
                </c:pt>
                <c:pt idx="87">
                  <c:v>52.8831947561589</c:v>
                </c:pt>
                <c:pt idx="88">
                  <c:v>53.394755850408004</c:v>
                </c:pt>
                <c:pt idx="89">
                  <c:v>53.823012096764899</c:v>
                </c:pt>
                <c:pt idx="90">
                  <c:v>54.209615919175597</c:v>
                </c:pt>
              </c:numCache>
            </c:numRef>
          </c:val>
          <c:smooth val="0"/>
          <c:extLst>
            <c:ext xmlns:c16="http://schemas.microsoft.com/office/drawing/2014/chart" uri="{C3380CC4-5D6E-409C-BE32-E72D297353CC}">
              <c16:uniqueId val="{00000018-D974-4506-9519-CCC99D5FCF70}"/>
            </c:ext>
          </c:extLst>
        </c:ser>
        <c:ser>
          <c:idx val="27"/>
          <c:order val="25"/>
          <c:tx>
            <c:strRef>
              <c:f>'Figure 2.7'!$AN$1</c:f>
              <c:strCache>
                <c:ptCount val="1"/>
                <c:pt idx="0">
                  <c:v>SE_INT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2.7'!$AN$2:$AN$92</c:f>
              <c:numCache>
                <c:formatCode>General</c:formatCode>
                <c:ptCount val="91"/>
                <c:pt idx="0">
                  <c:v>17.8</c:v>
                </c:pt>
                <c:pt idx="1">
                  <c:v>18</c:v>
                </c:pt>
                <c:pt idx="2">
                  <c:v>18.2</c:v>
                </c:pt>
                <c:pt idx="3">
                  <c:v>18.399999999999999</c:v>
                </c:pt>
                <c:pt idx="4">
                  <c:v>18.7</c:v>
                </c:pt>
                <c:pt idx="5">
                  <c:v>18.899999999999999</c:v>
                </c:pt>
                <c:pt idx="6">
                  <c:v>19.3</c:v>
                </c:pt>
                <c:pt idx="7">
                  <c:v>19.600000000000001</c:v>
                </c:pt>
                <c:pt idx="8">
                  <c:v>20</c:v>
                </c:pt>
                <c:pt idx="9">
                  <c:v>20.399999999999999</c:v>
                </c:pt>
                <c:pt idx="10">
                  <c:v>20.7</c:v>
                </c:pt>
                <c:pt idx="11">
                  <c:v>21.1</c:v>
                </c:pt>
                <c:pt idx="12">
                  <c:v>21.6</c:v>
                </c:pt>
                <c:pt idx="13">
                  <c:v>22.1</c:v>
                </c:pt>
                <c:pt idx="14">
                  <c:v>22.7</c:v>
                </c:pt>
                <c:pt idx="15">
                  <c:v>23.3</c:v>
                </c:pt>
                <c:pt idx="16">
                  <c:v>23.8</c:v>
                </c:pt>
                <c:pt idx="17">
                  <c:v>24.2</c:v>
                </c:pt>
                <c:pt idx="18">
                  <c:v>24.6</c:v>
                </c:pt>
                <c:pt idx="19">
                  <c:v>25</c:v>
                </c:pt>
                <c:pt idx="20">
                  <c:v>25.3</c:v>
                </c:pt>
                <c:pt idx="21">
                  <c:v>25.5</c:v>
                </c:pt>
                <c:pt idx="22">
                  <c:v>25.7</c:v>
                </c:pt>
                <c:pt idx="23">
                  <c:v>25.9</c:v>
                </c:pt>
                <c:pt idx="24">
                  <c:v>26.2</c:v>
                </c:pt>
                <c:pt idx="25">
                  <c:v>26.4</c:v>
                </c:pt>
                <c:pt idx="26">
                  <c:v>27</c:v>
                </c:pt>
                <c:pt idx="27">
                  <c:v>27.4</c:v>
                </c:pt>
                <c:pt idx="28">
                  <c:v>27.5</c:v>
                </c:pt>
                <c:pt idx="29">
                  <c:v>27.6</c:v>
                </c:pt>
                <c:pt idx="30">
                  <c:v>27.7</c:v>
                </c:pt>
                <c:pt idx="31">
                  <c:v>27.7</c:v>
                </c:pt>
                <c:pt idx="32">
                  <c:v>27.7</c:v>
                </c:pt>
                <c:pt idx="33">
                  <c:v>27.6</c:v>
                </c:pt>
                <c:pt idx="34">
                  <c:v>27.6</c:v>
                </c:pt>
                <c:pt idx="35">
                  <c:v>27.4</c:v>
                </c:pt>
                <c:pt idx="36">
                  <c:v>27.4</c:v>
                </c:pt>
                <c:pt idx="37">
                  <c:v>27.4</c:v>
                </c:pt>
                <c:pt idx="38">
                  <c:v>27.3</c:v>
                </c:pt>
                <c:pt idx="39">
                  <c:v>27.1</c:v>
                </c:pt>
                <c:pt idx="40">
                  <c:v>26.9</c:v>
                </c:pt>
                <c:pt idx="41">
                  <c:v>26.8</c:v>
                </c:pt>
                <c:pt idx="42">
                  <c:v>26.6</c:v>
                </c:pt>
                <c:pt idx="43">
                  <c:v>26.5</c:v>
                </c:pt>
                <c:pt idx="44">
                  <c:v>26.4</c:v>
                </c:pt>
                <c:pt idx="45">
                  <c:v>26.5</c:v>
                </c:pt>
                <c:pt idx="46">
                  <c:v>26.4</c:v>
                </c:pt>
                <c:pt idx="47">
                  <c:v>26.4</c:v>
                </c:pt>
                <c:pt idx="48">
                  <c:v>26.7</c:v>
                </c:pt>
                <c:pt idx="49">
                  <c:v>27.1</c:v>
                </c:pt>
                <c:pt idx="50">
                  <c:v>27.7</c:v>
                </c:pt>
                <c:pt idx="51">
                  <c:v>28.4</c:v>
                </c:pt>
                <c:pt idx="52">
                  <c:v>29.2</c:v>
                </c:pt>
                <c:pt idx="53">
                  <c:v>29.9</c:v>
                </c:pt>
                <c:pt idx="54">
                  <c:v>30.6</c:v>
                </c:pt>
                <c:pt idx="55">
                  <c:v>31.1</c:v>
                </c:pt>
                <c:pt idx="56">
                  <c:v>31.5</c:v>
                </c:pt>
                <c:pt idx="57">
                  <c:v>31.6</c:v>
                </c:pt>
                <c:pt idx="58">
                  <c:v>31.7</c:v>
                </c:pt>
                <c:pt idx="59">
                  <c:v>31.9</c:v>
                </c:pt>
                <c:pt idx="60">
                  <c:v>32.5942614824217</c:v>
                </c:pt>
                <c:pt idx="61">
                  <c:v>33.135579615558797</c:v>
                </c:pt>
                <c:pt idx="62">
                  <c:v>33.400982241810503</c:v>
                </c:pt>
                <c:pt idx="63">
                  <c:v>33.490272736226601</c:v>
                </c:pt>
                <c:pt idx="64">
                  <c:v>33.503254473857098</c:v>
                </c:pt>
                <c:pt idx="65">
                  <c:v>33.539730829751797</c:v>
                </c:pt>
                <c:pt idx="66">
                  <c:v>33.677882018947798</c:v>
                </c:pt>
                <c:pt idx="67">
                  <c:v>33.909395616431098</c:v>
                </c:pt>
                <c:pt idx="68">
                  <c:v>34.204336037174997</c:v>
                </c:pt>
                <c:pt idx="69">
                  <c:v>34.532767696152803</c:v>
                </c:pt>
                <c:pt idx="70">
                  <c:v>34.864755008337703</c:v>
                </c:pt>
                <c:pt idx="71">
                  <c:v>35.175675724078999</c:v>
                </c:pt>
                <c:pt idx="72">
                  <c:v>35.462160935230003</c:v>
                </c:pt>
                <c:pt idx="73">
                  <c:v>35.726155069020002</c:v>
                </c:pt>
                <c:pt idx="74">
                  <c:v>35.969602552678303</c:v>
                </c:pt>
                <c:pt idx="75">
                  <c:v>36.194447813434302</c:v>
                </c:pt>
                <c:pt idx="76">
                  <c:v>36.4015904944686</c:v>
                </c:pt>
                <c:pt idx="77">
                  <c:v>36.587751102767299</c:v>
                </c:pt>
                <c:pt idx="78">
                  <c:v>36.748605361267899</c:v>
                </c:pt>
                <c:pt idx="79">
                  <c:v>36.879828992907797</c:v>
                </c:pt>
                <c:pt idx="80">
                  <c:v>36.977097720624698</c:v>
                </c:pt>
                <c:pt idx="81">
                  <c:v>37.039582957710898</c:v>
                </c:pt>
                <c:pt idx="82">
                  <c:v>37.080438878879001</c:v>
                </c:pt>
                <c:pt idx="83">
                  <c:v>37.116315349196498</c:v>
                </c:pt>
                <c:pt idx="84">
                  <c:v>37.163862233730903</c:v>
                </c:pt>
                <c:pt idx="85">
                  <c:v>37.239729397549802</c:v>
                </c:pt>
                <c:pt idx="86">
                  <c:v>37.356292723397701</c:v>
                </c:pt>
                <c:pt idx="87">
                  <c:v>37.508832164727202</c:v>
                </c:pt>
                <c:pt idx="88">
                  <c:v>37.688353692667803</c:v>
                </c:pt>
                <c:pt idx="89">
                  <c:v>37.885863278349298</c:v>
                </c:pt>
                <c:pt idx="90">
                  <c:v>38.092366892901197</c:v>
                </c:pt>
              </c:numCache>
            </c:numRef>
          </c:val>
          <c:smooth val="0"/>
          <c:extLst>
            <c:ext xmlns:c16="http://schemas.microsoft.com/office/drawing/2014/chart" uri="{C3380CC4-5D6E-409C-BE32-E72D297353CC}">
              <c16:uniqueId val="{00000019-D974-4506-9519-CCC99D5FCF70}"/>
            </c:ext>
          </c:extLst>
        </c:ser>
        <c:ser>
          <c:idx val="28"/>
          <c:order val="26"/>
          <c:tx>
            <c:strRef>
              <c:f>'Figure 2.7'!$AO$1</c:f>
              <c:strCache>
                <c:ptCount val="1"/>
                <c:pt idx="0">
                  <c:v>SI_INT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2.7'!$AO$2:$AO$92</c:f>
              <c:numCache>
                <c:formatCode>General</c:formatCode>
                <c:ptCount val="91"/>
                <c:pt idx="22">
                  <c:v>16.399999999999999</c:v>
                </c:pt>
                <c:pt idx="23">
                  <c:v>15.8</c:v>
                </c:pt>
                <c:pt idx="24">
                  <c:v>15.1</c:v>
                </c:pt>
                <c:pt idx="25">
                  <c:v>15</c:v>
                </c:pt>
                <c:pt idx="26">
                  <c:v>15</c:v>
                </c:pt>
                <c:pt idx="27">
                  <c:v>14.9</c:v>
                </c:pt>
                <c:pt idx="28">
                  <c:v>15</c:v>
                </c:pt>
                <c:pt idx="29">
                  <c:v>15.3</c:v>
                </c:pt>
                <c:pt idx="30">
                  <c:v>15.5</c:v>
                </c:pt>
                <c:pt idx="31">
                  <c:v>15.8</c:v>
                </c:pt>
                <c:pt idx="32">
                  <c:v>16.100000000000001</c:v>
                </c:pt>
                <c:pt idx="33">
                  <c:v>16.5</c:v>
                </c:pt>
                <c:pt idx="34">
                  <c:v>17</c:v>
                </c:pt>
                <c:pt idx="35">
                  <c:v>17.399999999999999</c:v>
                </c:pt>
                <c:pt idx="36">
                  <c:v>18</c:v>
                </c:pt>
                <c:pt idx="37">
                  <c:v>18.5</c:v>
                </c:pt>
                <c:pt idx="38">
                  <c:v>19</c:v>
                </c:pt>
                <c:pt idx="39">
                  <c:v>19.399999999999999</c:v>
                </c:pt>
                <c:pt idx="40">
                  <c:v>19.8</c:v>
                </c:pt>
                <c:pt idx="41">
                  <c:v>20.2</c:v>
                </c:pt>
                <c:pt idx="42">
                  <c:v>20.6</c:v>
                </c:pt>
                <c:pt idx="43">
                  <c:v>21</c:v>
                </c:pt>
                <c:pt idx="44">
                  <c:v>21.4</c:v>
                </c:pt>
                <c:pt idx="45">
                  <c:v>21.8</c:v>
                </c:pt>
                <c:pt idx="46">
                  <c:v>22.2</c:v>
                </c:pt>
                <c:pt idx="47">
                  <c:v>22.7</c:v>
                </c:pt>
                <c:pt idx="48">
                  <c:v>23.3</c:v>
                </c:pt>
                <c:pt idx="49">
                  <c:v>23.6</c:v>
                </c:pt>
                <c:pt idx="50">
                  <c:v>23.8</c:v>
                </c:pt>
                <c:pt idx="51">
                  <c:v>23.9</c:v>
                </c:pt>
                <c:pt idx="52">
                  <c:v>24.4</c:v>
                </c:pt>
                <c:pt idx="53">
                  <c:v>25</c:v>
                </c:pt>
                <c:pt idx="54">
                  <c:v>25.7</c:v>
                </c:pt>
                <c:pt idx="55">
                  <c:v>26.6</c:v>
                </c:pt>
                <c:pt idx="56">
                  <c:v>27.6</c:v>
                </c:pt>
                <c:pt idx="57">
                  <c:v>28.6</c:v>
                </c:pt>
                <c:pt idx="58">
                  <c:v>29.6</c:v>
                </c:pt>
                <c:pt idx="59">
                  <c:v>30.5</c:v>
                </c:pt>
                <c:pt idx="60">
                  <c:v>32.334845551825602</c:v>
                </c:pt>
                <c:pt idx="61">
                  <c:v>33.927113629741001</c:v>
                </c:pt>
                <c:pt idx="62">
                  <c:v>35.016864997720702</c:v>
                </c:pt>
                <c:pt idx="63">
                  <c:v>35.771300307407799</c:v>
                </c:pt>
                <c:pt idx="64">
                  <c:v>36.357620210445603</c:v>
                </c:pt>
                <c:pt idx="65">
                  <c:v>36.943025358477101</c:v>
                </c:pt>
                <c:pt idx="66">
                  <c:v>37.6591963052784</c:v>
                </c:pt>
                <c:pt idx="67">
                  <c:v>38.495733213156001</c:v>
                </c:pt>
                <c:pt idx="68">
                  <c:v>39.4067161465493</c:v>
                </c:pt>
                <c:pt idx="69">
                  <c:v>40.346225169897899</c:v>
                </c:pt>
                <c:pt idx="70">
                  <c:v>41.268340347641001</c:v>
                </c:pt>
                <c:pt idx="71">
                  <c:v>42.135997697498098</c:v>
                </c:pt>
                <c:pt idx="72">
                  <c:v>42.9475570503093</c:v>
                </c:pt>
                <c:pt idx="73">
                  <c:v>43.710234190194697</c:v>
                </c:pt>
                <c:pt idx="74">
                  <c:v>44.431244901274297</c:v>
                </c:pt>
                <c:pt idx="75">
                  <c:v>45.1178049676681</c:v>
                </c:pt>
                <c:pt idx="76">
                  <c:v>45.779549714251601</c:v>
                </c:pt>
                <c:pt idx="77">
                  <c:v>46.435792628921</c:v>
                </c:pt>
                <c:pt idx="78">
                  <c:v>47.108266740327799</c:v>
                </c:pt>
                <c:pt idx="79">
                  <c:v>47.818705077123603</c:v>
                </c:pt>
                <c:pt idx="80">
                  <c:v>48.58884066796</c:v>
                </c:pt>
                <c:pt idx="81">
                  <c:v>49.430832235405099</c:v>
                </c:pt>
                <c:pt idx="82">
                  <c:v>50.318541277694301</c:v>
                </c:pt>
                <c:pt idx="83">
                  <c:v>51.216254986979699</c:v>
                </c:pt>
                <c:pt idx="84">
                  <c:v>52.088260555413299</c:v>
                </c:pt>
                <c:pt idx="85">
                  <c:v>52.898845175147102</c:v>
                </c:pt>
                <c:pt idx="86">
                  <c:v>53.621485964859502</c:v>
                </c:pt>
                <c:pt idx="87">
                  <c:v>54.2664197493337</c:v>
                </c:pt>
                <c:pt idx="88">
                  <c:v>54.853073279879297</c:v>
                </c:pt>
                <c:pt idx="89">
                  <c:v>55.400873307805902</c:v>
                </c:pt>
                <c:pt idx="90">
                  <c:v>55.929246584422899</c:v>
                </c:pt>
              </c:numCache>
            </c:numRef>
          </c:val>
          <c:smooth val="0"/>
          <c:extLst>
            <c:ext xmlns:c16="http://schemas.microsoft.com/office/drawing/2014/chart" uri="{C3380CC4-5D6E-409C-BE32-E72D297353CC}">
              <c16:uniqueId val="{0000001A-D974-4506-9519-CCC99D5FCF70}"/>
            </c:ext>
          </c:extLst>
        </c:ser>
        <c:ser>
          <c:idx val="29"/>
          <c:order val="27"/>
          <c:tx>
            <c:strRef>
              <c:f>'Figure 2.7'!$AP$1</c:f>
              <c:strCache>
                <c:ptCount val="1"/>
                <c:pt idx="0">
                  <c:v>SK_INT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2.7'!$AP$2:$AP$92</c:f>
              <c:numCache>
                <c:formatCode>General</c:formatCode>
                <c:ptCount val="91"/>
                <c:pt idx="0">
                  <c:v>11.1</c:v>
                </c:pt>
                <c:pt idx="1">
                  <c:v>11.4</c:v>
                </c:pt>
                <c:pt idx="2">
                  <c:v>11.7</c:v>
                </c:pt>
                <c:pt idx="3">
                  <c:v>12</c:v>
                </c:pt>
                <c:pt idx="4">
                  <c:v>12.3</c:v>
                </c:pt>
                <c:pt idx="5">
                  <c:v>12.7</c:v>
                </c:pt>
                <c:pt idx="6">
                  <c:v>13.1</c:v>
                </c:pt>
                <c:pt idx="7">
                  <c:v>13.4</c:v>
                </c:pt>
                <c:pt idx="8">
                  <c:v>13.8</c:v>
                </c:pt>
                <c:pt idx="9">
                  <c:v>14.1</c:v>
                </c:pt>
                <c:pt idx="10">
                  <c:v>14.4</c:v>
                </c:pt>
                <c:pt idx="11">
                  <c:v>14.4</c:v>
                </c:pt>
                <c:pt idx="12">
                  <c:v>14.6</c:v>
                </c:pt>
                <c:pt idx="13">
                  <c:v>14.9</c:v>
                </c:pt>
                <c:pt idx="14">
                  <c:v>15.2</c:v>
                </c:pt>
                <c:pt idx="15">
                  <c:v>15.6</c:v>
                </c:pt>
                <c:pt idx="16">
                  <c:v>15.8</c:v>
                </c:pt>
                <c:pt idx="17">
                  <c:v>16</c:v>
                </c:pt>
                <c:pt idx="18">
                  <c:v>16.3</c:v>
                </c:pt>
                <c:pt idx="19">
                  <c:v>16.5</c:v>
                </c:pt>
                <c:pt idx="20">
                  <c:v>16.7</c:v>
                </c:pt>
                <c:pt idx="21">
                  <c:v>16.3</c:v>
                </c:pt>
                <c:pt idx="22">
                  <c:v>15.8</c:v>
                </c:pt>
                <c:pt idx="23">
                  <c:v>15.1</c:v>
                </c:pt>
                <c:pt idx="24">
                  <c:v>14.5</c:v>
                </c:pt>
                <c:pt idx="25">
                  <c:v>14.7</c:v>
                </c:pt>
                <c:pt idx="26">
                  <c:v>14.8</c:v>
                </c:pt>
                <c:pt idx="27">
                  <c:v>15.1</c:v>
                </c:pt>
                <c:pt idx="28">
                  <c:v>15.5</c:v>
                </c:pt>
                <c:pt idx="29">
                  <c:v>15.8</c:v>
                </c:pt>
                <c:pt idx="30">
                  <c:v>16</c:v>
                </c:pt>
                <c:pt idx="31">
                  <c:v>16.100000000000001</c:v>
                </c:pt>
                <c:pt idx="32">
                  <c:v>16</c:v>
                </c:pt>
                <c:pt idx="33">
                  <c:v>16.100000000000001</c:v>
                </c:pt>
                <c:pt idx="34">
                  <c:v>16.2</c:v>
                </c:pt>
                <c:pt idx="35">
                  <c:v>16.3</c:v>
                </c:pt>
                <c:pt idx="36">
                  <c:v>16.399999999999999</c:v>
                </c:pt>
                <c:pt idx="37">
                  <c:v>16.5</c:v>
                </c:pt>
                <c:pt idx="38">
                  <c:v>16.600000000000001</c:v>
                </c:pt>
                <c:pt idx="39">
                  <c:v>16.600000000000001</c:v>
                </c:pt>
                <c:pt idx="40">
                  <c:v>16.600000000000001</c:v>
                </c:pt>
                <c:pt idx="41">
                  <c:v>16.5</c:v>
                </c:pt>
                <c:pt idx="42">
                  <c:v>16.3</c:v>
                </c:pt>
                <c:pt idx="43">
                  <c:v>16.3</c:v>
                </c:pt>
                <c:pt idx="44">
                  <c:v>16.3</c:v>
                </c:pt>
                <c:pt idx="45">
                  <c:v>16.399999999999999</c:v>
                </c:pt>
                <c:pt idx="46">
                  <c:v>16.5</c:v>
                </c:pt>
                <c:pt idx="47">
                  <c:v>16.7</c:v>
                </c:pt>
                <c:pt idx="48">
                  <c:v>16.8</c:v>
                </c:pt>
                <c:pt idx="49">
                  <c:v>17</c:v>
                </c:pt>
                <c:pt idx="50">
                  <c:v>17.3</c:v>
                </c:pt>
                <c:pt idx="51">
                  <c:v>17.5</c:v>
                </c:pt>
                <c:pt idx="52">
                  <c:v>17.8</c:v>
                </c:pt>
                <c:pt idx="53">
                  <c:v>18.399999999999999</c:v>
                </c:pt>
                <c:pt idx="54">
                  <c:v>19</c:v>
                </c:pt>
                <c:pt idx="55">
                  <c:v>19.7</c:v>
                </c:pt>
                <c:pt idx="56">
                  <c:v>20.6</c:v>
                </c:pt>
                <c:pt idx="57">
                  <c:v>21.5</c:v>
                </c:pt>
                <c:pt idx="58">
                  <c:v>22.5</c:v>
                </c:pt>
                <c:pt idx="59">
                  <c:v>23.5</c:v>
                </c:pt>
                <c:pt idx="60">
                  <c:v>24.943419892443</c:v>
                </c:pt>
                <c:pt idx="61">
                  <c:v>26.2290348619855</c:v>
                </c:pt>
                <c:pt idx="62">
                  <c:v>27.2296918715173</c:v>
                </c:pt>
                <c:pt idx="63">
                  <c:v>28.032263780305499</c:v>
                </c:pt>
                <c:pt idx="64">
                  <c:v>28.7236234476173</c:v>
                </c:pt>
                <c:pt idx="65">
                  <c:v>29.390643732720001</c:v>
                </c:pt>
                <c:pt idx="66">
                  <c:v>30.100293335511999</c:v>
                </c:pt>
                <c:pt idx="67">
                  <c:v>30.839924318417001</c:v>
                </c:pt>
                <c:pt idx="68">
                  <c:v>31.576984584490098</c:v>
                </c:pt>
                <c:pt idx="69">
                  <c:v>32.278922036786</c:v>
                </c:pt>
                <c:pt idx="70">
                  <c:v>32.913184578359903</c:v>
                </c:pt>
                <c:pt idx="71">
                  <c:v>33.459375431804503</c:v>
                </c:pt>
                <c:pt idx="72">
                  <c:v>33.945719097864298</c:v>
                </c:pt>
                <c:pt idx="73">
                  <c:v>34.412595396821601</c:v>
                </c:pt>
                <c:pt idx="74">
                  <c:v>34.9003841489588</c:v>
                </c:pt>
                <c:pt idx="75">
                  <c:v>35.449465174558199</c:v>
                </c:pt>
                <c:pt idx="76">
                  <c:v>36.093392942896003</c:v>
                </c:pt>
                <c:pt idx="77">
                  <c:v>36.838420519224599</c:v>
                </c:pt>
                <c:pt idx="78">
                  <c:v>37.683975617789997</c:v>
                </c:pt>
                <c:pt idx="79">
                  <c:v>38.629485952838401</c:v>
                </c:pt>
                <c:pt idx="80">
                  <c:v>39.674379238616098</c:v>
                </c:pt>
                <c:pt idx="81">
                  <c:v>40.813365849355399</c:v>
                </c:pt>
                <c:pt idx="82">
                  <c:v>42.022286799233903</c:v>
                </c:pt>
                <c:pt idx="83">
                  <c:v>43.272265762415699</c:v>
                </c:pt>
                <c:pt idx="84">
                  <c:v>44.534426413064601</c:v>
                </c:pt>
                <c:pt idx="85">
                  <c:v>45.7798924253444</c:v>
                </c:pt>
                <c:pt idx="86">
                  <c:v>46.986119226532097</c:v>
                </c:pt>
                <c:pt idx="87">
                  <c:v>48.1558892563557</c:v>
                </c:pt>
                <c:pt idx="88">
                  <c:v>49.298316707656198</c:v>
                </c:pt>
                <c:pt idx="89">
                  <c:v>50.422515773274696</c:v>
                </c:pt>
                <c:pt idx="90">
                  <c:v>51.537600646052198</c:v>
                </c:pt>
              </c:numCache>
            </c:numRef>
          </c:val>
          <c:smooth val="0"/>
          <c:extLst>
            <c:ext xmlns:c16="http://schemas.microsoft.com/office/drawing/2014/chart" uri="{C3380CC4-5D6E-409C-BE32-E72D297353CC}">
              <c16:uniqueId val="{0000001B-D974-4506-9519-CCC99D5FCF70}"/>
            </c:ext>
          </c:extLst>
        </c:ser>
        <c:ser>
          <c:idx val="30"/>
          <c:order val="28"/>
          <c:tx>
            <c:strRef>
              <c:f>'Figure 2.7'!$AQ$1</c:f>
              <c:strCache>
                <c:ptCount val="1"/>
                <c:pt idx="0">
                  <c:v>UK_INT</c:v>
                </c:pt>
              </c:strCache>
            </c:strRef>
          </c:tx>
          <c:spPr>
            <a:ln w="12700" cap="rnd">
              <a:solidFill>
                <a:srgbClr val="A6A6A6">
                  <a:alpha val="50196"/>
                </a:srgb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2.7'!$AQ$2:$AQ$92</c:f>
              <c:numCache>
                <c:formatCode>General</c:formatCode>
                <c:ptCount val="91"/>
                <c:pt idx="0">
                  <c:v>18</c:v>
                </c:pt>
                <c:pt idx="1">
                  <c:v>17.8</c:v>
                </c:pt>
                <c:pt idx="2">
                  <c:v>18.3</c:v>
                </c:pt>
                <c:pt idx="3">
                  <c:v>18.399999999999999</c:v>
                </c:pt>
                <c:pt idx="4">
                  <c:v>18.600000000000001</c:v>
                </c:pt>
                <c:pt idx="5">
                  <c:v>18.899999999999999</c:v>
                </c:pt>
                <c:pt idx="6">
                  <c:v>19</c:v>
                </c:pt>
                <c:pt idx="7">
                  <c:v>19.3</c:v>
                </c:pt>
                <c:pt idx="8">
                  <c:v>19.7</c:v>
                </c:pt>
                <c:pt idx="9">
                  <c:v>20.100000000000001</c:v>
                </c:pt>
                <c:pt idx="10">
                  <c:v>20.5</c:v>
                </c:pt>
                <c:pt idx="11">
                  <c:v>20.9</c:v>
                </c:pt>
                <c:pt idx="12">
                  <c:v>21.3</c:v>
                </c:pt>
                <c:pt idx="13">
                  <c:v>21.6</c:v>
                </c:pt>
                <c:pt idx="14">
                  <c:v>22</c:v>
                </c:pt>
                <c:pt idx="15">
                  <c:v>22.3</c:v>
                </c:pt>
                <c:pt idx="16">
                  <c:v>22.5</c:v>
                </c:pt>
                <c:pt idx="17">
                  <c:v>22.7</c:v>
                </c:pt>
                <c:pt idx="18">
                  <c:v>22.9</c:v>
                </c:pt>
                <c:pt idx="19">
                  <c:v>23.1</c:v>
                </c:pt>
                <c:pt idx="20">
                  <c:v>23.3</c:v>
                </c:pt>
                <c:pt idx="21">
                  <c:v>23.4</c:v>
                </c:pt>
                <c:pt idx="22">
                  <c:v>23.3</c:v>
                </c:pt>
                <c:pt idx="23">
                  <c:v>23.1</c:v>
                </c:pt>
                <c:pt idx="24">
                  <c:v>22.8</c:v>
                </c:pt>
                <c:pt idx="25">
                  <c:v>22.9</c:v>
                </c:pt>
                <c:pt idx="26">
                  <c:v>23.3</c:v>
                </c:pt>
                <c:pt idx="27">
                  <c:v>23.5</c:v>
                </c:pt>
                <c:pt idx="28">
                  <c:v>23.7</c:v>
                </c:pt>
                <c:pt idx="29">
                  <c:v>23.9</c:v>
                </c:pt>
                <c:pt idx="30">
                  <c:v>24.1</c:v>
                </c:pt>
                <c:pt idx="31">
                  <c:v>24.2</c:v>
                </c:pt>
                <c:pt idx="32">
                  <c:v>24.3</c:v>
                </c:pt>
                <c:pt idx="33">
                  <c:v>24.4</c:v>
                </c:pt>
                <c:pt idx="34">
                  <c:v>24.5</c:v>
                </c:pt>
                <c:pt idx="35">
                  <c:v>24.5</c:v>
                </c:pt>
                <c:pt idx="36">
                  <c:v>24.5</c:v>
                </c:pt>
                <c:pt idx="37">
                  <c:v>24.5</c:v>
                </c:pt>
                <c:pt idx="38">
                  <c:v>24.5</c:v>
                </c:pt>
                <c:pt idx="39">
                  <c:v>24.4</c:v>
                </c:pt>
                <c:pt idx="40">
                  <c:v>24.3</c:v>
                </c:pt>
                <c:pt idx="41">
                  <c:v>24.3</c:v>
                </c:pt>
                <c:pt idx="42">
                  <c:v>24.3</c:v>
                </c:pt>
                <c:pt idx="43">
                  <c:v>24.2</c:v>
                </c:pt>
                <c:pt idx="44">
                  <c:v>24.2</c:v>
                </c:pt>
                <c:pt idx="45">
                  <c:v>24.2</c:v>
                </c:pt>
                <c:pt idx="46">
                  <c:v>24</c:v>
                </c:pt>
                <c:pt idx="47">
                  <c:v>23.9</c:v>
                </c:pt>
                <c:pt idx="48">
                  <c:v>24</c:v>
                </c:pt>
                <c:pt idx="49">
                  <c:v>24.3</c:v>
                </c:pt>
                <c:pt idx="50">
                  <c:v>24.6</c:v>
                </c:pt>
                <c:pt idx="51">
                  <c:v>24.9</c:v>
                </c:pt>
                <c:pt idx="52">
                  <c:v>25.6</c:v>
                </c:pt>
                <c:pt idx="53">
                  <c:v>26.4</c:v>
                </c:pt>
                <c:pt idx="54">
                  <c:v>27</c:v>
                </c:pt>
                <c:pt idx="55">
                  <c:v>27.5</c:v>
                </c:pt>
                <c:pt idx="56">
                  <c:v>27.8</c:v>
                </c:pt>
                <c:pt idx="57">
                  <c:v>28.2</c:v>
                </c:pt>
                <c:pt idx="58">
                  <c:v>28.6</c:v>
                </c:pt>
                <c:pt idx="59">
                  <c:v>28.9</c:v>
                </c:pt>
                <c:pt idx="60">
                  <c:v>29.2709451880019</c:v>
                </c:pt>
                <c:pt idx="61">
                  <c:v>29.651662471203899</c:v>
                </c:pt>
                <c:pt idx="62">
                  <c:v>30.0278572243881</c:v>
                </c:pt>
                <c:pt idx="63">
                  <c:v>30.418944142828</c:v>
                </c:pt>
                <c:pt idx="64">
                  <c:v>30.844337921797099</c:v>
                </c:pt>
                <c:pt idx="65">
                  <c:v>31.323453256568701</c:v>
                </c:pt>
                <c:pt idx="66">
                  <c:v>31.869487355329699</c:v>
                </c:pt>
                <c:pt idx="67">
                  <c:v>32.470767477920504</c:v>
                </c:pt>
                <c:pt idx="68">
                  <c:v>33.109403397094901</c:v>
                </c:pt>
                <c:pt idx="69">
                  <c:v>33.767504885606598</c:v>
                </c:pt>
                <c:pt idx="70">
                  <c:v>34.427181716209503</c:v>
                </c:pt>
                <c:pt idx="71">
                  <c:v>35.071530594498697</c:v>
                </c:pt>
                <c:pt idx="72">
                  <c:v>35.687595957434198</c:v>
                </c:pt>
                <c:pt idx="73">
                  <c:v>36.263409174817397</c:v>
                </c:pt>
                <c:pt idx="74">
                  <c:v>36.787001616449899</c:v>
                </c:pt>
                <c:pt idx="75">
                  <c:v>37.246404652132902</c:v>
                </c:pt>
                <c:pt idx="76">
                  <c:v>37.632594604092397</c:v>
                </c:pt>
                <c:pt idx="77">
                  <c:v>37.9483276042521</c:v>
                </c:pt>
                <c:pt idx="78">
                  <c:v>38.199304736960201</c:v>
                </c:pt>
                <c:pt idx="79">
                  <c:v>38.391227086565003</c:v>
                </c:pt>
                <c:pt idx="80">
                  <c:v>38.529795737414702</c:v>
                </c:pt>
                <c:pt idx="81">
                  <c:v>38.6233314679233</c:v>
                </c:pt>
                <c:pt idx="82">
                  <c:v>38.6906338327681</c:v>
                </c:pt>
                <c:pt idx="83">
                  <c:v>38.7531220806923</c:v>
                </c:pt>
                <c:pt idx="84">
                  <c:v>38.832215460438803</c:v>
                </c:pt>
                <c:pt idx="85">
                  <c:v>38.949333220750901</c:v>
                </c:pt>
                <c:pt idx="86">
                  <c:v>39.120343281270799</c:v>
                </c:pt>
                <c:pt idx="87">
                  <c:v>39.338908245237597</c:v>
                </c:pt>
                <c:pt idx="88">
                  <c:v>39.593139386789602</c:v>
                </c:pt>
                <c:pt idx="89">
                  <c:v>39.871147980064997</c:v>
                </c:pt>
                <c:pt idx="90">
                  <c:v>40.161045299202101</c:v>
                </c:pt>
              </c:numCache>
            </c:numRef>
          </c:val>
          <c:smooth val="0"/>
          <c:extLst>
            <c:ext xmlns:c16="http://schemas.microsoft.com/office/drawing/2014/chart" uri="{C3380CC4-5D6E-409C-BE32-E72D297353CC}">
              <c16:uniqueId val="{0000001C-D974-4506-9519-CCC99D5FCF70}"/>
            </c:ext>
          </c:extLst>
        </c:ser>
        <c:ser>
          <c:idx val="12"/>
          <c:order val="29"/>
          <c:tx>
            <c:strRef>
              <c:f>'Figure 2.7'!$AR$1</c:f>
              <c:strCache>
                <c:ptCount val="1"/>
                <c:pt idx="0">
                  <c:v>EU27_INT</c:v>
                </c:pt>
              </c:strCache>
            </c:strRef>
          </c:tx>
          <c:spPr>
            <a:ln w="28575" cap="rnd">
              <a:solidFill>
                <a:schemeClr val="tx2">
                  <a:alpha val="69804"/>
                </a:schemeClr>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2.7'!$AR$2:$AR$92</c:f>
              <c:numCache>
                <c:formatCode>General</c:formatCode>
                <c:ptCount val="91"/>
                <c:pt idx="25">
                  <c:v>19.2</c:v>
                </c:pt>
                <c:pt idx="26">
                  <c:v>19.527412676844701</c:v>
                </c:pt>
                <c:pt idx="27">
                  <c:v>19.842972184478299</c:v>
                </c:pt>
                <c:pt idx="28">
                  <c:v>20.1348253536895</c:v>
                </c:pt>
                <c:pt idx="29">
                  <c:v>20.391119015267101</c:v>
                </c:pt>
                <c:pt idx="30">
                  <c:v>20.6</c:v>
                </c:pt>
                <c:pt idx="31">
                  <c:v>20.8</c:v>
                </c:pt>
                <c:pt idx="32">
                  <c:v>21.1</c:v>
                </c:pt>
                <c:pt idx="33">
                  <c:v>21.3</c:v>
                </c:pt>
                <c:pt idx="34">
                  <c:v>21.6</c:v>
                </c:pt>
                <c:pt idx="35">
                  <c:v>21.9</c:v>
                </c:pt>
                <c:pt idx="36">
                  <c:v>22.2</c:v>
                </c:pt>
                <c:pt idx="37">
                  <c:v>22.5</c:v>
                </c:pt>
                <c:pt idx="38">
                  <c:v>22.7</c:v>
                </c:pt>
                <c:pt idx="39">
                  <c:v>23</c:v>
                </c:pt>
                <c:pt idx="40">
                  <c:v>23.2</c:v>
                </c:pt>
                <c:pt idx="41">
                  <c:v>23.5</c:v>
                </c:pt>
                <c:pt idx="42">
                  <c:v>23.9</c:v>
                </c:pt>
                <c:pt idx="43">
                  <c:v>24.1</c:v>
                </c:pt>
                <c:pt idx="44">
                  <c:v>24.3</c:v>
                </c:pt>
                <c:pt idx="45">
                  <c:v>24.6</c:v>
                </c:pt>
                <c:pt idx="46">
                  <c:v>25</c:v>
                </c:pt>
                <c:pt idx="47">
                  <c:v>25.2</c:v>
                </c:pt>
                <c:pt idx="48">
                  <c:v>25.5</c:v>
                </c:pt>
                <c:pt idx="49">
                  <c:v>25.8</c:v>
                </c:pt>
                <c:pt idx="50">
                  <c:v>26.1</c:v>
                </c:pt>
                <c:pt idx="51">
                  <c:v>26.4</c:v>
                </c:pt>
                <c:pt idx="52">
                  <c:v>26.9</c:v>
                </c:pt>
                <c:pt idx="53">
                  <c:v>27.5</c:v>
                </c:pt>
                <c:pt idx="54">
                  <c:v>28.2</c:v>
                </c:pt>
                <c:pt idx="55">
                  <c:v>28.8</c:v>
                </c:pt>
                <c:pt idx="56">
                  <c:v>29.4</c:v>
                </c:pt>
                <c:pt idx="57">
                  <c:v>29.9</c:v>
                </c:pt>
                <c:pt idx="58">
                  <c:v>30.5</c:v>
                </c:pt>
                <c:pt idx="59">
                  <c:v>31</c:v>
                </c:pt>
                <c:pt idx="60">
                  <c:v>32.4825983116896</c:v>
                </c:pt>
                <c:pt idx="61">
                  <c:v>33.785756303729102</c:v>
                </c:pt>
                <c:pt idx="62">
                  <c:v>34.641828627218402</c:v>
                </c:pt>
                <c:pt idx="63">
                  <c:v>35.211240808949903</c:v>
                </c:pt>
                <c:pt idx="64">
                  <c:v>35.654418375715402</c:v>
                </c:pt>
                <c:pt idx="65">
                  <c:v>36.1317868543073</c:v>
                </c:pt>
                <c:pt idx="66">
                  <c:v>36.769287265801999</c:v>
                </c:pt>
                <c:pt idx="67">
                  <c:v>37.554922608414401</c:v>
                </c:pt>
                <c:pt idx="68">
                  <c:v>38.442211374643897</c:v>
                </c:pt>
                <c:pt idx="69">
                  <c:v>39.384672056989899</c:v>
                </c:pt>
                <c:pt idx="70">
                  <c:v>40.3358231479517</c:v>
                </c:pt>
                <c:pt idx="71">
                  <c:v>41.2570957016476</c:v>
                </c:pt>
                <c:pt idx="72">
                  <c:v>42.141571018671598</c:v>
                </c:pt>
                <c:pt idx="73">
                  <c:v>42.990242961236603</c:v>
                </c:pt>
                <c:pt idx="74">
                  <c:v>43.804105391555403</c:v>
                </c:pt>
                <c:pt idx="75">
                  <c:v>44.584152171840898</c:v>
                </c:pt>
                <c:pt idx="76">
                  <c:v>45.331457035994497</c:v>
                </c:pt>
                <c:pt idx="77">
                  <c:v>46.047413204671699</c:v>
                </c:pt>
                <c:pt idx="78">
                  <c:v>46.733493770216498</c:v>
                </c:pt>
                <c:pt idx="79">
                  <c:v>47.391171824972801</c:v>
                </c:pt>
                <c:pt idx="80">
                  <c:v>48.021920461284601</c:v>
                </c:pt>
                <c:pt idx="81">
                  <c:v>48.625951850384403</c:v>
                </c:pt>
                <c:pt idx="82">
                  <c:v>49.198434479059102</c:v>
                </c:pt>
                <c:pt idx="83">
                  <c:v>49.733275912983899</c:v>
                </c:pt>
                <c:pt idx="84">
                  <c:v>50.224383717834101</c:v>
                </c:pt>
                <c:pt idx="85">
                  <c:v>50.665665459285201</c:v>
                </c:pt>
                <c:pt idx="86">
                  <c:v>51.053908058657299</c:v>
                </c:pt>
                <c:pt idx="87">
                  <c:v>51.397415859850298</c:v>
                </c:pt>
                <c:pt idx="88">
                  <c:v>51.707372562408899</c:v>
                </c:pt>
                <c:pt idx="89">
                  <c:v>51.994961865877997</c:v>
                </c:pt>
                <c:pt idx="90">
                  <c:v>52.2713674698023</c:v>
                </c:pt>
              </c:numCache>
            </c:numRef>
          </c:val>
          <c:smooth val="0"/>
          <c:extLst>
            <c:ext xmlns:c16="http://schemas.microsoft.com/office/drawing/2014/chart" uri="{C3380CC4-5D6E-409C-BE32-E72D297353CC}">
              <c16:uniqueId val="{0000001D-D974-4506-9519-CCC99D5FCF70}"/>
            </c:ext>
          </c:extLst>
        </c:ser>
        <c:ser>
          <c:idx val="0"/>
          <c:order val="30"/>
          <c:tx>
            <c:strRef>
              <c:f>'Figure 2.7'!$AS$1</c:f>
              <c:strCache>
                <c:ptCount val="1"/>
                <c:pt idx="0">
                  <c:v>IE</c:v>
                </c:pt>
              </c:strCache>
            </c:strRef>
          </c:tx>
          <c:spPr>
            <a:ln w="28575" cap="rnd">
              <a:solidFill>
                <a:schemeClr val="accent4"/>
              </a:solidFill>
              <a:round/>
            </a:ln>
            <a:effectLst/>
          </c:spPr>
          <c:marker>
            <c:symbol val="none"/>
          </c:marker>
          <c:cat>
            <c:numRef>
              <c:f>'Figure 2.7'!$N$2:$N$92</c:f>
              <c:numCache>
                <c:formatCode>General</c:formatCod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numCache>
            </c:numRef>
          </c:cat>
          <c:val>
            <c:numRef>
              <c:f>'Figure 2.7'!$AS$2:$AS$92</c:f>
              <c:numCache>
                <c:formatCode>General</c:formatCode>
                <c:ptCount val="91"/>
                <c:pt idx="0">
                  <c:v>19.1958574474566</c:v>
                </c:pt>
                <c:pt idx="1">
                  <c:v>19.372693726937275</c:v>
                </c:pt>
                <c:pt idx="2">
                  <c:v>19.392194105753322</c:v>
                </c:pt>
                <c:pt idx="3">
                  <c:v>19.416884776918867</c:v>
                </c:pt>
                <c:pt idx="4">
                  <c:v>19.420711385808648</c:v>
                </c:pt>
                <c:pt idx="5">
                  <c:v>19.430192551457711</c:v>
                </c:pt>
                <c:pt idx="6">
                  <c:v>19.449629674233758</c:v>
                </c:pt>
                <c:pt idx="7">
                  <c:v>19.40369993414356</c:v>
                </c:pt>
                <c:pt idx="8">
                  <c:v>19.363490076881817</c:v>
                </c:pt>
                <c:pt idx="9">
                  <c:v>19.336852719615635</c:v>
                </c:pt>
                <c:pt idx="10">
                  <c:v>19.321256322785558</c:v>
                </c:pt>
                <c:pt idx="11">
                  <c:v>19.210388400395971</c:v>
                </c:pt>
                <c:pt idx="12">
                  <c:v>19.084668192219684</c:v>
                </c:pt>
                <c:pt idx="13">
                  <c:v>18.968423418361617</c:v>
                </c:pt>
                <c:pt idx="14">
                  <c:v>18.844096398830864</c:v>
                </c:pt>
                <c:pt idx="15">
                  <c:v>18.71686681813264</c:v>
                </c:pt>
                <c:pt idx="16">
                  <c:v>18.606875298868289</c:v>
                </c:pt>
                <c:pt idx="17">
                  <c:v>18.497019140257294</c:v>
                </c:pt>
                <c:pt idx="18">
                  <c:v>18.386481891710886</c:v>
                </c:pt>
                <c:pt idx="19">
                  <c:v>18.285280728376328</c:v>
                </c:pt>
                <c:pt idx="20">
                  <c:v>18.230884557721136</c:v>
                </c:pt>
                <c:pt idx="21">
                  <c:v>18.170179239708489</c:v>
                </c:pt>
                <c:pt idx="22">
                  <c:v>18.138586956521738</c:v>
                </c:pt>
                <c:pt idx="23">
                  <c:v>18.10721313048904</c:v>
                </c:pt>
                <c:pt idx="24">
                  <c:v>18.062342838164824</c:v>
                </c:pt>
                <c:pt idx="25">
                  <c:v>18.031937444062372</c:v>
                </c:pt>
                <c:pt idx="26">
                  <c:v>18.034248182031433</c:v>
                </c:pt>
                <c:pt idx="27">
                  <c:v>18.107187835253509</c:v>
                </c:pt>
                <c:pt idx="28">
                  <c:v>18.342118766618469</c:v>
                </c:pt>
                <c:pt idx="29">
                  <c:v>18.582250070139349</c:v>
                </c:pt>
                <c:pt idx="30">
                  <c:v>18.593408636638312</c:v>
                </c:pt>
                <c:pt idx="31">
                  <c:v>18.462172936809786</c:v>
                </c:pt>
                <c:pt idx="32">
                  <c:v>18.296586861445512</c:v>
                </c:pt>
                <c:pt idx="33">
                  <c:v>18.139783033967639</c:v>
                </c:pt>
                <c:pt idx="34">
                  <c:v>17.932063547792506</c:v>
                </c:pt>
                <c:pt idx="35">
                  <c:v>17.789022966134681</c:v>
                </c:pt>
                <c:pt idx="36">
                  <c:v>17.593301028649151</c:v>
                </c:pt>
                <c:pt idx="37">
                  <c:v>17.323064113238964</c:v>
                </c:pt>
                <c:pt idx="38">
                  <c:v>17.172749192856266</c:v>
                </c:pt>
                <c:pt idx="39">
                  <c:v>16.949901570848901</c:v>
                </c:pt>
                <c:pt idx="40">
                  <c:v>16.740244383129678</c:v>
                </c:pt>
                <c:pt idx="41">
                  <c:v>16.596516971077733</c:v>
                </c:pt>
                <c:pt idx="42">
                  <c:v>16.429271233702607</c:v>
                </c:pt>
                <c:pt idx="43">
                  <c:v>16.345478083965229</c:v>
                </c:pt>
                <c:pt idx="44">
                  <c:v>16.342624559363301</c:v>
                </c:pt>
                <c:pt idx="45">
                  <c:v>16.264398369661528</c:v>
                </c:pt>
                <c:pt idx="46">
                  <c:v>15.910655286343612</c:v>
                </c:pt>
                <c:pt idx="47">
                  <c:v>15.596239157783225</c:v>
                </c:pt>
                <c:pt idx="48">
                  <c:v>15.666591107800912</c:v>
                </c:pt>
                <c:pt idx="49">
                  <c:v>16.103418224072819</c:v>
                </c:pt>
                <c:pt idx="50">
                  <c:v>16.710470813459231</c:v>
                </c:pt>
                <c:pt idx="51">
                  <c:v>17.335159459988262</c:v>
                </c:pt>
                <c:pt idx="52">
                  <c:v>17.995876558562689</c:v>
                </c:pt>
                <c:pt idx="53">
                  <c:v>18.6531214156972</c:v>
                </c:pt>
                <c:pt idx="54">
                  <c:v>19.27415399705739</c:v>
                </c:pt>
                <c:pt idx="55">
                  <c:v>19.841347247959945</c:v>
                </c:pt>
                <c:pt idx="56">
                  <c:v>20.291208968205389</c:v>
                </c:pt>
                <c:pt idx="57">
                  <c:v>20.727156753308883</c:v>
                </c:pt>
                <c:pt idx="58">
                  <c:v>21.213266559576681</c:v>
                </c:pt>
                <c:pt idx="59">
                  <c:v>21.649773024065663</c:v>
                </c:pt>
                <c:pt idx="60">
                  <c:v>22.182862652576727</c:v>
                </c:pt>
                <c:pt idx="61">
                  <c:v>22.660684051032721</c:v>
                </c:pt>
                <c:pt idx="62">
                  <c:v>23.249121798861271</c:v>
                </c:pt>
                <c:pt idx="63">
                  <c:v>23.820242507235918</c:v>
                </c:pt>
                <c:pt idx="64">
                  <c:v>24.428366234992925</c:v>
                </c:pt>
                <c:pt idx="65">
                  <c:v>25.025929993820373</c:v>
                </c:pt>
                <c:pt idx="66">
                  <c:v>25.667684501017924</c:v>
                </c:pt>
                <c:pt idx="67">
                  <c:v>26.275770557050937</c:v>
                </c:pt>
                <c:pt idx="68">
                  <c:v>26.937401282386148</c:v>
                </c:pt>
                <c:pt idx="69">
                  <c:v>27.631658345682837</c:v>
                </c:pt>
                <c:pt idx="70">
                  <c:v>28.367591394120662</c:v>
                </c:pt>
                <c:pt idx="71">
                  <c:v>29.082612237182833</c:v>
                </c:pt>
                <c:pt idx="72">
                  <c:v>29.738559374137196</c:v>
                </c:pt>
                <c:pt idx="73">
                  <c:v>30.418546469132245</c:v>
                </c:pt>
                <c:pt idx="74">
                  <c:v>31.094772574304301</c:v>
                </c:pt>
                <c:pt idx="75">
                  <c:v>31.840783809457644</c:v>
                </c:pt>
                <c:pt idx="76">
                  <c:v>32.678044292085758</c:v>
                </c:pt>
                <c:pt idx="77">
                  <c:v>33.48576289292933</c:v>
                </c:pt>
                <c:pt idx="78">
                  <c:v>34.359470501968268</c:v>
                </c:pt>
                <c:pt idx="79">
                  <c:v>35.263853376260435</c:v>
                </c:pt>
                <c:pt idx="80">
                  <c:v>36.216454807869368</c:v>
                </c:pt>
                <c:pt idx="81">
                  <c:v>37.218456632404781</c:v>
                </c:pt>
                <c:pt idx="82">
                  <c:v>38.218350078329621</c:v>
                </c:pt>
                <c:pt idx="83">
                  <c:v>39.2968475731683</c:v>
                </c:pt>
                <c:pt idx="84">
                  <c:v>40.472479539170287</c:v>
                </c:pt>
                <c:pt idx="85">
                  <c:v>41.892543711630836</c:v>
                </c:pt>
                <c:pt idx="86">
                  <c:v>43.248920248910594</c:v>
                </c:pt>
                <c:pt idx="87">
                  <c:v>44.458904245624062</c:v>
                </c:pt>
                <c:pt idx="88">
                  <c:v>45.577367744385988</c:v>
                </c:pt>
                <c:pt idx="89">
                  <c:v>46.537182209727185</c:v>
                </c:pt>
                <c:pt idx="90">
                  <c:v>47.34784107118162</c:v>
                </c:pt>
              </c:numCache>
            </c:numRef>
          </c:val>
          <c:smooth val="0"/>
          <c:extLst>
            <c:ext xmlns:c16="http://schemas.microsoft.com/office/drawing/2014/chart" uri="{C3380CC4-5D6E-409C-BE32-E72D297353CC}">
              <c16:uniqueId val="{0000001E-D974-4506-9519-CCC99D5FCF70}"/>
            </c:ext>
          </c:extLst>
        </c:ser>
        <c:dLbls>
          <c:showLegendKey val="0"/>
          <c:showVal val="0"/>
          <c:showCatName val="0"/>
          <c:showSerName val="0"/>
          <c:showPercent val="0"/>
          <c:showBubbleSize val="0"/>
        </c:dLbls>
        <c:smooth val="0"/>
        <c:axId val="1058313120"/>
        <c:axId val="1058309840"/>
      </c:lineChart>
      <c:catAx>
        <c:axId val="1058313120"/>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58309840"/>
        <c:crosses val="autoZero"/>
        <c:auto val="1"/>
        <c:lblAlgn val="ctr"/>
        <c:lblOffset val="100"/>
        <c:tickLblSkip val="10"/>
        <c:tickMarkSkip val="10"/>
        <c:noMultiLvlLbl val="0"/>
      </c:catAx>
      <c:valAx>
        <c:axId val="1058309840"/>
        <c:scaling>
          <c:orientation val="minMax"/>
        </c:scaling>
        <c:delete val="0"/>
        <c:axPos val="l"/>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58313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47631883852357E-2"/>
          <c:y val="4.1314553990610327E-2"/>
          <c:w val="0.92198264406138419"/>
          <c:h val="0.8636213272426545"/>
        </c:manualLayout>
      </c:layout>
      <c:areaChart>
        <c:grouping val="standard"/>
        <c:varyColors val="0"/>
        <c:ser>
          <c:idx val="0"/>
          <c:order val="0"/>
          <c:tx>
            <c:strRef>
              <c:f>'Figure 2.8'!$N$2</c:f>
              <c:strCache>
                <c:ptCount val="1"/>
                <c:pt idx="0">
                  <c:v>Total population</c:v>
                </c:pt>
              </c:strCache>
            </c:strRef>
          </c:tx>
          <c:spPr>
            <a:solidFill>
              <a:schemeClr val="accent1">
                <a:lumMod val="60000"/>
                <a:lumOff val="40000"/>
              </a:schemeClr>
            </a:solidFill>
            <a:ln>
              <a:noFill/>
            </a:ln>
          </c:spP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2.8'!$O$2:$AX$2</c:f>
              <c:numCache>
                <c:formatCode>General</c:formatCode>
                <c:ptCount val="36"/>
                <c:pt idx="0">
                  <c:v>4687787</c:v>
                </c:pt>
                <c:pt idx="1">
                  <c:v>4739597</c:v>
                </c:pt>
                <c:pt idx="2">
                  <c:v>4792490</c:v>
                </c:pt>
                <c:pt idx="3">
                  <c:v>4857015</c:v>
                </c:pt>
                <c:pt idx="4">
                  <c:v>4921496</c:v>
                </c:pt>
                <c:pt idx="5">
                  <c:v>4958767.8896302916</c:v>
                </c:pt>
                <c:pt idx="6">
                  <c:v>5004723.8877197113</c:v>
                </c:pt>
                <c:pt idx="7">
                  <c:v>5054196.725952589</c:v>
                </c:pt>
                <c:pt idx="8">
                  <c:v>5102581.6867159512</c:v>
                </c:pt>
                <c:pt idx="9">
                  <c:v>5149923.7830254193</c:v>
                </c:pt>
                <c:pt idx="10">
                  <c:v>5196347.4498922285</c:v>
                </c:pt>
                <c:pt idx="11">
                  <c:v>5241357.2286599344</c:v>
                </c:pt>
                <c:pt idx="12">
                  <c:v>5285126.8670317391</c:v>
                </c:pt>
                <c:pt idx="13">
                  <c:v>5327839.93132463</c:v>
                </c:pt>
                <c:pt idx="14">
                  <c:v>5369671.6859222054</c:v>
                </c:pt>
                <c:pt idx="15">
                  <c:v>5410758.969834202</c:v>
                </c:pt>
                <c:pt idx="16">
                  <c:v>5453472.9198968662</c:v>
                </c:pt>
                <c:pt idx="17">
                  <c:v>5497558.6199702518</c:v>
                </c:pt>
                <c:pt idx="18">
                  <c:v>5542642.205320226</c:v>
                </c:pt>
                <c:pt idx="19">
                  <c:v>5588307.3308577063</c:v>
                </c:pt>
                <c:pt idx="20">
                  <c:v>5634066.6011698646</c:v>
                </c:pt>
                <c:pt idx="21">
                  <c:v>5679362.7797256382</c:v>
                </c:pt>
                <c:pt idx="22">
                  <c:v>5723606.2010389799</c:v>
                </c:pt>
                <c:pt idx="23">
                  <c:v>5766205.2527425857</c:v>
                </c:pt>
                <c:pt idx="24">
                  <c:v>5806565.7639957173</c:v>
                </c:pt>
                <c:pt idx="25">
                  <c:v>5844063.7019434758</c:v>
                </c:pt>
                <c:pt idx="26">
                  <c:v>5878174.043237891</c:v>
                </c:pt>
                <c:pt idx="27">
                  <c:v>5908877.8706492437</c:v>
                </c:pt>
                <c:pt idx="28">
                  <c:v>5936309.2389861438</c:v>
                </c:pt>
                <c:pt idx="29">
                  <c:v>5960581.2646275507</c:v>
                </c:pt>
                <c:pt idx="30">
                  <c:v>5981811.9655330377</c:v>
                </c:pt>
                <c:pt idx="31">
                  <c:v>6000156.3731794376</c:v>
                </c:pt>
                <c:pt idx="32">
                  <c:v>6015767.435770371</c:v>
                </c:pt>
                <c:pt idx="33">
                  <c:v>6028852.2255789535</c:v>
                </c:pt>
                <c:pt idx="34">
                  <c:v>6039655.4242089074</c:v>
                </c:pt>
                <c:pt idx="35">
                  <c:v>6048475.6941546462</c:v>
                </c:pt>
              </c:numCache>
            </c:numRef>
          </c:val>
          <c:extLst>
            <c:ext xmlns:c16="http://schemas.microsoft.com/office/drawing/2014/chart" uri="{C3380CC4-5D6E-409C-BE32-E72D297353CC}">
              <c16:uniqueId val="{00000000-81F7-4ADB-A01D-E59A329310F1}"/>
            </c:ext>
          </c:extLst>
        </c:ser>
        <c:ser>
          <c:idx val="1"/>
          <c:order val="1"/>
          <c:tx>
            <c:strRef>
              <c:f>'Figure 2.8'!$N$3</c:f>
              <c:strCache>
                <c:ptCount val="1"/>
                <c:pt idx="0">
                  <c:v>Labour Force</c:v>
                </c:pt>
              </c:strCache>
            </c:strRef>
          </c:tx>
          <c:spPr>
            <a:solidFill>
              <a:srgbClr val="009999"/>
            </a:solidFill>
            <a:ln>
              <a:noFill/>
            </a:ln>
          </c:spP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2.8'!$O$3:$AX$3</c:f>
              <c:numCache>
                <c:formatCode>General</c:formatCode>
                <c:ptCount val="36"/>
                <c:pt idx="0">
                  <c:v>2280574.4080000003</c:v>
                </c:pt>
                <c:pt idx="1">
                  <c:v>2323561.9789999998</c:v>
                </c:pt>
                <c:pt idx="2">
                  <c:v>2348385.2229999998</c:v>
                </c:pt>
                <c:pt idx="3">
                  <c:v>2394442.4160000002</c:v>
                </c:pt>
                <c:pt idx="4">
                  <c:v>2441228.969</c:v>
                </c:pt>
                <c:pt idx="5">
                  <c:v>2441228.969</c:v>
                </c:pt>
                <c:pt idx="6">
                  <c:v>2455228.9689999996</c:v>
                </c:pt>
                <c:pt idx="7">
                  <c:v>2478228.9690000005</c:v>
                </c:pt>
                <c:pt idx="8">
                  <c:v>2502228.9690000005</c:v>
                </c:pt>
                <c:pt idx="9">
                  <c:v>2528228.969</c:v>
                </c:pt>
                <c:pt idx="10">
                  <c:v>2556228.9689999996</c:v>
                </c:pt>
                <c:pt idx="11">
                  <c:v>2585061.1270105829</c:v>
                </c:pt>
                <c:pt idx="12">
                  <c:v>2615244.582690794</c:v>
                </c:pt>
                <c:pt idx="13">
                  <c:v>2642956.2477381565</c:v>
                </c:pt>
                <c:pt idx="14">
                  <c:v>2673451.7889576405</c:v>
                </c:pt>
                <c:pt idx="15">
                  <c:v>2702075.6969834166</c:v>
                </c:pt>
                <c:pt idx="16">
                  <c:v>2730707.0527768601</c:v>
                </c:pt>
                <c:pt idx="17">
                  <c:v>2755274.3603062546</c:v>
                </c:pt>
                <c:pt idx="18">
                  <c:v>2778649.7322362424</c:v>
                </c:pt>
                <c:pt idx="19">
                  <c:v>2800998.9879493015</c:v>
                </c:pt>
                <c:pt idx="20">
                  <c:v>2821549.3334224857</c:v>
                </c:pt>
                <c:pt idx="21">
                  <c:v>2839791.6034075757</c:v>
                </c:pt>
                <c:pt idx="22">
                  <c:v>2858394.7102139089</c:v>
                </c:pt>
                <c:pt idx="23">
                  <c:v>2873475.1159129012</c:v>
                </c:pt>
                <c:pt idx="24">
                  <c:v>2885974.4678180655</c:v>
                </c:pt>
                <c:pt idx="25">
                  <c:v>2895991.4410625501</c:v>
                </c:pt>
                <c:pt idx="26">
                  <c:v>2902672.3128862996</c:v>
                </c:pt>
                <c:pt idx="27">
                  <c:v>2908337.0678750044</c:v>
                </c:pt>
                <c:pt idx="28">
                  <c:v>2910941.3044328578</c:v>
                </c:pt>
                <c:pt idx="29">
                  <c:v>2911119.8431135975</c:v>
                </c:pt>
                <c:pt idx="30">
                  <c:v>2908835.1151015274</c:v>
                </c:pt>
                <c:pt idx="31">
                  <c:v>2905317.8970140293</c:v>
                </c:pt>
                <c:pt idx="32">
                  <c:v>2902433.5605971776</c:v>
                </c:pt>
                <c:pt idx="33">
                  <c:v>2898951.0410043895</c:v>
                </c:pt>
                <c:pt idx="34">
                  <c:v>2895185.8183103097</c:v>
                </c:pt>
                <c:pt idx="35">
                  <c:v>2891828.0628449721</c:v>
                </c:pt>
              </c:numCache>
            </c:numRef>
          </c:val>
          <c:extLst>
            <c:ext xmlns:c16="http://schemas.microsoft.com/office/drawing/2014/chart" uri="{C3380CC4-5D6E-409C-BE32-E72D297353CC}">
              <c16:uniqueId val="{00000001-81F7-4ADB-A01D-E59A329310F1}"/>
            </c:ext>
          </c:extLst>
        </c:ser>
        <c:dLbls>
          <c:showLegendKey val="0"/>
          <c:showVal val="0"/>
          <c:showCatName val="0"/>
          <c:showSerName val="0"/>
          <c:showPercent val="0"/>
          <c:showBubbleSize val="0"/>
        </c:dLbls>
        <c:axId val="132100480"/>
        <c:axId val="132102016"/>
      </c:areaChart>
      <c:catAx>
        <c:axId val="132100480"/>
        <c:scaling>
          <c:orientation val="minMax"/>
        </c:scaling>
        <c:delete val="0"/>
        <c:axPos val="b"/>
        <c:numFmt formatCode="General" sourceLinked="1"/>
        <c:majorTickMark val="none"/>
        <c:minorTickMark val="none"/>
        <c:tickLblPos val="nextTo"/>
        <c:txPr>
          <a:bodyPr/>
          <a:lstStyle/>
          <a:p>
            <a:pPr>
              <a:defRPr sz="900">
                <a:solidFill>
                  <a:schemeClr val="tx1">
                    <a:lumMod val="65000"/>
                    <a:lumOff val="35000"/>
                  </a:schemeClr>
                </a:solidFill>
              </a:defRPr>
            </a:pPr>
            <a:endParaRPr lang="en-US"/>
          </a:p>
        </c:txPr>
        <c:crossAx val="132102016"/>
        <c:crosses val="autoZero"/>
        <c:auto val="1"/>
        <c:lblAlgn val="ctr"/>
        <c:lblOffset val="100"/>
        <c:tickLblSkip val="5"/>
        <c:noMultiLvlLbl val="0"/>
      </c:catAx>
      <c:valAx>
        <c:axId val="132102016"/>
        <c:scaling>
          <c:orientation val="minMax"/>
          <c:max val="7000000"/>
          <c:min val="0"/>
        </c:scaling>
        <c:delete val="0"/>
        <c:axPos val="l"/>
        <c:numFmt formatCode="#,," sourceLinked="0"/>
        <c:majorTickMark val="out"/>
        <c:minorTickMark val="none"/>
        <c:tickLblPos val="nextTo"/>
        <c:txPr>
          <a:bodyPr/>
          <a:lstStyle/>
          <a:p>
            <a:pPr>
              <a:defRPr sz="900">
                <a:solidFill>
                  <a:schemeClr val="bg1">
                    <a:lumMod val="50000"/>
                  </a:schemeClr>
                </a:solidFill>
              </a:defRPr>
            </a:pPr>
            <a:endParaRPr lang="en-US"/>
          </a:p>
        </c:txPr>
        <c:crossAx val="132100480"/>
        <c:crosses val="autoZero"/>
        <c:crossBetween val="midCat"/>
      </c:valAx>
    </c:plotArea>
    <c:plotVisOnly val="1"/>
    <c:dispBlanksAs val="gap"/>
    <c:showDLblsOverMax val="0"/>
  </c:chart>
  <c:spPr>
    <a:ln>
      <a:noFill/>
    </a:ln>
  </c:spPr>
  <c:txPr>
    <a:bodyPr/>
    <a:lstStyle/>
    <a:p>
      <a:pPr>
        <a:defRPr>
          <a:latin typeface="Source Sans Pro"/>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1110802465838"/>
          <c:y val="4.7044986768597474E-2"/>
          <c:w val="0.8035474737977969"/>
          <c:h val="0.842908639654386"/>
        </c:manualLayout>
      </c:layout>
      <c:lineChart>
        <c:grouping val="standard"/>
        <c:varyColors val="0"/>
        <c:ser>
          <c:idx val="0"/>
          <c:order val="0"/>
          <c:tx>
            <c:strRef>
              <c:f>'Figure 2.8'!$N$4</c:f>
              <c:strCache>
                <c:ptCount val="1"/>
                <c:pt idx="0">
                  <c:v>LFP baseline</c:v>
                </c:pt>
              </c:strCache>
            </c:strRef>
          </c:tx>
          <c:spPr>
            <a:ln w="38100">
              <a:solidFill>
                <a:srgbClr val="009999"/>
              </a:solidFill>
            </a:ln>
          </c:spPr>
          <c:marker>
            <c:symbol val="none"/>
          </c:marker>
          <c:dLbls>
            <c:dLbl>
              <c:idx val="3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75-4521-B511-1C804EE47A4A}"/>
                </c:ext>
              </c:extLst>
            </c:dLbl>
            <c:dLbl>
              <c:idx val="31"/>
              <c:numFmt formatCode="#,##0.0" sourceLinked="0"/>
              <c:spPr/>
              <c:txPr>
                <a:bodyPr/>
                <a:lstStyle/>
                <a:p>
                  <a:pPr>
                    <a:defRPr/>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475-4521-B511-1C804EE47A4A}"/>
                </c:ext>
              </c:extLst>
            </c:dLbl>
            <c:dLbl>
              <c:idx val="34"/>
              <c:numFmt formatCode="#,##0.0" sourceLinked="0"/>
              <c:spPr/>
              <c:txPr>
                <a:bodyPr/>
                <a:lstStyle/>
                <a:p>
                  <a:pPr>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75-4521-B511-1C804EE47A4A}"/>
                </c:ext>
              </c:extLst>
            </c:dLbl>
            <c:numFmt formatCode="#,##0.0" sourceLinked="0"/>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numRef>
              <c:f>'Figure 2.8'!$T$1:$AX$1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2.8'!$T$4:$AX$4</c:f>
              <c:numCache>
                <c:formatCode>General</c:formatCode>
                <c:ptCount val="31"/>
                <c:pt idx="0">
                  <c:v>61.802453190201099</c:v>
                </c:pt>
                <c:pt idx="1">
                  <c:v>61.426926245889199</c:v>
                </c:pt>
                <c:pt idx="2">
                  <c:v>61.184934702855287</c:v>
                </c:pt>
                <c:pt idx="3">
                  <c:v>60.91360324491859</c:v>
                </c:pt>
                <c:pt idx="4">
                  <c:v>60.696735953878886</c:v>
                </c:pt>
                <c:pt idx="5">
                  <c:v>60.546686293035812</c:v>
                </c:pt>
                <c:pt idx="6">
                  <c:v>60.433456862274213</c:v>
                </c:pt>
                <c:pt idx="7">
                  <c:v>60.393258175662027</c:v>
                </c:pt>
                <c:pt idx="8">
                  <c:v>60.353503682402788</c:v>
                </c:pt>
                <c:pt idx="9">
                  <c:v>60.420398817182999</c:v>
                </c:pt>
                <c:pt idx="10">
                  <c:v>60.495563339434533</c:v>
                </c:pt>
                <c:pt idx="11">
                  <c:v>60.581090970436279</c:v>
                </c:pt>
                <c:pt idx="12">
                  <c:v>60.546722936390452</c:v>
                </c:pt>
                <c:pt idx="13">
                  <c:v>60.522150926906612</c:v>
                </c:pt>
                <c:pt idx="14">
                  <c:v>60.487231690148171</c:v>
                </c:pt>
                <c:pt idx="15">
                  <c:v>60.390713190805712</c:v>
                </c:pt>
                <c:pt idx="16">
                  <c:v>60.273988510497979</c:v>
                </c:pt>
                <c:pt idx="17">
                  <c:v>60.19700770748058</c:v>
                </c:pt>
                <c:pt idx="18">
                  <c:v>60.081293985612959</c:v>
                </c:pt>
                <c:pt idx="19">
                  <c:v>59.952418885609013</c:v>
                </c:pt>
                <c:pt idx="20">
                  <c:v>59.815266135008102</c:v>
                </c:pt>
                <c:pt idx="21">
                  <c:v>59.652371048328412</c:v>
                </c:pt>
                <c:pt idx="22">
                  <c:v>59.506589916504041</c:v>
                </c:pt>
                <c:pt idx="23">
                  <c:v>59.329546320814316</c:v>
                </c:pt>
                <c:pt idx="24">
                  <c:v>59.128550817811089</c:v>
                </c:pt>
                <c:pt idx="25">
                  <c:v>58.897873763333443</c:v>
                </c:pt>
                <c:pt idx="26">
                  <c:v>58.657069142863641</c:v>
                </c:pt>
                <c:pt idx="27">
                  <c:v>58.439180294956941</c:v>
                </c:pt>
                <c:pt idx="28">
                  <c:v>58.215321987519154</c:v>
                </c:pt>
                <c:pt idx="29">
                  <c:v>57.98881767755951</c:v>
                </c:pt>
                <c:pt idx="30">
                  <c:v>57.771070640943819</c:v>
                </c:pt>
              </c:numCache>
            </c:numRef>
          </c:val>
          <c:smooth val="0"/>
          <c:extLst>
            <c:ext xmlns:c16="http://schemas.microsoft.com/office/drawing/2014/chart" uri="{C3380CC4-5D6E-409C-BE32-E72D297353CC}">
              <c16:uniqueId val="{00000003-F475-4521-B511-1C804EE47A4A}"/>
            </c:ext>
          </c:extLst>
        </c:ser>
        <c:ser>
          <c:idx val="3"/>
          <c:order val="1"/>
          <c:tx>
            <c:strRef>
              <c:f>'Figure 2.8'!$N$5</c:f>
              <c:strCache>
                <c:ptCount val="1"/>
              </c:strCache>
            </c:strRef>
          </c:tx>
          <c:spPr>
            <a:ln w="19050">
              <a:solidFill>
                <a:schemeClr val="bg1">
                  <a:lumMod val="50000"/>
                </a:schemeClr>
              </a:solidFill>
              <a:prstDash val="sysDot"/>
            </a:ln>
          </c:spPr>
          <c:marker>
            <c:symbol val="none"/>
          </c:marker>
          <c:dLbls>
            <c:dLbl>
              <c:idx val="0"/>
              <c:layout>
                <c:manualLayout>
                  <c:x val="-3.0868055555555569E-2"/>
                  <c:y val="-6.9949834162520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75-4521-B511-1C804EE47A4A}"/>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5-4521-B511-1C804EE47A4A}"/>
                </c:ext>
              </c:extLst>
            </c:dLbl>
            <c:dLbl>
              <c:idx val="32"/>
              <c:numFmt formatCode="#,##0.0" sourceLinked="0"/>
              <c:spPr/>
              <c:txPr>
                <a:bodyPr/>
                <a:lstStyle/>
                <a:p>
                  <a:pPr>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475-4521-B511-1C804EE47A4A}"/>
                </c:ext>
              </c:extLst>
            </c:dLbl>
            <c:dLbl>
              <c:idx val="3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5-4521-B511-1C804EE47A4A}"/>
                </c:ext>
              </c:extLst>
            </c:dLbl>
            <c:numFmt formatCode="#,##0.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'Figure 2.8'!$T$1:$AX$1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2.8'!$T$5:$AX$5</c:f>
              <c:numCache>
                <c:formatCode>General</c:formatCode>
                <c:ptCount val="31"/>
                <c:pt idx="0">
                  <c:v>61.802453190201071</c:v>
                </c:pt>
                <c:pt idx="1">
                  <c:v>61.741960561762667</c:v>
                </c:pt>
                <c:pt idx="2">
                  <c:v>61.854768248721989</c:v>
                </c:pt>
                <c:pt idx="3">
                  <c:v>61.970968516704559</c:v>
                </c:pt>
                <c:pt idx="4">
                  <c:v>62.131041653927724</c:v>
                </c:pt>
                <c:pt idx="5">
                  <c:v>62.360066694375334</c:v>
                </c:pt>
                <c:pt idx="6">
                  <c:v>62.596552371580863</c:v>
                </c:pt>
                <c:pt idx="7">
                  <c:v>62.833038048786406</c:v>
                </c:pt>
                <c:pt idx="8">
                  <c:v>62.998939711295186</c:v>
                </c:pt>
                <c:pt idx="9">
                  <c:v>63.256016322499697</c:v>
                </c:pt>
                <c:pt idx="10">
                  <c:v>63.513092933704229</c:v>
                </c:pt>
                <c:pt idx="11">
                  <c:v>63.770169544908747</c:v>
                </c:pt>
                <c:pt idx="12">
                  <c:v>63.911422814396808</c:v>
                </c:pt>
                <c:pt idx="13">
                  <c:v>64.052676083884904</c:v>
                </c:pt>
                <c:pt idx="14">
                  <c:v>64.193929353372951</c:v>
                </c:pt>
                <c:pt idx="15">
                  <c:v>64.335182622861041</c:v>
                </c:pt>
                <c:pt idx="16">
                  <c:v>64.476435892349102</c:v>
                </c:pt>
                <c:pt idx="17">
                  <c:v>64.617689161837177</c:v>
                </c:pt>
                <c:pt idx="18">
                  <c:v>64.758942431325238</c:v>
                </c:pt>
                <c:pt idx="19">
                  <c:v>64.900195700813299</c:v>
                </c:pt>
                <c:pt idx="20">
                  <c:v>65.041448970301403</c:v>
                </c:pt>
                <c:pt idx="21">
                  <c:v>65.18270223978945</c:v>
                </c:pt>
                <c:pt idx="22">
                  <c:v>65.323955509277525</c:v>
                </c:pt>
                <c:pt idx="23">
                  <c:v>65.4652087787656</c:v>
                </c:pt>
                <c:pt idx="24">
                  <c:v>65.606462048253675</c:v>
                </c:pt>
                <c:pt idx="25">
                  <c:v>65.747715317741736</c:v>
                </c:pt>
                <c:pt idx="26">
                  <c:v>65.888968587229812</c:v>
                </c:pt>
                <c:pt idx="27">
                  <c:v>66.030221856717887</c:v>
                </c:pt>
                <c:pt idx="28">
                  <c:v>66.171475126205948</c:v>
                </c:pt>
                <c:pt idx="29">
                  <c:v>66.312728395694037</c:v>
                </c:pt>
                <c:pt idx="30">
                  <c:v>66.462275767251214</c:v>
                </c:pt>
              </c:numCache>
            </c:numRef>
          </c:val>
          <c:smooth val="0"/>
          <c:extLst>
            <c:ext xmlns:c16="http://schemas.microsoft.com/office/drawing/2014/chart" uri="{C3380CC4-5D6E-409C-BE32-E72D297353CC}">
              <c16:uniqueId val="{00000008-F475-4521-B511-1C804EE47A4A}"/>
            </c:ext>
          </c:extLst>
        </c:ser>
        <c:dLbls>
          <c:showLegendKey val="0"/>
          <c:showVal val="0"/>
          <c:showCatName val="0"/>
          <c:showSerName val="0"/>
          <c:showPercent val="0"/>
          <c:showBubbleSize val="0"/>
        </c:dLbls>
        <c:smooth val="0"/>
        <c:axId val="132602496"/>
        <c:axId val="132616576"/>
      </c:lineChart>
      <c:catAx>
        <c:axId val="132602496"/>
        <c:scaling>
          <c:orientation val="minMax"/>
        </c:scaling>
        <c:delete val="0"/>
        <c:axPos val="b"/>
        <c:numFmt formatCode="General" sourceLinked="1"/>
        <c:majorTickMark val="none"/>
        <c:minorTickMark val="none"/>
        <c:tickLblPos val="nextTo"/>
        <c:spPr>
          <a:ln>
            <a:noFill/>
          </a:ln>
        </c:spPr>
        <c:txPr>
          <a:bodyPr/>
          <a:lstStyle/>
          <a:p>
            <a:pPr>
              <a:defRPr>
                <a:solidFill>
                  <a:schemeClr val="tx1">
                    <a:lumMod val="65000"/>
                    <a:lumOff val="35000"/>
                  </a:schemeClr>
                </a:solidFill>
              </a:defRPr>
            </a:pPr>
            <a:endParaRPr lang="en-US"/>
          </a:p>
        </c:txPr>
        <c:crossAx val="132616576"/>
        <c:crosses val="autoZero"/>
        <c:auto val="1"/>
        <c:lblAlgn val="ctr"/>
        <c:lblOffset val="100"/>
        <c:tickLblSkip val="5"/>
        <c:noMultiLvlLbl val="0"/>
      </c:catAx>
      <c:valAx>
        <c:axId val="132616576"/>
        <c:scaling>
          <c:orientation val="minMax"/>
          <c:max val="70"/>
          <c:min val="5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132602496"/>
        <c:crosses val="autoZero"/>
        <c:crossBetween val="between"/>
        <c:majorUnit val="5"/>
      </c:valAx>
    </c:plotArea>
    <c:plotVisOnly val="1"/>
    <c:dispBlanksAs val="gap"/>
    <c:showDLblsOverMax val="0"/>
  </c:chart>
  <c:spPr>
    <a:ln>
      <a:noFill/>
    </a:ln>
  </c:spPr>
  <c:txPr>
    <a:bodyPr/>
    <a:lstStyle/>
    <a:p>
      <a:pPr>
        <a:defRPr sz="900">
          <a:latin typeface="Source Sans Pro"/>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8936964467093"/>
          <c:y val="5.2925610114672159E-2"/>
          <c:w val="0.79919349937928097"/>
          <c:h val="0.83702801630831147"/>
        </c:manualLayout>
      </c:layout>
      <c:lineChart>
        <c:grouping val="standard"/>
        <c:varyColors val="0"/>
        <c:ser>
          <c:idx val="0"/>
          <c:order val="0"/>
          <c:tx>
            <c:strRef>
              <c:f>'Figure 2.8'!$N$6</c:f>
              <c:strCache>
                <c:ptCount val="1"/>
                <c:pt idx="0">
                  <c:v>Employment growth</c:v>
                </c:pt>
              </c:strCache>
            </c:strRef>
          </c:tx>
          <c:spPr>
            <a:ln w="28575" cap="rnd">
              <a:solidFill>
                <a:schemeClr val="accent1"/>
              </a:solidFill>
              <a:round/>
            </a:ln>
            <a:effectLst/>
          </c:spPr>
          <c:marker>
            <c:symbol val="none"/>
          </c:marke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2.8'!$O$6:$AX$6</c:f>
              <c:numCache>
                <c:formatCode>General</c:formatCode>
                <c:ptCount val="36"/>
                <c:pt idx="0">
                  <c:v>3.4481024751417344</c:v>
                </c:pt>
                <c:pt idx="1">
                  <c:v>3.6406056334605141</c:v>
                </c:pt>
                <c:pt idx="2">
                  <c:v>2.9030366983233691</c:v>
                </c:pt>
                <c:pt idx="3">
                  <c:v>2.8895016293325471</c:v>
                </c:pt>
                <c:pt idx="4">
                  <c:v>2.9</c:v>
                </c:pt>
                <c:pt idx="5">
                  <c:v>-9.3000000000000007</c:v>
                </c:pt>
                <c:pt idx="6">
                  <c:v>5.5</c:v>
                </c:pt>
                <c:pt idx="7">
                  <c:v>2.9624074020090285</c:v>
                </c:pt>
                <c:pt idx="8">
                  <c:v>2.812262716226158</c:v>
                </c:pt>
                <c:pt idx="9">
                  <c:v>2.0341372469674579</c:v>
                </c:pt>
                <c:pt idx="10">
                  <c:v>1.4023286186423471</c:v>
                </c:pt>
                <c:pt idx="11">
                  <c:v>0.69829142542932043</c:v>
                </c:pt>
                <c:pt idx="12">
                  <c:v>1.0955721717809785</c:v>
                </c:pt>
                <c:pt idx="13">
                  <c:v>0.98760728065960812</c:v>
                </c:pt>
                <c:pt idx="14">
                  <c:v>1.0817104181850556</c:v>
                </c:pt>
                <c:pt idx="15">
                  <c:v>0.99854852960969964</c:v>
                </c:pt>
                <c:pt idx="16">
                  <c:v>0.9874386026320181</c:v>
                </c:pt>
                <c:pt idx="17">
                  <c:v>0.89966836627208835</c:v>
                </c:pt>
                <c:pt idx="18">
                  <c:v>0.84838636277912993</c:v>
                </c:pt>
                <c:pt idx="19">
                  <c:v>0.8043207264944785</c:v>
                </c:pt>
                <c:pt idx="20">
                  <c:v>0.73367914667581413</c:v>
                </c:pt>
                <c:pt idx="21">
                  <c:v>0.64653379506789399</c:v>
                </c:pt>
                <c:pt idx="22">
                  <c:v>0.65508704173964372</c:v>
                </c:pt>
                <c:pt idx="23">
                  <c:v>0.52758303970774634</c:v>
                </c:pt>
                <c:pt idx="24">
                  <c:v>0.43499078297026816</c:v>
                </c:pt>
                <c:pt idx="25">
                  <c:v>0.34709154069743064</c:v>
                </c:pt>
                <c:pt idx="26">
                  <c:v>0.23069376963691379</c:v>
                </c:pt>
                <c:pt idx="27">
                  <c:v>0.19515654466253363</c:v>
                </c:pt>
                <c:pt idx="28">
                  <c:v>8.9543835431560304E-2</c:v>
                </c:pt>
                <c:pt idx="29">
                  <c:v>6.13336587955704E-3</c:v>
                </c:pt>
                <c:pt idx="30">
                  <c:v>-7.8482787902889317E-2</c:v>
                </c:pt>
                <c:pt idx="31">
                  <c:v>-0.12091500371532726</c:v>
                </c:pt>
                <c:pt idx="32">
                  <c:v>-9.9277824977994644E-2</c:v>
                </c:pt>
                <c:pt idx="33">
                  <c:v>-0.11998619503530428</c:v>
                </c:pt>
                <c:pt idx="34">
                  <c:v>-0.12988224501974122</c:v>
                </c:pt>
                <c:pt idx="35">
                  <c:v>-0.1159772006377513</c:v>
                </c:pt>
              </c:numCache>
            </c:numRef>
          </c:val>
          <c:smooth val="0"/>
          <c:extLst>
            <c:ext xmlns:c16="http://schemas.microsoft.com/office/drawing/2014/chart" uri="{C3380CC4-5D6E-409C-BE32-E72D297353CC}">
              <c16:uniqueId val="{00000000-406D-40FF-8701-7032E8E8F6F7}"/>
            </c:ext>
          </c:extLst>
        </c:ser>
        <c:dLbls>
          <c:showLegendKey val="0"/>
          <c:showVal val="0"/>
          <c:showCatName val="0"/>
          <c:showSerName val="0"/>
          <c:showPercent val="0"/>
          <c:showBubbleSize val="0"/>
        </c:dLbls>
        <c:smooth val="0"/>
        <c:axId val="1555641424"/>
        <c:axId val="1242118400"/>
      </c:lineChart>
      <c:catAx>
        <c:axId val="155564142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42118400"/>
        <c:crosses val="autoZero"/>
        <c:auto val="1"/>
        <c:lblAlgn val="ctr"/>
        <c:lblOffset val="100"/>
        <c:tickLblSkip val="5"/>
        <c:noMultiLvlLbl val="0"/>
      </c:catAx>
      <c:valAx>
        <c:axId val="1242118400"/>
        <c:scaling>
          <c:orientation val="minMax"/>
          <c:max val="8"/>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555641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Source Sans Pro" panose="020B0503030403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88034188034189"/>
          <c:y val="4.2830848731382848E-2"/>
          <c:w val="0.79888032991805469"/>
          <c:h val="0.84175798225163045"/>
        </c:manualLayout>
      </c:layout>
      <c:lineChart>
        <c:grouping val="standard"/>
        <c:varyColors val="0"/>
        <c:ser>
          <c:idx val="0"/>
          <c:order val="0"/>
          <c:tx>
            <c:strRef>
              <c:f>'Figure 2.8'!$N$7</c:f>
              <c:strCache>
                <c:ptCount val="1"/>
                <c:pt idx="0">
                  <c:v>Productivity</c:v>
                </c:pt>
              </c:strCache>
            </c:strRef>
          </c:tx>
          <c:spPr>
            <a:ln>
              <a:solidFill>
                <a:srgbClr val="00CCFF"/>
              </a:solidFill>
            </a:ln>
          </c:spPr>
          <c:marker>
            <c:symbol val="none"/>
          </c:marker>
          <c:dLbls>
            <c:dLbl>
              <c:idx val="28"/>
              <c:layout>
                <c:manualLayout>
                  <c:x val="-5.1571491148409705E-2"/>
                  <c:y val="0.11526206974789721"/>
                </c:manualLayout>
              </c:layout>
              <c:spPr/>
              <c:txPr>
                <a:bodyPr/>
                <a:lstStyle/>
                <a:p>
                  <a:pPr>
                    <a:defRPr>
                      <a:solidFill>
                        <a:srgbClr val="00B0F0"/>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32203591918717078"/>
                      <c:h val="0.13890032343428405"/>
                    </c:manualLayout>
                  </c15:layout>
                </c:ext>
                <c:ext xmlns:c16="http://schemas.microsoft.com/office/drawing/2014/chart" uri="{C3380CC4-5D6E-409C-BE32-E72D297353CC}">
                  <c16:uniqueId val="{00000000-CA75-45F6-B099-491AAF6498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2.8'!$O$7:$AX$7</c:f>
              <c:numCache>
                <c:formatCode>General</c:formatCode>
                <c:ptCount val="36"/>
                <c:pt idx="0">
                  <c:v>-4.5353369526854648</c:v>
                </c:pt>
                <c:pt idx="1">
                  <c:v>4.9503797891046863</c:v>
                </c:pt>
                <c:pt idx="2">
                  <c:v>-0.24787896129749853</c:v>
                </c:pt>
                <c:pt idx="3">
                  <c:v>2.7215895927886091</c:v>
                </c:pt>
                <c:pt idx="4">
                  <c:v>-1.0273367643788944</c:v>
                </c:pt>
                <c:pt idx="5">
                  <c:v>-7.4753891231447938</c:v>
                </c:pt>
                <c:pt idx="6">
                  <c:v>2.9579964077992571</c:v>
                </c:pt>
                <c:pt idx="7">
                  <c:v>3.2497232210306315</c:v>
                </c:pt>
                <c:pt idx="8">
                  <c:v>1.719949711378205</c:v>
                </c:pt>
                <c:pt idx="9">
                  <c:v>1.1568731550207563</c:v>
                </c:pt>
                <c:pt idx="10">
                  <c:v>1.1209191567719303</c:v>
                </c:pt>
                <c:pt idx="11">
                  <c:v>1.5839874879640345</c:v>
                </c:pt>
                <c:pt idx="12">
                  <c:v>1.2480002088830444</c:v>
                </c:pt>
                <c:pt idx="13">
                  <c:v>1.1005498463077865</c:v>
                </c:pt>
                <c:pt idx="14">
                  <c:v>0.87756124127809754</c:v>
                </c:pt>
                <c:pt idx="15">
                  <c:v>0.72141478830101624</c:v>
                </c:pt>
                <c:pt idx="16">
                  <c:v>0.51904563042199503</c:v>
                </c:pt>
                <c:pt idx="17">
                  <c:v>0.54557741522806591</c:v>
                </c:pt>
                <c:pt idx="18">
                  <c:v>0.56164743131172279</c:v>
                </c:pt>
                <c:pt idx="19">
                  <c:v>0.57445627373839203</c:v>
                </c:pt>
                <c:pt idx="20">
                  <c:v>0.5948777985658984</c:v>
                </c:pt>
                <c:pt idx="21">
                  <c:v>0.61860401173371571</c:v>
                </c:pt>
                <c:pt idx="22">
                  <c:v>0.60819983025050006</c:v>
                </c:pt>
                <c:pt idx="23">
                  <c:v>0.64444451754706322</c:v>
                </c:pt>
                <c:pt idx="24">
                  <c:v>0.66430764985094259</c:v>
                </c:pt>
                <c:pt idx="25">
                  <c:v>0.68133881633293703</c:v>
                </c:pt>
                <c:pt idx="26">
                  <c:v>0.70633291691431654</c:v>
                </c:pt>
                <c:pt idx="27">
                  <c:v>0.71189693752330752</c:v>
                </c:pt>
                <c:pt idx="28">
                  <c:v>0.74207145109161154</c:v>
                </c:pt>
                <c:pt idx="29">
                  <c:v>0.76225332447032224</c:v>
                </c:pt>
                <c:pt idx="30">
                  <c:v>0.78216763014406654</c:v>
                </c:pt>
                <c:pt idx="31">
                  <c:v>0.78703636739951066</c:v>
                </c:pt>
                <c:pt idx="32">
                  <c:v>0.77100384879800909</c:v>
                </c:pt>
                <c:pt idx="33">
                  <c:v>0.770941922642154</c:v>
                </c:pt>
                <c:pt idx="34">
                  <c:v>0.76665836272143184</c:v>
                </c:pt>
                <c:pt idx="35">
                  <c:v>0.75482861640180332</c:v>
                </c:pt>
              </c:numCache>
            </c:numRef>
          </c:val>
          <c:smooth val="0"/>
          <c:extLst>
            <c:ext xmlns:c16="http://schemas.microsoft.com/office/drawing/2014/chart" uri="{C3380CC4-5D6E-409C-BE32-E72D297353CC}">
              <c16:uniqueId val="{00000001-CA75-45F6-B099-491AAF649852}"/>
            </c:ext>
          </c:extLst>
        </c:ser>
        <c:ser>
          <c:idx val="1"/>
          <c:order val="1"/>
          <c:tx>
            <c:strRef>
              <c:f>'Figure 2.8'!$N$8</c:f>
              <c:strCache>
                <c:ptCount val="1"/>
                <c:pt idx="0">
                  <c:v>GNP deflator</c:v>
                </c:pt>
              </c:strCache>
            </c:strRef>
          </c:tx>
          <c:spPr>
            <a:ln>
              <a:solidFill>
                <a:schemeClr val="bg2">
                  <a:lumMod val="50000"/>
                </a:schemeClr>
              </a:solidFill>
            </a:ln>
          </c:spPr>
          <c:marker>
            <c:symbol val="none"/>
          </c:marker>
          <c:dLbls>
            <c:dLbl>
              <c:idx val="28"/>
              <c:layout>
                <c:manualLayout>
                  <c:x val="-0.60398123911580248"/>
                  <c:y val="-0.23731695402232322"/>
                </c:manualLayout>
              </c:layout>
              <c:spPr/>
              <c:txPr>
                <a:bodyPr/>
                <a:lstStyle/>
                <a:p>
                  <a:pPr>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A75-45F6-B099-491AAF6498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2.8'!$O$8:$AX$8</c:f>
              <c:numCache>
                <c:formatCode>General</c:formatCode>
                <c:ptCount val="36"/>
                <c:pt idx="0">
                  <c:v>8.1467234937713009</c:v>
                </c:pt>
                <c:pt idx="1">
                  <c:v>-1.4259835113750174E-2</c:v>
                </c:pt>
                <c:pt idx="2">
                  <c:v>1.2719739621580795</c:v>
                </c:pt>
                <c:pt idx="3">
                  <c:v>1.1957130288730911</c:v>
                </c:pt>
                <c:pt idx="4">
                  <c:v>1.9982161482765992</c:v>
                </c:pt>
                <c:pt idx="5">
                  <c:v>1.5324663097938007</c:v>
                </c:pt>
                <c:pt idx="6">
                  <c:v>1.0529454996631937</c:v>
                </c:pt>
                <c:pt idx="7">
                  <c:v>1.4136937049278986</c:v>
                </c:pt>
                <c:pt idx="8">
                  <c:v>1.7</c:v>
                </c:pt>
                <c:pt idx="9">
                  <c:v>1.8</c:v>
                </c:pt>
                <c:pt idx="10">
                  <c:v>1.9</c:v>
                </c:pt>
                <c:pt idx="11">
                  <c:v>1.9</c:v>
                </c:pt>
                <c:pt idx="12">
                  <c:v>1.9</c:v>
                </c:pt>
                <c:pt idx="13">
                  <c:v>1.9</c:v>
                </c:pt>
                <c:pt idx="14">
                  <c:v>1.9</c:v>
                </c:pt>
                <c:pt idx="15">
                  <c:v>1.9</c:v>
                </c:pt>
                <c:pt idx="16">
                  <c:v>1.9</c:v>
                </c:pt>
                <c:pt idx="17">
                  <c:v>1.9</c:v>
                </c:pt>
                <c:pt idx="18">
                  <c:v>1.9</c:v>
                </c:pt>
                <c:pt idx="19">
                  <c:v>1.9</c:v>
                </c:pt>
                <c:pt idx="20">
                  <c:v>1.9</c:v>
                </c:pt>
                <c:pt idx="21">
                  <c:v>1.9</c:v>
                </c:pt>
                <c:pt idx="22">
                  <c:v>1.9</c:v>
                </c:pt>
                <c:pt idx="23">
                  <c:v>1.9</c:v>
                </c:pt>
                <c:pt idx="24">
                  <c:v>1.9</c:v>
                </c:pt>
                <c:pt idx="25">
                  <c:v>1.9</c:v>
                </c:pt>
                <c:pt idx="26">
                  <c:v>1.9</c:v>
                </c:pt>
                <c:pt idx="27">
                  <c:v>1.9</c:v>
                </c:pt>
                <c:pt idx="28">
                  <c:v>1.9</c:v>
                </c:pt>
                <c:pt idx="29">
                  <c:v>1.9</c:v>
                </c:pt>
                <c:pt idx="30">
                  <c:v>1.9</c:v>
                </c:pt>
                <c:pt idx="31">
                  <c:v>1.9</c:v>
                </c:pt>
                <c:pt idx="32">
                  <c:v>1.9</c:v>
                </c:pt>
                <c:pt idx="33">
                  <c:v>1.9</c:v>
                </c:pt>
                <c:pt idx="34">
                  <c:v>1.9</c:v>
                </c:pt>
                <c:pt idx="35">
                  <c:v>1.9</c:v>
                </c:pt>
              </c:numCache>
            </c:numRef>
          </c:val>
          <c:smooth val="0"/>
          <c:extLst>
            <c:ext xmlns:c16="http://schemas.microsoft.com/office/drawing/2014/chart" uri="{C3380CC4-5D6E-409C-BE32-E72D297353CC}">
              <c16:uniqueId val="{00000003-CA75-45F6-B099-491AAF649852}"/>
            </c:ext>
          </c:extLst>
        </c:ser>
        <c:ser>
          <c:idx val="2"/>
          <c:order val="2"/>
          <c:tx>
            <c:strRef>
              <c:f>'Figure 2.8'!$N$9</c:f>
              <c:strCache>
                <c:ptCount val="1"/>
                <c:pt idx="0">
                  <c:v>Wages growth</c:v>
                </c:pt>
              </c:strCache>
            </c:strRef>
          </c:tx>
          <c:spPr>
            <a:ln>
              <a:solidFill>
                <a:schemeClr val="accent4"/>
              </a:solidFill>
            </a:ln>
          </c:spPr>
          <c:marker>
            <c:symbol val="none"/>
          </c:marke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2.8'!$O$9:$AX$9</c:f>
              <c:numCache>
                <c:formatCode>General</c:formatCode>
                <c:ptCount val="36"/>
                <c:pt idx="0">
                  <c:v>6.518821852994483</c:v>
                </c:pt>
                <c:pt idx="1">
                  <c:v>6.2445613351516327</c:v>
                </c:pt>
                <c:pt idx="2">
                  <c:v>4.7418798821559083</c:v>
                </c:pt>
                <c:pt idx="3">
                  <c:v>1.9</c:v>
                </c:pt>
                <c:pt idx="4">
                  <c:v>3.8</c:v>
                </c:pt>
                <c:pt idx="5">
                  <c:v>-7.6</c:v>
                </c:pt>
                <c:pt idx="6">
                  <c:v>2.7388797364085615</c:v>
                </c:pt>
                <c:pt idx="7">
                  <c:v>1.2725497568789954</c:v>
                </c:pt>
                <c:pt idx="8">
                  <c:v>1.30884608122585</c:v>
                </c:pt>
                <c:pt idx="9">
                  <c:v>1.6217733286455795</c:v>
                </c:pt>
                <c:pt idx="10">
                  <c:v>3.0397217249753923</c:v>
                </c:pt>
                <c:pt idx="11">
                  <c:v>2.9379193537128288</c:v>
                </c:pt>
                <c:pt idx="12">
                  <c:v>2.8361169824502657</c:v>
                </c:pt>
                <c:pt idx="13">
                  <c:v>2.7343146111877026</c:v>
                </c:pt>
                <c:pt idx="14">
                  <c:v>2.6325122399251395</c:v>
                </c:pt>
                <c:pt idx="15">
                  <c:v>2.5307098686625764</c:v>
                </c:pt>
                <c:pt idx="16">
                  <c:v>2.4289074974000124</c:v>
                </c:pt>
                <c:pt idx="17">
                  <c:v>2.4559433861173874</c:v>
                </c:pt>
                <c:pt idx="18">
                  <c:v>2.4723187325066398</c:v>
                </c:pt>
                <c:pt idx="19">
                  <c:v>2.4853709429394133</c:v>
                </c:pt>
                <c:pt idx="20">
                  <c:v>2.5061804767386509</c:v>
                </c:pt>
                <c:pt idx="21">
                  <c:v>2.5303574879566471</c:v>
                </c:pt>
                <c:pt idx="22">
                  <c:v>2.5197556270252663</c:v>
                </c:pt>
                <c:pt idx="23">
                  <c:v>2.5566889633804379</c:v>
                </c:pt>
                <c:pt idx="24">
                  <c:v>2.5769294951980992</c:v>
                </c:pt>
                <c:pt idx="25">
                  <c:v>2.5942842538432709</c:v>
                </c:pt>
                <c:pt idx="26">
                  <c:v>2.6197532423356762</c:v>
                </c:pt>
                <c:pt idx="27">
                  <c:v>2.625422979336256</c:v>
                </c:pt>
                <c:pt idx="28">
                  <c:v>2.6561708086623614</c:v>
                </c:pt>
                <c:pt idx="29">
                  <c:v>2.6767361376352605</c:v>
                </c:pt>
                <c:pt idx="30">
                  <c:v>2.6970288151167976</c:v>
                </c:pt>
                <c:pt idx="31">
                  <c:v>2.7019900583800993</c:v>
                </c:pt>
                <c:pt idx="32">
                  <c:v>2.6856529219251524</c:v>
                </c:pt>
                <c:pt idx="33">
                  <c:v>2.6855898191723515</c:v>
                </c:pt>
                <c:pt idx="34">
                  <c:v>2.6812248716131304</c:v>
                </c:pt>
                <c:pt idx="35">
                  <c:v>2.6691703601134265</c:v>
                </c:pt>
              </c:numCache>
            </c:numRef>
          </c:val>
          <c:smooth val="0"/>
          <c:extLst>
            <c:ext xmlns:c16="http://schemas.microsoft.com/office/drawing/2014/chart" uri="{C3380CC4-5D6E-409C-BE32-E72D297353CC}">
              <c16:uniqueId val="{00000004-CA75-45F6-B099-491AAF649852}"/>
            </c:ext>
          </c:extLst>
        </c:ser>
        <c:dLbls>
          <c:showLegendKey val="0"/>
          <c:showVal val="0"/>
          <c:showCatName val="0"/>
          <c:showSerName val="0"/>
          <c:showPercent val="0"/>
          <c:showBubbleSize val="0"/>
        </c:dLbls>
        <c:smooth val="0"/>
        <c:axId val="216650496"/>
        <c:axId val="216652032"/>
      </c:lineChart>
      <c:catAx>
        <c:axId val="216650496"/>
        <c:scaling>
          <c:orientation val="minMax"/>
        </c:scaling>
        <c:delete val="0"/>
        <c:axPos val="b"/>
        <c:numFmt formatCode="General" sourceLinked="1"/>
        <c:majorTickMark val="none"/>
        <c:minorTickMark val="none"/>
        <c:tickLblPos val="low"/>
        <c:spPr>
          <a:ln>
            <a:solidFill>
              <a:schemeClr val="tx1"/>
            </a:solidFill>
          </a:ln>
        </c:spPr>
        <c:txPr>
          <a:bodyPr/>
          <a:lstStyle/>
          <a:p>
            <a:pPr>
              <a:defRPr>
                <a:solidFill>
                  <a:schemeClr val="tx1">
                    <a:lumMod val="65000"/>
                    <a:lumOff val="35000"/>
                  </a:schemeClr>
                </a:solidFill>
              </a:defRPr>
            </a:pPr>
            <a:endParaRPr lang="en-US"/>
          </a:p>
        </c:txPr>
        <c:crossAx val="216652032"/>
        <c:crosses val="autoZero"/>
        <c:auto val="1"/>
        <c:lblAlgn val="ctr"/>
        <c:lblOffset val="100"/>
        <c:tickLblSkip val="5"/>
        <c:noMultiLvlLbl val="0"/>
      </c:catAx>
      <c:valAx>
        <c:axId val="216652032"/>
        <c:scaling>
          <c:orientation val="minMax"/>
          <c:max val="8"/>
          <c:min val="-10"/>
        </c:scaling>
        <c:delete val="0"/>
        <c:axPos val="l"/>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n-US"/>
          </a:p>
        </c:txPr>
        <c:crossAx val="216650496"/>
        <c:crosses val="autoZero"/>
        <c:crossBetween val="between"/>
        <c:majorUnit val="2"/>
      </c:valAx>
    </c:plotArea>
    <c:plotVisOnly val="1"/>
    <c:dispBlanksAs val="gap"/>
    <c:showDLblsOverMax val="0"/>
  </c:chart>
  <c:spPr>
    <a:ln>
      <a:noFill/>
    </a:ln>
  </c:spPr>
  <c:txPr>
    <a:bodyPr/>
    <a:lstStyle/>
    <a:p>
      <a:pPr>
        <a:defRPr sz="900">
          <a:latin typeface="Source Sans Pro"/>
        </a:defRPr>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4191463605554"/>
          <c:y val="3.2299439488617292E-2"/>
          <c:w val="0.79978611606621131"/>
          <c:h val="0.85181847858550186"/>
        </c:manualLayout>
      </c:layout>
      <c:lineChart>
        <c:grouping val="standard"/>
        <c:varyColors val="0"/>
        <c:ser>
          <c:idx val="0"/>
          <c:order val="0"/>
          <c:tx>
            <c:strRef>
              <c:f>'Figure 2.8'!$N$10</c:f>
              <c:strCache>
                <c:ptCount val="1"/>
                <c:pt idx="0">
                  <c:v>Employment rate</c:v>
                </c:pt>
              </c:strCache>
            </c:strRef>
          </c:tx>
          <c:spPr>
            <a:ln w="28575" cap="rnd">
              <a:solidFill>
                <a:schemeClr val="bg1">
                  <a:lumMod val="50000"/>
                </a:schemeClr>
              </a:solidFill>
              <a:round/>
            </a:ln>
            <a:effectLst/>
          </c:spPr>
          <c:marker>
            <c:symbol val="none"/>
          </c:marke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2.8'!$O$10:$AX$10</c:f>
              <c:numCache>
                <c:formatCode>General</c:formatCode>
                <c:ptCount val="36"/>
                <c:pt idx="0">
                  <c:v>9.90661572315339</c:v>
                </c:pt>
                <c:pt idx="1">
                  <c:v>8.3740667132191007</c:v>
                </c:pt>
                <c:pt idx="2">
                  <c:v>6.7113095238095237</c:v>
                </c:pt>
                <c:pt idx="3">
                  <c:v>5.7389797601277657</c:v>
                </c:pt>
                <c:pt idx="4">
                  <c:v>5</c:v>
                </c:pt>
                <c:pt idx="5">
                  <c:v>13.9</c:v>
                </c:pt>
                <c:pt idx="6">
                  <c:v>9.6999999999999993</c:v>
                </c:pt>
                <c:pt idx="7">
                  <c:v>7.9303017957505775</c:v>
                </c:pt>
                <c:pt idx="8">
                  <c:v>6.2528162633578157</c:v>
                </c:pt>
                <c:pt idx="9">
                  <c:v>5.3395893734857864</c:v>
                </c:pt>
                <c:pt idx="10">
                  <c:v>5.0948119277255639</c:v>
                </c:pt>
                <c:pt idx="11">
                  <c:v>5.1623432731046366</c:v>
                </c:pt>
                <c:pt idx="12">
                  <c:v>5.2298746184837093</c:v>
                </c:pt>
                <c:pt idx="13">
                  <c:v>5.297405963862782</c:v>
                </c:pt>
                <c:pt idx="14">
                  <c:v>5.3649373092418546</c:v>
                </c:pt>
                <c:pt idx="15">
                  <c:v>5.4324686546209273</c:v>
                </c:pt>
                <c:pt idx="16">
                  <c:v>5.5</c:v>
                </c:pt>
                <c:pt idx="17">
                  <c:v>5.4999999999999991</c:v>
                </c:pt>
                <c:pt idx="18">
                  <c:v>5.4999999999999991</c:v>
                </c:pt>
                <c:pt idx="19">
                  <c:v>5.5000000000000009</c:v>
                </c:pt>
                <c:pt idx="20">
                  <c:v>5.4999999999999991</c:v>
                </c:pt>
                <c:pt idx="21">
                  <c:v>5.5</c:v>
                </c:pt>
                <c:pt idx="22">
                  <c:v>5.5</c:v>
                </c:pt>
                <c:pt idx="23">
                  <c:v>5.5</c:v>
                </c:pt>
                <c:pt idx="24">
                  <c:v>5.5</c:v>
                </c:pt>
                <c:pt idx="25">
                  <c:v>5.5</c:v>
                </c:pt>
                <c:pt idx="26">
                  <c:v>5.4999999999999991</c:v>
                </c:pt>
                <c:pt idx="27">
                  <c:v>5.5000000000000018</c:v>
                </c:pt>
                <c:pt idx="28">
                  <c:v>5.4999999999999991</c:v>
                </c:pt>
                <c:pt idx="29">
                  <c:v>5.4999999999999991</c:v>
                </c:pt>
                <c:pt idx="30">
                  <c:v>5.5000000000000009</c:v>
                </c:pt>
                <c:pt idx="31">
                  <c:v>5.5</c:v>
                </c:pt>
                <c:pt idx="32">
                  <c:v>5.5</c:v>
                </c:pt>
                <c:pt idx="33">
                  <c:v>5.5000000000000009</c:v>
                </c:pt>
                <c:pt idx="34">
                  <c:v>5.5000000000000018</c:v>
                </c:pt>
                <c:pt idx="35">
                  <c:v>5.4999999999999991</c:v>
                </c:pt>
              </c:numCache>
            </c:numRef>
          </c:val>
          <c:smooth val="0"/>
          <c:extLst>
            <c:ext xmlns:c16="http://schemas.microsoft.com/office/drawing/2014/chart" uri="{C3380CC4-5D6E-409C-BE32-E72D297353CC}">
              <c16:uniqueId val="{00000000-88BA-4E4B-B08C-16342E2D0391}"/>
            </c:ext>
          </c:extLst>
        </c:ser>
        <c:dLbls>
          <c:showLegendKey val="0"/>
          <c:showVal val="0"/>
          <c:showCatName val="0"/>
          <c:showSerName val="0"/>
          <c:showPercent val="0"/>
          <c:showBubbleSize val="0"/>
        </c:dLbls>
        <c:smooth val="0"/>
        <c:axId val="217401216"/>
        <c:axId val="217402752"/>
      </c:lineChart>
      <c:catAx>
        <c:axId val="21740121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17402752"/>
        <c:crosses val="autoZero"/>
        <c:auto val="1"/>
        <c:lblAlgn val="ctr"/>
        <c:lblOffset val="100"/>
        <c:tickLblSkip val="5"/>
        <c:noMultiLvlLbl val="0"/>
      </c:catAx>
      <c:valAx>
        <c:axId val="217402752"/>
        <c:scaling>
          <c:orientation val="minMax"/>
          <c:max val="14"/>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17401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633553777284"/>
          <c:y val="4.116436342252279E-2"/>
          <c:w val="0.75558157672624704"/>
          <c:h val="0.85181847858550186"/>
        </c:manualLayout>
      </c:layout>
      <c:lineChart>
        <c:grouping val="standard"/>
        <c:varyColors val="0"/>
        <c:ser>
          <c:idx val="0"/>
          <c:order val="0"/>
          <c:tx>
            <c:strRef>
              <c:f>'Figure 2.8'!$N$11</c:f>
              <c:strCache>
                <c:ptCount val="1"/>
                <c:pt idx="0">
                  <c:v>Hours worked</c:v>
                </c:pt>
              </c:strCache>
            </c:strRef>
          </c:tx>
          <c:spPr>
            <a:ln w="28575" cap="rnd">
              <a:solidFill>
                <a:schemeClr val="accent3">
                  <a:lumMod val="90000"/>
                  <a:lumOff val="10000"/>
                </a:schemeClr>
              </a:solidFill>
              <a:round/>
            </a:ln>
            <a:effectLst/>
          </c:spPr>
          <c:marker>
            <c:symbol val="none"/>
          </c:marker>
          <c:cat>
            <c:numRef>
              <c:f>'Figure 2.8'!$O$1:$AX$1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2.8'!$O$11:$AX$11</c:f>
              <c:numCache>
                <c:formatCode>General</c:formatCode>
                <c:ptCount val="36"/>
                <c:pt idx="0">
                  <c:v>3845.8484410714277</c:v>
                </c:pt>
                <c:pt idx="1">
                  <c:v>3988.64015625</c:v>
                </c:pt>
                <c:pt idx="2">
                  <c:v>4147.3353124999994</c:v>
                </c:pt>
                <c:pt idx="3">
                  <c:v>4296.6014107142855</c:v>
                </c:pt>
                <c:pt idx="4">
                  <c:v>4429.2781079750002</c:v>
                </c:pt>
                <c:pt idx="5">
                  <c:v>4017.3552439333253</c:v>
                </c:pt>
                <c:pt idx="6">
                  <c:v>4238.3097823496573</c:v>
                </c:pt>
                <c:pt idx="7">
                  <c:v>4363.8657850620557</c:v>
                </c:pt>
                <c:pt idx="8">
                  <c:v>4486.5891555215057</c:v>
                </c:pt>
                <c:pt idx="9">
                  <c:v>4577.8525366523718</c:v>
                </c:pt>
                <c:pt idx="10">
                  <c:v>4642.0490728930936</c:v>
                </c:pt>
                <c:pt idx="11">
                  <c:v>4674.464103533327</c:v>
                </c:pt>
                <c:pt idx="12">
                  <c:v>4725.6762314315301</c:v>
                </c:pt>
                <c:pt idx="13">
                  <c:v>4772.347353953548</c:v>
                </c:pt>
                <c:pt idx="14">
                  <c:v>4823.9703324732427</c:v>
                </c:pt>
                <c:pt idx="15">
                  <c:v>4872.1400172969616</c:v>
                </c:pt>
                <c:pt idx="16">
                  <c:v>4920.2494086020342</c:v>
                </c:pt>
                <c:pt idx="17">
                  <c:v>4964.5153360729164</c:v>
                </c:pt>
                <c:pt idx="18">
                  <c:v>5006.6336071622372</c:v>
                </c:pt>
                <c:pt idx="19">
                  <c:v>5046.9029989642804</c:v>
                </c:pt>
                <c:pt idx="20">
                  <c:v>5083.9310738206386</c:v>
                </c:pt>
                <c:pt idx="21">
                  <c:v>5116.8004063308454</c:v>
                </c:pt>
                <c:pt idx="22">
                  <c:v>5150.3199027444007</c:v>
                </c:pt>
                <c:pt idx="23">
                  <c:v>5177.4921170419739</c:v>
                </c:pt>
                <c:pt idx="24">
                  <c:v>5200.0137305401167</c:v>
                </c:pt>
                <c:pt idx="25">
                  <c:v>5218.0625383139277</c:v>
                </c:pt>
                <c:pt idx="26">
                  <c:v>5230.1002834855744</c:v>
                </c:pt>
                <c:pt idx="27">
                  <c:v>5240.3071664812105</c:v>
                </c:pt>
                <c:pt idx="28">
                  <c:v>5244.9995385064722</c:v>
                </c:pt>
                <c:pt idx="29">
                  <c:v>5245.3212335185499</c:v>
                </c:pt>
                <c:pt idx="30">
                  <c:v>5241.2045591800224</c:v>
                </c:pt>
                <c:pt idx="31">
                  <c:v>5234.8671564925617</c:v>
                </c:pt>
                <c:pt idx="32">
                  <c:v>5229.670094239108</c:v>
                </c:pt>
                <c:pt idx="33">
                  <c:v>5223.3952120801314</c:v>
                </c:pt>
                <c:pt idx="34">
                  <c:v>5216.610949112428</c:v>
                </c:pt>
                <c:pt idx="35">
                  <c:v>5210.5608697654852</c:v>
                </c:pt>
              </c:numCache>
            </c:numRef>
          </c:val>
          <c:smooth val="0"/>
          <c:extLst>
            <c:ext xmlns:c16="http://schemas.microsoft.com/office/drawing/2014/chart" uri="{C3380CC4-5D6E-409C-BE32-E72D297353CC}">
              <c16:uniqueId val="{00000000-A98B-49D3-8F35-58B253885713}"/>
            </c:ext>
          </c:extLst>
        </c:ser>
        <c:dLbls>
          <c:showLegendKey val="0"/>
          <c:showVal val="0"/>
          <c:showCatName val="0"/>
          <c:showSerName val="0"/>
          <c:showPercent val="0"/>
          <c:showBubbleSize val="0"/>
        </c:dLbls>
        <c:smooth val="0"/>
        <c:axId val="1223136480"/>
        <c:axId val="1041469168"/>
      </c:lineChart>
      <c:catAx>
        <c:axId val="122313648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41469168"/>
        <c:crosses val="autoZero"/>
        <c:auto val="1"/>
        <c:lblAlgn val="ctr"/>
        <c:lblOffset val="100"/>
        <c:tickLblSkip val="5"/>
        <c:noMultiLvlLbl val="0"/>
      </c:catAx>
      <c:valAx>
        <c:axId val="1041469168"/>
        <c:scaling>
          <c:orientation val="minMax"/>
          <c:min val="3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23136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2.9'!$N$2</c:f>
              <c:strCache>
                <c:ptCount val="1"/>
                <c:pt idx="0">
                  <c:v>TFP</c:v>
                </c:pt>
              </c:strCache>
            </c:strRef>
          </c:tx>
          <c:spPr>
            <a:solidFill>
              <a:schemeClr val="accent5"/>
            </a:solidFill>
            <a:ln>
              <a:noFill/>
            </a:ln>
            <a:effectLst/>
          </c:spPr>
          <c:invertIfNegative val="0"/>
          <c:cat>
            <c:strRef>
              <c:f>'Figure 2.9'!$O$1:$V$1</c:f>
              <c:strCache>
                <c:ptCount val="8"/>
                <c:pt idx="0">
                  <c:v>2010-2014</c:v>
                </c:pt>
                <c:pt idx="1">
                  <c:v>2015-2019</c:v>
                </c:pt>
                <c:pt idx="2">
                  <c:v>2021-2025</c:v>
                </c:pt>
                <c:pt idx="3">
                  <c:v>2026-2030</c:v>
                </c:pt>
                <c:pt idx="4">
                  <c:v>2031-2035</c:v>
                </c:pt>
                <c:pt idx="5">
                  <c:v>2036-2040</c:v>
                </c:pt>
                <c:pt idx="6">
                  <c:v>2041-2045</c:v>
                </c:pt>
                <c:pt idx="7">
                  <c:v>2046-2050</c:v>
                </c:pt>
              </c:strCache>
            </c:strRef>
          </c:cat>
          <c:val>
            <c:numRef>
              <c:f>'Figure 2.9'!$O$2:$V$2</c:f>
              <c:numCache>
                <c:formatCode>General</c:formatCode>
                <c:ptCount val="8"/>
                <c:pt idx="0">
                  <c:v>1.2620413379870965</c:v>
                </c:pt>
                <c:pt idx="1">
                  <c:v>0.98573001783834879</c:v>
                </c:pt>
                <c:pt idx="2">
                  <c:v>2.3301134203221663</c:v>
                </c:pt>
                <c:pt idx="3">
                  <c:v>0.74990911835599583</c:v>
                </c:pt>
                <c:pt idx="4">
                  <c:v>0.47999908995906004</c:v>
                </c:pt>
                <c:pt idx="5">
                  <c:v>0.42998943960717018</c:v>
                </c:pt>
                <c:pt idx="6">
                  <c:v>0.39999304466786789</c:v>
                </c:pt>
                <c:pt idx="7">
                  <c:v>0.39999981234285498</c:v>
                </c:pt>
              </c:numCache>
            </c:numRef>
          </c:val>
          <c:extLst>
            <c:ext xmlns:c16="http://schemas.microsoft.com/office/drawing/2014/chart" uri="{C3380CC4-5D6E-409C-BE32-E72D297353CC}">
              <c16:uniqueId val="{00000000-36F0-42C5-9CA1-B5AB94049785}"/>
            </c:ext>
          </c:extLst>
        </c:ser>
        <c:ser>
          <c:idx val="1"/>
          <c:order val="1"/>
          <c:tx>
            <c:strRef>
              <c:f>'Figure 2.9'!$N$3</c:f>
              <c:strCache>
                <c:ptCount val="1"/>
                <c:pt idx="0">
                  <c:v>Capital</c:v>
                </c:pt>
              </c:strCache>
            </c:strRef>
          </c:tx>
          <c:spPr>
            <a:solidFill>
              <a:srgbClr val="006666"/>
            </a:solidFill>
            <a:ln>
              <a:noFill/>
            </a:ln>
            <a:effectLst/>
          </c:spPr>
          <c:invertIfNegative val="0"/>
          <c:cat>
            <c:strRef>
              <c:f>'Figure 2.9'!$O$1:$V$1</c:f>
              <c:strCache>
                <c:ptCount val="8"/>
                <c:pt idx="0">
                  <c:v>2010-2014</c:v>
                </c:pt>
                <c:pt idx="1">
                  <c:v>2015-2019</c:v>
                </c:pt>
                <c:pt idx="2">
                  <c:v>2021-2025</c:v>
                </c:pt>
                <c:pt idx="3">
                  <c:v>2026-2030</c:v>
                </c:pt>
                <c:pt idx="4">
                  <c:v>2031-2035</c:v>
                </c:pt>
                <c:pt idx="5">
                  <c:v>2036-2040</c:v>
                </c:pt>
                <c:pt idx="6">
                  <c:v>2041-2045</c:v>
                </c:pt>
                <c:pt idx="7">
                  <c:v>2046-2050</c:v>
                </c:pt>
              </c:strCache>
            </c:strRef>
          </c:cat>
          <c:val>
            <c:numRef>
              <c:f>'Figure 2.9'!$O$3:$V$3</c:f>
              <c:numCache>
                <c:formatCode>General</c:formatCode>
                <c:ptCount val="8"/>
                <c:pt idx="0">
                  <c:v>0.47972134864020521</c:v>
                </c:pt>
                <c:pt idx="1">
                  <c:v>0.57023140041603249</c:v>
                </c:pt>
                <c:pt idx="2">
                  <c:v>0.67412709084755384</c:v>
                </c:pt>
                <c:pt idx="3">
                  <c:v>0.68030491531276827</c:v>
                </c:pt>
                <c:pt idx="4">
                  <c:v>0.36401982459146609</c:v>
                </c:pt>
                <c:pt idx="5">
                  <c:v>0.3874646882407573</c:v>
                </c:pt>
                <c:pt idx="6">
                  <c:v>0.37048031467812326</c:v>
                </c:pt>
                <c:pt idx="7">
                  <c:v>0.33102402070799286</c:v>
                </c:pt>
              </c:numCache>
            </c:numRef>
          </c:val>
          <c:extLst>
            <c:ext xmlns:c16="http://schemas.microsoft.com/office/drawing/2014/chart" uri="{C3380CC4-5D6E-409C-BE32-E72D297353CC}">
              <c16:uniqueId val="{00000001-36F0-42C5-9CA1-B5AB94049785}"/>
            </c:ext>
          </c:extLst>
        </c:ser>
        <c:ser>
          <c:idx val="2"/>
          <c:order val="2"/>
          <c:tx>
            <c:strRef>
              <c:f>'Figure 2.9'!$N$4</c:f>
              <c:strCache>
                <c:ptCount val="1"/>
                <c:pt idx="0">
                  <c:v>Labour</c:v>
                </c:pt>
              </c:strCache>
            </c:strRef>
          </c:tx>
          <c:spPr>
            <a:solidFill>
              <a:schemeClr val="accent4">
                <a:lumMod val="60000"/>
                <a:lumOff val="40000"/>
              </a:schemeClr>
            </a:solidFill>
            <a:ln>
              <a:noFill/>
            </a:ln>
            <a:effectLst/>
          </c:spPr>
          <c:invertIfNegative val="0"/>
          <c:cat>
            <c:strRef>
              <c:f>'Figure 2.9'!$O$1:$V$1</c:f>
              <c:strCache>
                <c:ptCount val="8"/>
                <c:pt idx="0">
                  <c:v>2010-2014</c:v>
                </c:pt>
                <c:pt idx="1">
                  <c:v>2015-2019</c:v>
                </c:pt>
                <c:pt idx="2">
                  <c:v>2021-2025</c:v>
                </c:pt>
                <c:pt idx="3">
                  <c:v>2026-2030</c:v>
                </c:pt>
                <c:pt idx="4">
                  <c:v>2031-2035</c:v>
                </c:pt>
                <c:pt idx="5">
                  <c:v>2036-2040</c:v>
                </c:pt>
                <c:pt idx="6">
                  <c:v>2041-2045</c:v>
                </c:pt>
                <c:pt idx="7">
                  <c:v>2046-2050</c:v>
                </c:pt>
              </c:strCache>
            </c:strRef>
          </c:cat>
          <c:val>
            <c:numRef>
              <c:f>'Figure 2.9'!$O$4:$V$4</c:f>
              <c:numCache>
                <c:formatCode>General</c:formatCode>
                <c:ptCount val="8"/>
                <c:pt idx="0">
                  <c:v>-2.9449350704147115E-3</c:v>
                </c:pt>
                <c:pt idx="1">
                  <c:v>2.4637353534461504</c:v>
                </c:pt>
                <c:pt idx="2">
                  <c:v>1.9572555310033657</c:v>
                </c:pt>
                <c:pt idx="3">
                  <c:v>0.64818505117794079</c:v>
                </c:pt>
                <c:pt idx="4">
                  <c:v>0.56978280309889495</c:v>
                </c:pt>
                <c:pt idx="5">
                  <c:v>0.34813985988395579</c:v>
                </c:pt>
                <c:pt idx="6">
                  <c:v>5.9043195148644756E-2</c:v>
                </c:pt>
                <c:pt idx="7">
                  <c:v>-7.8138687243256566E-2</c:v>
                </c:pt>
              </c:numCache>
            </c:numRef>
          </c:val>
          <c:extLst>
            <c:ext xmlns:c16="http://schemas.microsoft.com/office/drawing/2014/chart" uri="{C3380CC4-5D6E-409C-BE32-E72D297353CC}">
              <c16:uniqueId val="{00000002-36F0-42C5-9CA1-B5AB94049785}"/>
            </c:ext>
          </c:extLst>
        </c:ser>
        <c:dLbls>
          <c:showLegendKey val="0"/>
          <c:showVal val="0"/>
          <c:showCatName val="0"/>
          <c:showSerName val="0"/>
          <c:showPercent val="0"/>
          <c:showBubbleSize val="0"/>
        </c:dLbls>
        <c:gapWidth val="40"/>
        <c:overlap val="100"/>
        <c:axId val="1787732671"/>
        <c:axId val="1277560559"/>
      </c:barChart>
      <c:lineChart>
        <c:grouping val="standard"/>
        <c:varyColors val="0"/>
        <c:ser>
          <c:idx val="3"/>
          <c:order val="3"/>
          <c:tx>
            <c:strRef>
              <c:f>'Figure 2.9'!$N$5</c:f>
              <c:strCache>
                <c:ptCount val="1"/>
                <c:pt idx="0">
                  <c:v>Real GNI*</c:v>
                </c:pt>
              </c:strCache>
            </c:strRef>
          </c:tx>
          <c:spPr>
            <a:ln w="28575" cap="rnd">
              <a:solidFill>
                <a:srgbClr val="006666"/>
              </a:solidFill>
              <a:round/>
            </a:ln>
            <a:effectLst/>
          </c:spPr>
          <c:marker>
            <c:symbol val="none"/>
          </c:marker>
          <c:cat>
            <c:strRef>
              <c:f>'Figure 2.9'!$O$1:$V$1</c:f>
              <c:strCache>
                <c:ptCount val="8"/>
                <c:pt idx="0">
                  <c:v>2010-2014</c:v>
                </c:pt>
                <c:pt idx="1">
                  <c:v>2015-2019</c:v>
                </c:pt>
                <c:pt idx="2">
                  <c:v>2021-2025</c:v>
                </c:pt>
                <c:pt idx="3">
                  <c:v>2026-2030</c:v>
                </c:pt>
                <c:pt idx="4">
                  <c:v>2031-2035</c:v>
                </c:pt>
                <c:pt idx="5">
                  <c:v>2036-2040</c:v>
                </c:pt>
                <c:pt idx="6">
                  <c:v>2041-2045</c:v>
                </c:pt>
                <c:pt idx="7">
                  <c:v>2046-2050</c:v>
                </c:pt>
              </c:strCache>
            </c:strRef>
          </c:cat>
          <c:val>
            <c:numRef>
              <c:f>'Figure 2.9'!$O$5:$V$5</c:f>
              <c:numCache>
                <c:formatCode>General</c:formatCode>
                <c:ptCount val="8"/>
                <c:pt idx="0">
                  <c:v>1.738817751556887</c:v>
                </c:pt>
                <c:pt idx="1">
                  <c:v>4.0196967717005316</c:v>
                </c:pt>
                <c:pt idx="2">
                  <c:v>4.9614960421730858</c:v>
                </c:pt>
                <c:pt idx="3">
                  <c:v>2.0783990848467049</c:v>
                </c:pt>
                <c:pt idx="4">
                  <c:v>1.4138017176494211</c:v>
                </c:pt>
                <c:pt idx="5">
                  <c:v>1.1655939877318833</c:v>
                </c:pt>
                <c:pt idx="6">
                  <c:v>0.8295165544946359</c:v>
                </c:pt>
                <c:pt idx="7">
                  <c:v>0.65288514580759127</c:v>
                </c:pt>
              </c:numCache>
            </c:numRef>
          </c:val>
          <c:smooth val="0"/>
          <c:extLst>
            <c:ext xmlns:c16="http://schemas.microsoft.com/office/drawing/2014/chart" uri="{C3380CC4-5D6E-409C-BE32-E72D297353CC}">
              <c16:uniqueId val="{00000003-36F0-42C5-9CA1-B5AB94049785}"/>
            </c:ext>
          </c:extLst>
        </c:ser>
        <c:dLbls>
          <c:showLegendKey val="0"/>
          <c:showVal val="0"/>
          <c:showCatName val="0"/>
          <c:showSerName val="0"/>
          <c:showPercent val="0"/>
          <c:showBubbleSize val="0"/>
        </c:dLbls>
        <c:marker val="1"/>
        <c:smooth val="0"/>
        <c:axId val="1787732671"/>
        <c:axId val="1277560559"/>
      </c:lineChart>
      <c:catAx>
        <c:axId val="1787732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277560559"/>
        <c:crosses val="autoZero"/>
        <c:auto val="1"/>
        <c:lblAlgn val="ctr"/>
        <c:lblOffset val="100"/>
        <c:noMultiLvlLbl val="0"/>
      </c:catAx>
      <c:valAx>
        <c:axId val="1277560559"/>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787732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0"/>
          <c:order val="0"/>
          <c:tx>
            <c:strRef>
              <c:f>'Figure 2.10'!$N$2</c:f>
              <c:strCache>
                <c:ptCount val="1"/>
                <c:pt idx="0">
                  <c:v>Real GNI* growth</c:v>
                </c:pt>
              </c:strCache>
            </c:strRef>
          </c:tx>
          <c:spPr>
            <a:solidFill>
              <a:srgbClr val="48AC98"/>
            </a:solidFill>
            <a:ln w="12700">
              <a:noFill/>
            </a:ln>
          </c:spPr>
          <c:invertIfNegative val="0"/>
          <c:cat>
            <c:strRef>
              <c:f>'Figure 2.10'!$O$1:$T$1</c:f>
              <c:strCache>
                <c:ptCount val="6"/>
                <c:pt idx="0">
                  <c:v>2021-2025</c:v>
                </c:pt>
                <c:pt idx="1">
                  <c:v>2026-2030</c:v>
                </c:pt>
                <c:pt idx="2">
                  <c:v>2031-2035</c:v>
                </c:pt>
                <c:pt idx="3">
                  <c:v>2036-2040</c:v>
                </c:pt>
                <c:pt idx="4">
                  <c:v>2041-2045</c:v>
                </c:pt>
                <c:pt idx="5">
                  <c:v>2046-2050</c:v>
                </c:pt>
              </c:strCache>
            </c:strRef>
          </c:cat>
          <c:val>
            <c:numRef>
              <c:f>'Figure 2.10'!$O$2:$T$2</c:f>
              <c:numCache>
                <c:formatCode>General</c:formatCode>
                <c:ptCount val="6"/>
                <c:pt idx="0">
                  <c:v>4.9614960421730858</c:v>
                </c:pt>
                <c:pt idx="1">
                  <c:v>2.0783990848467049</c:v>
                </c:pt>
                <c:pt idx="2">
                  <c:v>1.4138017176494211</c:v>
                </c:pt>
                <c:pt idx="3">
                  <c:v>1.1655939877318833</c:v>
                </c:pt>
                <c:pt idx="4">
                  <c:v>0.8295165544946359</c:v>
                </c:pt>
                <c:pt idx="5">
                  <c:v>0.65288514580759127</c:v>
                </c:pt>
              </c:numCache>
            </c:numRef>
          </c:val>
          <c:extLst>
            <c:ext xmlns:c16="http://schemas.microsoft.com/office/drawing/2014/chart" uri="{C3380CC4-5D6E-409C-BE32-E72D297353CC}">
              <c16:uniqueId val="{00000000-24B6-4D80-B8A1-95FCA728A0D5}"/>
            </c:ext>
          </c:extLst>
        </c:ser>
        <c:dLbls>
          <c:showLegendKey val="0"/>
          <c:showVal val="0"/>
          <c:showCatName val="0"/>
          <c:showSerName val="0"/>
          <c:showPercent val="0"/>
          <c:showBubbleSize val="0"/>
        </c:dLbls>
        <c:gapWidth val="35"/>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2700000"/>
          <a:lstStyle/>
          <a:p>
            <a:pPr>
              <a:defRPr>
                <a:solidFill>
                  <a:schemeClr val="tx1">
                    <a:lumMod val="65000"/>
                    <a:lumOff val="35000"/>
                  </a:schemeClr>
                </a:solidFill>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67060608"/>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0"/>
          <c:order val="0"/>
          <c:tx>
            <c:strRef>
              <c:f>'Figure 2.10'!$N$3</c:f>
              <c:strCache>
                <c:ptCount val="1"/>
                <c:pt idx="0">
                  <c:v>Real GNI* growth per capita</c:v>
                </c:pt>
              </c:strCache>
            </c:strRef>
          </c:tx>
          <c:spPr>
            <a:solidFill>
              <a:srgbClr val="48AC98">
                <a:lumMod val="60000"/>
                <a:lumOff val="40000"/>
              </a:srgbClr>
            </a:solidFill>
            <a:ln w="12700">
              <a:noFill/>
            </a:ln>
          </c:spPr>
          <c:invertIfNegative val="0"/>
          <c:cat>
            <c:strRef>
              <c:f>'Figure 2.10'!$O$1:$T$1</c:f>
              <c:strCache>
                <c:ptCount val="6"/>
                <c:pt idx="0">
                  <c:v>2021-2025</c:v>
                </c:pt>
                <c:pt idx="1">
                  <c:v>2026-2030</c:v>
                </c:pt>
                <c:pt idx="2">
                  <c:v>2031-2035</c:v>
                </c:pt>
                <c:pt idx="3">
                  <c:v>2036-2040</c:v>
                </c:pt>
                <c:pt idx="4">
                  <c:v>2041-2045</c:v>
                </c:pt>
                <c:pt idx="5">
                  <c:v>2046-2050</c:v>
                </c:pt>
              </c:strCache>
            </c:strRef>
          </c:cat>
          <c:val>
            <c:numRef>
              <c:f>'Figure 2.10'!$O$3:$T$3</c:f>
              <c:numCache>
                <c:formatCode>General</c:formatCode>
                <c:ptCount val="6"/>
                <c:pt idx="0">
                  <c:v>3.9836677133397336</c:v>
                </c:pt>
                <c:pt idx="1">
                  <c:v>1.2562522754133942</c:v>
                </c:pt>
                <c:pt idx="2">
                  <c:v>0.59683239183991876</c:v>
                </c:pt>
                <c:pt idx="3">
                  <c:v>0.42786795127209842</c:v>
                </c:pt>
                <c:pt idx="4">
                  <c:v>0.36080166030370009</c:v>
                </c:pt>
                <c:pt idx="5">
                  <c:v>0.43002981645752225</c:v>
                </c:pt>
              </c:numCache>
            </c:numRef>
          </c:val>
          <c:extLst>
            <c:ext xmlns:c16="http://schemas.microsoft.com/office/drawing/2014/chart" uri="{C3380CC4-5D6E-409C-BE32-E72D297353CC}">
              <c16:uniqueId val="{00000000-B56B-40E5-8808-DFFFC89A9BA4}"/>
            </c:ext>
          </c:extLst>
        </c:ser>
        <c:dLbls>
          <c:showLegendKey val="0"/>
          <c:showVal val="0"/>
          <c:showCatName val="0"/>
          <c:showSerName val="0"/>
          <c:showPercent val="0"/>
          <c:showBubbleSize val="0"/>
        </c:dLbls>
        <c:gapWidth val="35"/>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2700000"/>
          <a:lstStyle/>
          <a:p>
            <a:pPr>
              <a:defRPr>
                <a:solidFill>
                  <a:schemeClr val="tx1">
                    <a:lumMod val="65000"/>
                    <a:lumOff val="35000"/>
                  </a:schemeClr>
                </a:solidFill>
              </a:defRPr>
            </a:pPr>
            <a:endParaRPr lang="en-US"/>
          </a:p>
        </c:txPr>
        <c:crossAx val="167062144"/>
        <c:crosses val="autoZero"/>
        <c:auto val="1"/>
        <c:lblAlgn val="ctr"/>
        <c:lblOffset val="100"/>
        <c:noMultiLvlLbl val="0"/>
      </c:catAx>
      <c:valAx>
        <c:axId val="167062144"/>
        <c:scaling>
          <c:orientation val="minMax"/>
          <c:max val="6"/>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67060608"/>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'VS3'!$N$2</c:f>
              <c:strCache>
                <c:ptCount val="1"/>
                <c:pt idx="0">
                  <c:v>Gross Debt-GNI*</c:v>
                </c:pt>
              </c:strCache>
            </c:strRef>
          </c:tx>
          <c:spPr>
            <a:solidFill>
              <a:srgbClr val="008080"/>
            </a:solidFill>
          </c:spPr>
          <c:cat>
            <c:numRef>
              <c:f>'VS3'!$O$1:$DK$1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'VS3'!$O$2:$DK$2</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121.97781651454436</c:v>
                </c:pt>
                <c:pt idx="72">
                  <c:v>118.97141650758851</c:v>
                </c:pt>
                <c:pt idx="73">
                  <c:v>115.57553694526797</c:v>
                </c:pt>
                <c:pt idx="74">
                  <c:v>112.79548320786034</c:v>
                </c:pt>
                <c:pt idx="75">
                  <c:v>108.59304231056082</c:v>
                </c:pt>
                <c:pt idx="76">
                  <c:v>105.05323322305267</c:v>
                </c:pt>
                <c:pt idx="77">
                  <c:v>102.68950504058461</c:v>
                </c:pt>
                <c:pt idx="78">
                  <c:v>101.09797599904525</c:v>
                </c:pt>
                <c:pt idx="79">
                  <c:v>99.890155426912983</c:v>
                </c:pt>
                <c:pt idx="80">
                  <c:v>96.217148934634125</c:v>
                </c:pt>
                <c:pt idx="81">
                  <c:v>95.385349596120335</c:v>
                </c:pt>
                <c:pt idx="82">
                  <c:v>93.985650472896964</c:v>
                </c:pt>
                <c:pt idx="83">
                  <c:v>91.532234274623121</c:v>
                </c:pt>
                <c:pt idx="84">
                  <c:v>90.221405977127233</c:v>
                </c:pt>
                <c:pt idx="85">
                  <c:v>89.406563890124474</c:v>
                </c:pt>
                <c:pt idx="86">
                  <c:v>89.624158182581297</c:v>
                </c:pt>
                <c:pt idx="87">
                  <c:v>88.315021634150142</c:v>
                </c:pt>
                <c:pt idx="88">
                  <c:v>88.3343760728239</c:v>
                </c:pt>
                <c:pt idx="89">
                  <c:v>87.812723582685976</c:v>
                </c:pt>
                <c:pt idx="90">
                  <c:v>87.687710479524213</c:v>
                </c:pt>
                <c:pt idx="91">
                  <c:v>88.580601259726038</c:v>
                </c:pt>
                <c:pt idx="92">
                  <c:v>88.527168922890795</c:v>
                </c:pt>
                <c:pt idx="93">
                  <c:v>89.048498286914395</c:v>
                </c:pt>
                <c:pt idx="94">
                  <c:v>91.185477602293147</c:v>
                </c:pt>
                <c:pt idx="95">
                  <c:v>92.146086935628219</c:v>
                </c:pt>
                <c:pt idx="96">
                  <c:v>93.985327035161319</c:v>
                </c:pt>
                <c:pt idx="97">
                  <c:v>97.357472614828893</c:v>
                </c:pt>
                <c:pt idx="98">
                  <c:v>100.8696251034666</c:v>
                </c:pt>
                <c:pt idx="99">
                  <c:v>105.20496275236518</c:v>
                </c:pt>
                <c:pt idx="100">
                  <c:v>109.72678351267402</c:v>
                </c:pt>
              </c:numCache>
            </c:numRef>
          </c:val>
          <c:extLst>
            <c:ext xmlns:c16="http://schemas.microsoft.com/office/drawing/2014/chart" uri="{C3380CC4-5D6E-409C-BE32-E72D297353CC}">
              <c16:uniqueId val="{00000000-EA77-4BD9-9E41-62CD280AEF1E}"/>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'VS3'!$N$3</c:f>
              <c:strCache>
                <c:ptCount val="1"/>
              </c:strCache>
            </c:strRef>
          </c:tx>
          <c:spPr>
            <a:solidFill>
              <a:schemeClr val="bg1">
                <a:lumMod val="75000"/>
              </a:schemeClr>
            </a:solidFill>
            <a:ln w="25400">
              <a:noFill/>
            </a:ln>
          </c:spPr>
          <c:invertIfNegative val="0"/>
          <c:cat>
            <c:numRef>
              <c:f>'VS3'!$O$1:$DK$1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'VS3'!$O$3:$DK$3</c:f>
              <c:numCache>
                <c:formatCode>General</c:formatCode>
                <c:ptCount val="101"/>
                <c:pt idx="69">
                  <c:v>200</c:v>
                </c:pt>
              </c:numCache>
            </c:numRef>
          </c:val>
          <c:extLst>
            <c:ext xmlns:c16="http://schemas.microsoft.com/office/drawing/2014/chart" uri="{C3380CC4-5D6E-409C-BE32-E72D297353CC}">
              <c16:uniqueId val="{00000001-EA77-4BD9-9E41-62CD280AEF1E}"/>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spPr>
          <a:ln>
            <a:solidFill>
              <a:schemeClr val="bg1">
                <a:lumMod val="50000"/>
              </a:schemeClr>
            </a:solidFill>
          </a:ln>
        </c:spPr>
        <c:txPr>
          <a:bodyPr/>
          <a:lstStyle/>
          <a:p>
            <a:pPr>
              <a:defRPr sz="900">
                <a:solidFill>
                  <a:schemeClr val="tx1">
                    <a:lumMod val="75000"/>
                    <a:lumOff val="2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min val="0"/>
        </c:scaling>
        <c:delete val="0"/>
        <c:axPos val="l"/>
        <c:numFmt formatCode="0" sourceLinked="0"/>
        <c:majorTickMark val="out"/>
        <c:minorTickMark val="none"/>
        <c:tickLblPos val="nextTo"/>
        <c:spPr>
          <a:ln>
            <a:solidFill>
              <a:schemeClr val="bg1">
                <a:lumMod val="50000"/>
              </a:schemeClr>
            </a:solidFill>
          </a:ln>
        </c:spPr>
        <c:txPr>
          <a:bodyPr/>
          <a:lstStyle/>
          <a:p>
            <a:pPr>
              <a:defRPr sz="900">
                <a:solidFill>
                  <a:schemeClr val="tx1">
                    <a:lumMod val="75000"/>
                    <a:lumOff val="25000"/>
                  </a:schemeClr>
                </a:solidFill>
              </a:defRPr>
            </a:pPr>
            <a:endParaRPr lang="en-US"/>
          </a:p>
        </c:txPr>
        <c:crossAx val="203412992"/>
        <c:crosses val="autoZero"/>
        <c:crossBetween val="midCat"/>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020087321515199E-2"/>
          <c:y val="2.8503222631445262E-2"/>
          <c:w val="0.91430804990877967"/>
          <c:h val="0.87981489712979422"/>
        </c:manualLayout>
      </c:layout>
      <c:areaChart>
        <c:grouping val="stacked"/>
        <c:varyColors val="0"/>
        <c:ser>
          <c:idx val="0"/>
          <c:order val="0"/>
          <c:tx>
            <c:v>#REF!</c:v>
          </c:tx>
          <c:spPr>
            <a:solidFill>
              <a:schemeClr val="accent4">
                <a:lumMod val="60000"/>
                <a:lumOff val="40000"/>
              </a:schemeClr>
            </a:solidFill>
            <a:ln>
              <a:noFill/>
            </a:ln>
            <a:effectLst/>
          </c:spPr>
          <c:cat>
            <c:numLit>
              <c:formatCode>General</c:formatCode>
              <c:ptCount val="5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numLit>
          </c:cat>
          <c:val>
            <c:numLit>
              <c:formatCode>0.0</c:formatCode>
              <c:ptCount val="56"/>
              <c:pt idx="0">
                <c:v>5.8011996572407885</c:v>
              </c:pt>
              <c:pt idx="1">
                <c:v>5.800646221050922</c:v>
              </c:pt>
              <c:pt idx="2">
                <c:v>4.8976209825198787</c:v>
              </c:pt>
              <c:pt idx="3">
                <c:v>4.4297990297990291</c:v>
              </c:pt>
              <c:pt idx="4">
                <c:v>4.3258977891979793</c:v>
              </c:pt>
              <c:pt idx="5">
                <c:v>4.1483189526926516</c:v>
              </c:pt>
              <c:pt idx="6">
                <c:v>4.3345636546339952</c:v>
              </c:pt>
              <c:pt idx="7">
                <c:v>4.511512851658436</c:v>
              </c:pt>
              <c:pt idx="8">
                <c:v>4.5641560373118644</c:v>
              </c:pt>
              <c:pt idx="9">
                <c:v>4.6065566344019455</c:v>
              </c:pt>
              <c:pt idx="10">
                <c:v>4.5042217531385402</c:v>
              </c:pt>
              <c:pt idx="11">
                <c:v>4.3718650250797992</c:v>
              </c:pt>
              <c:pt idx="12">
                <c:v>4.6830756221309491</c:v>
              </c:pt>
              <c:pt idx="13">
                <c:v>5.1546148649509904</c:v>
              </c:pt>
              <c:pt idx="14">
                <c:v>5.4665865723333411</c:v>
              </c:pt>
              <c:pt idx="15">
                <c:v>5.5331885856079408</c:v>
              </c:pt>
              <c:pt idx="16">
                <c:v>6.4835625761724618</c:v>
              </c:pt>
              <c:pt idx="17">
                <c:v>6.4348052933643221</c:v>
              </c:pt>
              <c:pt idx="18">
                <c:v>5.9657269693849981</c:v>
              </c:pt>
              <c:pt idx="19">
                <c:v>5.3408006024015382</c:v>
              </c:pt>
              <c:pt idx="20">
                <c:v>5.0239769820971869</c:v>
              </c:pt>
              <c:pt idx="21">
                <c:v>4.8118498442757831</c:v>
              </c:pt>
              <c:pt idx="22" formatCode="0.00">
                <c:v>4.8416188741811856</c:v>
              </c:pt>
              <c:pt idx="23" formatCode="0.00">
                <c:v>4.8903575407677495</c:v>
              </c:pt>
              <c:pt idx="24" formatCode="0.00">
                <c:v>4.9229497622816591</c:v>
              </c:pt>
              <c:pt idx="25">
                <c:v>6.0595403231786378</c:v>
              </c:pt>
              <c:pt idx="26">
                <c:v>5.5646085776409215</c:v>
              </c:pt>
              <c:pt idx="27">
                <c:v>5.2442245458104733</c:v>
              </c:pt>
              <c:pt idx="28">
                <c:v>5.0011781658181311</c:v>
              </c:pt>
              <c:pt idx="29">
                <c:v>4.8462204495476477</c:v>
              </c:pt>
              <c:pt idx="30">
                <c:v>4.7700990616592653</c:v>
              </c:pt>
              <c:pt idx="31">
                <c:v>4.7096840181188595</c:v>
              </c:pt>
              <c:pt idx="32">
                <c:v>4.6317613063542753</c:v>
              </c:pt>
              <c:pt idx="33">
                <c:v>4.5569028177196058</c:v>
              </c:pt>
              <c:pt idx="34">
                <c:v>4.4820648126544667</c:v>
              </c:pt>
              <c:pt idx="35">
                <c:v>4.4130246554570967</c:v>
              </c:pt>
              <c:pt idx="36">
                <c:v>4.3537156029907917</c:v>
              </c:pt>
              <c:pt idx="37">
                <c:v>4.3014235392544373</c:v>
              </c:pt>
              <c:pt idx="38">
                <c:v>4.2492317014937733</c:v>
              </c:pt>
              <c:pt idx="39">
                <c:v>4.2038533776252729</c:v>
              </c:pt>
              <c:pt idx="40">
                <c:v>4.1653801888126232</c:v>
              </c:pt>
              <c:pt idx="41">
                <c:v>4.1302541418083631</c:v>
              </c:pt>
              <c:pt idx="42">
                <c:v>4.1027034229867798</c:v>
              </c:pt>
              <c:pt idx="43">
                <c:v>4.0858413145703789</c:v>
              </c:pt>
              <c:pt idx="44">
                <c:v>4.0729236654761696</c:v>
              </c:pt>
              <c:pt idx="45">
                <c:v>4.0681394039408101</c:v>
              </c:pt>
              <c:pt idx="46">
                <c:v>4.0706589556989048</c:v>
              </c:pt>
              <c:pt idx="47">
                <c:v>4.0729846139155486</c:v>
              </c:pt>
              <c:pt idx="48">
                <c:v>4.0831853238190456</c:v>
              </c:pt>
              <c:pt idx="49">
                <c:v>4.0970660646653716</c:v>
              </c:pt>
              <c:pt idx="50">
                <c:v>4.1094551352188997</c:v>
              </c:pt>
              <c:pt idx="51">
                <c:v>4.1238752009130542</c:v>
              </c:pt>
              <c:pt idx="52">
                <c:v>4.1374499222023857</c:v>
              </c:pt>
              <c:pt idx="53">
                <c:v>4.1507158365792769</c:v>
              </c:pt>
              <c:pt idx="54">
                <c:v>4.1629456093583785</c:v>
              </c:pt>
              <c:pt idx="55">
                <c:v>4.1724570815480924</c:v>
              </c:pt>
            </c:numLit>
          </c:val>
          <c:extLst>
            <c:ext xmlns:c16="http://schemas.microsoft.com/office/drawing/2014/chart" uri="{C3380CC4-5D6E-409C-BE32-E72D297353CC}">
              <c16:uniqueId val="{00000000-4F00-481C-A811-A8DD27096A4F}"/>
            </c:ext>
          </c:extLst>
        </c:ser>
        <c:ser>
          <c:idx val="3"/>
          <c:order val="1"/>
          <c:tx>
            <c:v>#REF!</c:v>
          </c:tx>
          <c:spPr>
            <a:solidFill>
              <a:schemeClr val="bg1">
                <a:lumMod val="85000"/>
              </a:schemeClr>
            </a:solidFill>
            <a:ln>
              <a:noFill/>
            </a:ln>
            <a:effectLst/>
          </c:spPr>
          <c:cat>
            <c:numLit>
              <c:formatCode>General</c:formatCode>
              <c:ptCount val="5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numLit>
          </c:cat>
          <c:val>
            <c:numLit>
              <c:formatCode>0.0</c:formatCode>
              <c:ptCount val="56"/>
              <c:pt idx="0">
                <c:v>5.4889300731352497</c:v>
              </c:pt>
              <c:pt idx="1">
                <c:v>5.041968266575207</c:v>
              </c:pt>
              <c:pt idx="2">
                <c:v>5.4180410153449001</c:v>
              </c:pt>
              <c:pt idx="3">
                <c:v>4.6892584892584894</c:v>
              </c:pt>
              <c:pt idx="4">
                <c:v>4.4756017328914206</c:v>
              </c:pt>
              <c:pt idx="5">
                <c:v>4.4107833552939164</c:v>
              </c:pt>
              <c:pt idx="6">
                <c:v>4.6796011440055647</c:v>
              </c:pt>
              <c:pt idx="7">
                <c:v>4.997650438437053</c:v>
              </c:pt>
              <c:pt idx="8">
                <c:v>4.7187060478199729</c:v>
              </c:pt>
              <c:pt idx="9">
                <c:v>4.4755598508071204</c:v>
              </c:pt>
              <c:pt idx="10">
                <c:v>4.9416731474280642</c:v>
              </c:pt>
              <c:pt idx="11">
                <c:v>4.9620636368242401</c:v>
              </c:pt>
              <c:pt idx="12">
                <c:v>5.3160183619231711</c:v>
              </c:pt>
              <c:pt idx="13">
                <c:v>6.4224440110639494</c:v>
              </c:pt>
              <c:pt idx="14">
                <c:v>8.0965730007935299</c:v>
              </c:pt>
              <c:pt idx="15">
                <c:v>8.1815291563275458</c:v>
              </c:pt>
              <c:pt idx="16">
                <c:v>9.7849760205131453</c:v>
              </c:pt>
              <c:pt idx="17">
                <c:v>9.650666413698243</c:v>
              </c:pt>
              <c:pt idx="18">
                <c:v>8.5091888813440502</c:v>
              </c:pt>
              <c:pt idx="19">
                <c:v>7.416127687611775</c:v>
              </c:pt>
              <c:pt idx="20">
                <c:v>6.5736892583120206</c:v>
              </c:pt>
              <c:pt idx="21">
                <c:v>5.9662018664131047</c:v>
              </c:pt>
              <c:pt idx="22" formatCode="0.00">
                <c:v>7.1404484792476426</c:v>
              </c:pt>
              <c:pt idx="23" formatCode="0.00">
                <c:v>6.6537541780613774</c:v>
              </c:pt>
              <c:pt idx="24" formatCode="0.00">
                <c:v>6.5691093465533923</c:v>
              </c:pt>
              <c:pt idx="25">
                <c:v>7.9104777520988057</c:v>
              </c:pt>
              <c:pt idx="26">
                <c:v>8.4265514636466445</c:v>
              </c:pt>
              <c:pt idx="27">
                <c:v>7.5712315702248931</c:v>
              </c:pt>
              <c:pt idx="28">
                <c:v>6.8874460685275087</c:v>
              </c:pt>
              <c:pt idx="29">
                <c:v>6.4989131065403436</c:v>
              </c:pt>
              <c:pt idx="30">
                <c:v>6.3656288183480774</c:v>
              </c:pt>
              <c:pt idx="31">
                <c:v>6.3388554100520036</c:v>
              </c:pt>
              <c:pt idx="32">
                <c:v>6.3089288677081825</c:v>
              </c:pt>
              <c:pt idx="33">
                <c:v>6.2780489897513476</c:v>
              </c:pt>
              <c:pt idx="34">
                <c:v>6.2586845033299712</c:v>
              </c:pt>
              <c:pt idx="35">
                <c:v>6.24688904659107</c:v>
              </c:pt>
              <c:pt idx="36">
                <c:v>6.2451494844356956</c:v>
              </c:pt>
              <c:pt idx="37">
                <c:v>6.2330940664686638</c:v>
              </c:pt>
              <c:pt idx="38">
                <c:v>6.226376434761133</c:v>
              </c:pt>
              <c:pt idx="39">
                <c:v>6.2234673445631037</c:v>
              </c:pt>
              <c:pt idx="40">
                <c:v>6.2221806452748929</c:v>
              </c:pt>
              <c:pt idx="41">
                <c:v>6.2263180567578766</c:v>
              </c:pt>
              <c:pt idx="42">
                <c:v>6.2302656453996805</c:v>
              </c:pt>
              <c:pt idx="43">
                <c:v>6.2364739424371702</c:v>
              </c:pt>
              <c:pt idx="44">
                <c:v>6.2462107996264482</c:v>
              </c:pt>
              <c:pt idx="45">
                <c:v>6.2591591981206145</c:v>
              </c:pt>
              <c:pt idx="46">
                <c:v>6.2761908171822531</c:v>
              </c:pt>
              <c:pt idx="47">
                <c:v>6.293300694168674</c:v>
              </c:pt>
              <c:pt idx="48">
                <c:v>6.3135273229326261</c:v>
              </c:pt>
              <c:pt idx="49">
                <c:v>6.3355118996854785</c:v>
              </c:pt>
              <c:pt idx="50">
                <c:v>6.35900780487811</c:v>
              </c:pt>
              <c:pt idx="51">
                <c:v>6.3826435773583938</c:v>
              </c:pt>
              <c:pt idx="52">
                <c:v>6.4036210588390219</c:v>
              </c:pt>
              <c:pt idx="53">
                <c:v>6.4245191139911935</c:v>
              </c:pt>
              <c:pt idx="54">
                <c:v>6.4438587794078863</c:v>
              </c:pt>
              <c:pt idx="55">
                <c:v>6.4615332032632979</c:v>
              </c:pt>
            </c:numLit>
          </c:val>
          <c:extLst>
            <c:ext xmlns:c16="http://schemas.microsoft.com/office/drawing/2014/chart" uri="{C3380CC4-5D6E-409C-BE32-E72D297353CC}">
              <c16:uniqueId val="{00000001-4F00-481C-A811-A8DD27096A4F}"/>
            </c:ext>
          </c:extLst>
        </c:ser>
        <c:ser>
          <c:idx val="1"/>
          <c:order val="2"/>
          <c:tx>
            <c:v>#REF!</c:v>
          </c:tx>
          <c:spPr>
            <a:solidFill>
              <a:schemeClr val="accent5">
                <a:lumMod val="40000"/>
                <a:lumOff val="60000"/>
              </a:schemeClr>
            </a:solidFill>
            <a:ln>
              <a:noFill/>
            </a:ln>
            <a:effectLst/>
          </c:spPr>
          <c:cat>
            <c:numLit>
              <c:formatCode>General</c:formatCode>
              <c:ptCount val="5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numLit>
          </c:cat>
          <c:val>
            <c:numLit>
              <c:formatCode>0.0</c:formatCode>
              <c:ptCount val="56"/>
              <c:pt idx="0">
                <c:v>5.6858173412247659</c:v>
              </c:pt>
              <c:pt idx="1">
                <c:v>5.4035271394790518</c:v>
              </c:pt>
              <c:pt idx="2">
                <c:v>5.7784788947846462</c:v>
              </c:pt>
              <c:pt idx="3">
                <c:v>5.4460152460152464</c:v>
              </c:pt>
              <c:pt idx="4">
                <c:v>5.5705756029742171</c:v>
              </c:pt>
              <c:pt idx="5">
                <c:v>5.3336592000680065</c:v>
              </c:pt>
              <c:pt idx="6">
                <c:v>5.8655406972250139</c:v>
              </c:pt>
              <c:pt idx="7">
                <c:v>6.7632794559656704</c:v>
              </c:pt>
              <c:pt idx="8">
                <c:v>6.850396883133679</c:v>
              </c:pt>
              <c:pt idx="9">
                <c:v>7.2799480543013759</c:v>
              </c:pt>
              <c:pt idx="10">
                <c:v>6.7446672591934238</c:v>
              </c:pt>
              <c:pt idx="11">
                <c:v>6.6968130921619293</c:v>
              </c:pt>
              <c:pt idx="12">
                <c:v>7.0866151244261903</c:v>
              </c:pt>
              <c:pt idx="13">
                <c:v>7.9482620167488802</c:v>
              </c:pt>
              <c:pt idx="14">
                <c:v>9.5990092034321925</c:v>
              </c:pt>
              <c:pt idx="15">
                <c:v>9.3711228287841184</c:v>
              </c:pt>
              <c:pt idx="16">
                <c:v>9.9405656942971561</c:v>
              </c:pt>
              <c:pt idx="17">
                <c:v>9.9884583155464917</c:v>
              </c:pt>
              <c:pt idx="18">
                <c:v>9.2069159383465138</c:v>
              </c:pt>
              <c:pt idx="19">
                <c:v>8.5760195780499942</c:v>
              </c:pt>
              <c:pt idx="20">
                <c:v>8.1158395632500504</c:v>
              </c:pt>
              <c:pt idx="21">
                <c:v>7.7607597747550257</c:v>
              </c:pt>
              <c:pt idx="22" formatCode="0.00">
                <c:v>7.8316436084912064</c:v>
              </c:pt>
              <c:pt idx="23" formatCode="0.00">
                <c:v>7.8833181403828627</c:v>
              </c:pt>
              <c:pt idx="24" formatCode="0.00">
                <c:v>8.3277074244740756</c:v>
              </c:pt>
              <c:pt idx="25">
                <c:v>10.235060889644719</c:v>
              </c:pt>
              <c:pt idx="26">
                <c:v>10.079607751486984</c:v>
              </c:pt>
              <c:pt idx="27">
                <c:v>10.128809327068129</c:v>
              </c:pt>
              <c:pt idx="28">
                <c:v>10.076530129636446</c:v>
              </c:pt>
              <c:pt idx="29">
                <c:v>10.099066354086975</c:v>
              </c:pt>
              <c:pt idx="30">
                <c:v>10.243313387766039</c:v>
              </c:pt>
              <c:pt idx="31">
                <c:v>10.375088971477952</c:v>
              </c:pt>
              <c:pt idx="32">
                <c:v>10.499612143182217</c:v>
              </c:pt>
              <c:pt idx="33">
                <c:v>10.620751705710825</c:v>
              </c:pt>
              <c:pt idx="34">
                <c:v>10.736826576938491</c:v>
              </c:pt>
              <c:pt idx="35">
                <c:v>10.848982279260905</c:v>
              </c:pt>
              <c:pt idx="36">
                <c:v>10.953597673078381</c:v>
              </c:pt>
              <c:pt idx="37">
                <c:v>11.055083010121946</c:v>
              </c:pt>
              <c:pt idx="38">
                <c:v>11.154630002865352</c:v>
              </c:pt>
              <c:pt idx="39">
                <c:v>11.253341778435951</c:v>
              </c:pt>
              <c:pt idx="40">
                <c:v>11.352666242939675</c:v>
              </c:pt>
              <c:pt idx="41">
                <c:v>11.453279482049652</c:v>
              </c:pt>
              <c:pt idx="42">
                <c:v>11.550755732145742</c:v>
              </c:pt>
              <c:pt idx="43">
                <c:v>11.650912346954014</c:v>
              </c:pt>
              <c:pt idx="44">
                <c:v>11.753261606545399</c:v>
              </c:pt>
              <c:pt idx="45">
                <c:v>11.859725670592136</c:v>
              </c:pt>
              <c:pt idx="46">
                <c:v>11.97136604599371</c:v>
              </c:pt>
              <c:pt idx="47">
                <c:v>12.085421706695572</c:v>
              </c:pt>
              <c:pt idx="48">
                <c:v>12.205366735142553</c:v>
              </c:pt>
              <c:pt idx="49">
                <c:v>12.332092101565435</c:v>
              </c:pt>
              <c:pt idx="50">
                <c:v>12.466480858134062</c:v>
              </c:pt>
              <c:pt idx="51">
                <c:v>12.607997797011111</c:v>
              </c:pt>
              <c:pt idx="52">
                <c:v>12.749463949328229</c:v>
              </c:pt>
              <c:pt idx="53">
                <c:v>12.89370092363335</c:v>
              </c:pt>
              <c:pt idx="54">
                <c:v>13.040242353220968</c:v>
              </c:pt>
              <c:pt idx="55">
                <c:v>13.188847521769301</c:v>
              </c:pt>
            </c:numLit>
          </c:val>
          <c:extLst>
            <c:ext xmlns:c16="http://schemas.microsoft.com/office/drawing/2014/chart" uri="{C3380CC4-5D6E-409C-BE32-E72D297353CC}">
              <c16:uniqueId val="{00000002-4F00-481C-A811-A8DD27096A4F}"/>
            </c:ext>
          </c:extLst>
        </c:ser>
        <c:ser>
          <c:idx val="2"/>
          <c:order val="3"/>
          <c:tx>
            <c:v>#REF!</c:v>
          </c:tx>
          <c:spPr>
            <a:solidFill>
              <a:schemeClr val="accent3">
                <a:lumMod val="10000"/>
                <a:lumOff val="90000"/>
              </a:schemeClr>
            </a:solidFill>
            <a:ln>
              <a:noFill/>
            </a:ln>
            <a:effectLst/>
          </c:spPr>
          <c:cat>
            <c:numLit>
              <c:formatCode>General</c:formatCode>
              <c:ptCount val="5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numLit>
          </c:cat>
          <c:val>
            <c:numLit>
              <c:formatCode>0.0</c:formatCode>
              <c:ptCount val="56"/>
              <c:pt idx="0">
                <c:v>8.6012634263964465</c:v>
              </c:pt>
              <c:pt idx="1">
                <c:v>8.4355313272802768</c:v>
              </c:pt>
              <c:pt idx="2">
                <c:v>9.1806491706104492</c:v>
              </c:pt>
              <c:pt idx="3">
                <c:v>8.0343728343728333</c:v>
              </c:pt>
              <c:pt idx="4">
                <c:v>8.7081517893717653</c:v>
              </c:pt>
              <c:pt idx="5">
                <c:v>6.5751051982828237</c:v>
              </c:pt>
              <c:pt idx="6">
                <c:v>7.2774793228723826</c:v>
              </c:pt>
              <c:pt idx="7">
                <c:v>7.8480675964428519</c:v>
              </c:pt>
              <c:pt idx="8">
                <c:v>7.8549719514363776</c:v>
              </c:pt>
              <c:pt idx="9">
                <c:v>8.1597028222822878</c:v>
              </c:pt>
              <c:pt idx="10">
                <c:v>8.7194478391289856</c:v>
              </c:pt>
              <c:pt idx="11">
                <c:v>8.8433525865126406</c:v>
              </c:pt>
              <c:pt idx="12">
                <c:v>9.5967625030200523</c:v>
              </c:pt>
              <c:pt idx="13">
                <c:v>11.354823907307559</c:v>
              </c:pt>
              <c:pt idx="14">
                <c:v>14.144510942517483</c:v>
              </c:pt>
              <c:pt idx="15">
                <c:v>14.701845533498759</c:v>
              </c:pt>
              <c:pt idx="16">
                <c:v>12.068804507826968</c:v>
              </c:pt>
              <c:pt idx="17">
                <c:v>12.393792787237743</c:v>
              </c:pt>
              <c:pt idx="18">
                <c:v>11.330471162902766</c:v>
              </c:pt>
              <c:pt idx="19">
                <c:v>10.598031437830278</c:v>
              </c:pt>
              <c:pt idx="20">
                <c:v>10.01131221719457</c:v>
              </c:pt>
              <c:pt idx="21" formatCode="0.00">
                <c:v>7.8049427492868571</c:v>
              </c:pt>
              <c:pt idx="22" formatCode="0.00">
                <c:v>7.8853458726318948</c:v>
              </c:pt>
              <c:pt idx="23" formatCode="0.00">
                <c:v>7.7549868327762583</c:v>
              </c:pt>
              <c:pt idx="24" formatCode="0.00">
                <c:v>7.7486199585695807</c:v>
              </c:pt>
              <c:pt idx="25">
                <c:v>9.4940765247410823</c:v>
              </c:pt>
              <c:pt idx="26">
                <c:v>9.1780321168258183</c:v>
              </c:pt>
              <c:pt idx="27">
                <c:v>9.0370315549283884</c:v>
              </c:pt>
              <c:pt idx="28">
                <c:v>8.8954919518148579</c:v>
              </c:pt>
              <c:pt idx="29">
                <c:v>8.8728068271682332</c:v>
              </c:pt>
              <c:pt idx="30">
                <c:v>8.9551893984426805</c:v>
              </c:pt>
              <c:pt idx="31">
                <c:v>9.0164483546229786</c:v>
              </c:pt>
              <c:pt idx="32">
                <c:v>9.0656913040505369</c:v>
              </c:pt>
              <c:pt idx="33">
                <c:v>8.9042097243706273</c:v>
              </c:pt>
              <c:pt idx="34">
                <c:v>9.0109963278009637</c:v>
              </c:pt>
              <c:pt idx="35">
                <c:v>9.1332502552096138</c:v>
              </c:pt>
              <c:pt idx="36">
                <c:v>9.2547302761572894</c:v>
              </c:pt>
              <c:pt idx="37">
                <c:v>9.3874829626018119</c:v>
              </c:pt>
              <c:pt idx="38">
                <c:v>9.5268869460947823</c:v>
              </c:pt>
              <c:pt idx="39">
                <c:v>9.6553283227125206</c:v>
              </c:pt>
              <c:pt idx="40">
                <c:v>9.7748085265716789</c:v>
              </c:pt>
              <c:pt idx="41">
                <c:v>9.8857723856777309</c:v>
              </c:pt>
              <c:pt idx="42">
                <c:v>10.016567801047872</c:v>
              </c:pt>
              <c:pt idx="43">
                <c:v>10.133143758489823</c:v>
              </c:pt>
              <c:pt idx="44">
                <c:v>10.266331834910371</c:v>
              </c:pt>
              <c:pt idx="45">
                <c:v>10.394668551417478</c:v>
              </c:pt>
              <c:pt idx="46">
                <c:v>10.577234139918737</c:v>
              </c:pt>
              <c:pt idx="47">
                <c:v>10.658752961536809</c:v>
              </c:pt>
              <c:pt idx="48">
                <c:v>10.801295898500172</c:v>
              </c:pt>
              <c:pt idx="49">
                <c:v>10.916941849304578</c:v>
              </c:pt>
              <c:pt idx="50">
                <c:v>11.092096418007333</c:v>
              </c:pt>
              <c:pt idx="51">
                <c:v>11.245022478343596</c:v>
              </c:pt>
              <c:pt idx="52">
                <c:v>11.402325933026177</c:v>
              </c:pt>
              <c:pt idx="53">
                <c:v>11.592491525323359</c:v>
              </c:pt>
              <c:pt idx="54">
                <c:v>11.751214050225942</c:v>
              </c:pt>
              <c:pt idx="55">
                <c:v>11.860065271663082</c:v>
              </c:pt>
            </c:numLit>
          </c:val>
          <c:extLst>
            <c:ext xmlns:c16="http://schemas.microsoft.com/office/drawing/2014/chart" uri="{C3380CC4-5D6E-409C-BE32-E72D297353CC}">
              <c16:uniqueId val="{00000003-4F00-481C-A811-A8DD27096A4F}"/>
            </c:ext>
          </c:extLst>
        </c:ser>
        <c:dLbls>
          <c:showLegendKey val="0"/>
          <c:showVal val="0"/>
          <c:showCatName val="0"/>
          <c:showSerName val="0"/>
          <c:showPercent val="0"/>
          <c:showBubbleSize val="0"/>
        </c:dLbls>
        <c:axId val="864317704"/>
        <c:axId val="808778608"/>
      </c:areaChart>
      <c:barChart>
        <c:barDir val="col"/>
        <c:grouping val="clustered"/>
        <c:varyColors val="0"/>
        <c:ser>
          <c:idx val="4"/>
          <c:order val="5"/>
          <c:tx>
            <c:v>#REF!</c:v>
          </c:tx>
          <c:spPr>
            <a:solidFill>
              <a:srgbClr val="7F7F7F">
                <a:alpha val="50196"/>
              </a:srgbClr>
            </a:solidFill>
            <a:ln>
              <a:noFill/>
            </a:ln>
            <a:effectLst/>
          </c:spPr>
          <c:invertIfNegative val="0"/>
          <c:val>
            <c:numLit>
              <c:formatCode>General</c:formatCode>
              <c:ptCount val="56"/>
              <c:pt idx="24">
                <c:v>200</c:v>
              </c:pt>
            </c:numLit>
          </c:val>
          <c:extLst>
            <c:ext xmlns:c16="http://schemas.microsoft.com/office/drawing/2014/chart" uri="{C3380CC4-5D6E-409C-BE32-E72D297353CC}">
              <c16:uniqueId val="{00000004-4F00-481C-A811-A8DD27096A4F}"/>
            </c:ext>
          </c:extLst>
        </c:ser>
        <c:dLbls>
          <c:showLegendKey val="0"/>
          <c:showVal val="0"/>
          <c:showCatName val="0"/>
          <c:showSerName val="0"/>
          <c:showPercent val="0"/>
          <c:showBubbleSize val="0"/>
        </c:dLbls>
        <c:gapWidth val="476"/>
        <c:axId val="864317704"/>
        <c:axId val="808778608"/>
      </c:barChart>
      <c:lineChart>
        <c:grouping val="standard"/>
        <c:varyColors val="0"/>
        <c:ser>
          <c:idx val="6"/>
          <c:order val="4"/>
          <c:tx>
            <c:v>Total age-related</c:v>
          </c:tx>
          <c:spPr>
            <a:ln w="19050" cap="rnd">
              <a:solidFill>
                <a:sysClr val="windowText" lastClr="000000"/>
              </a:solidFill>
              <a:prstDash val="solid"/>
              <a:round/>
            </a:ln>
            <a:effectLst/>
          </c:spPr>
          <c:marker>
            <c:symbol val="none"/>
          </c:marker>
          <c:val>
            <c:numRef>
              <c:f>'Figure 3.1'!$B$25:$BE$25</c:f>
              <c:numCache>
                <c:formatCode>General</c:formatCode>
                <c:ptCount val="56"/>
                <c:pt idx="0">
                  <c:v>25.57721049799725</c:v>
                </c:pt>
                <c:pt idx="1">
                  <c:v>24.681672954385458</c:v>
                </c:pt>
                <c:pt idx="2">
                  <c:v>25.274790063259875</c:v>
                </c:pt>
                <c:pt idx="3">
                  <c:v>22.599445599445598</c:v>
                </c:pt>
                <c:pt idx="4">
                  <c:v>23.080226914435382</c:v>
                </c:pt>
                <c:pt idx="5">
                  <c:v>20.467866706337396</c:v>
                </c:pt>
                <c:pt idx="6">
                  <c:v>22.157184818736958</c:v>
                </c:pt>
                <c:pt idx="7">
                  <c:v>24.120510342504012</c:v>
                </c:pt>
                <c:pt idx="8">
                  <c:v>23.988230919701891</c:v>
                </c:pt>
                <c:pt idx="9">
                  <c:v>24.52176736179273</c:v>
                </c:pt>
                <c:pt idx="10">
                  <c:v>24.910009998889016</c:v>
                </c:pt>
                <c:pt idx="11">
                  <c:v>24.874094340578608</c:v>
                </c:pt>
                <c:pt idx="12">
                  <c:v>26.682471611500361</c:v>
                </c:pt>
                <c:pt idx="13">
                  <c:v>30.880144800071378</c:v>
                </c:pt>
                <c:pt idx="14">
                  <c:v>37.306679719076541</c:v>
                </c:pt>
                <c:pt idx="15">
                  <c:v>37.787686104218366</c:v>
                </c:pt>
                <c:pt idx="16">
                  <c:v>38.277908798809733</c:v>
                </c:pt>
                <c:pt idx="17">
                  <c:v>38.467722809846805</c:v>
                </c:pt>
                <c:pt idx="18">
                  <c:v>35.012302951978327</c:v>
                </c:pt>
                <c:pt idx="19">
                  <c:v>31.930979305893587</c:v>
                </c:pt>
                <c:pt idx="20">
                  <c:v>29.724818020853832</c:v>
                </c:pt>
                <c:pt idx="21">
                  <c:v>26.34375423473077</c:v>
                </c:pt>
                <c:pt idx="22">
                  <c:v>27.699056834551929</c:v>
                </c:pt>
                <c:pt idx="23">
                  <c:v>27.182416691988248</c:v>
                </c:pt>
                <c:pt idx="24">
                  <c:v>27.568386491878709</c:v>
                </c:pt>
                <c:pt idx="25">
                  <c:v>33.699155489663248</c:v>
                </c:pt>
                <c:pt idx="26">
                  <c:v>33.248799909600372</c:v>
                </c:pt>
                <c:pt idx="27">
                  <c:v>31.981296998031883</c:v>
                </c:pt>
                <c:pt idx="28">
                  <c:v>30.860646315796945</c:v>
                </c:pt>
                <c:pt idx="29">
                  <c:v>30.317006737343199</c:v>
                </c:pt>
                <c:pt idx="30">
                  <c:v>30.334230666216062</c:v>
                </c:pt>
                <c:pt idx="31">
                  <c:v>30.440076754271793</c:v>
                </c:pt>
                <c:pt idx="32">
                  <c:v>30.505993621295211</c:v>
                </c:pt>
                <c:pt idx="33">
                  <c:v>30.359913237552405</c:v>
                </c:pt>
                <c:pt idx="34">
                  <c:v>30.488572220723892</c:v>
                </c:pt>
                <c:pt idx="35">
                  <c:v>30.642146236518684</c:v>
                </c:pt>
                <c:pt idx="36">
                  <c:v>30.807193036662159</c:v>
                </c:pt>
                <c:pt idx="37">
                  <c:v>30.977083578446859</c:v>
                </c:pt>
                <c:pt idx="38">
                  <c:v>31.157125085215039</c:v>
                </c:pt>
                <c:pt idx="39">
                  <c:v>31.33599082333685</c:v>
                </c:pt>
                <c:pt idx="40">
                  <c:v>31.515035603598871</c:v>
                </c:pt>
                <c:pt idx="41">
                  <c:v>31.695624066293622</c:v>
                </c:pt>
                <c:pt idx="42">
                  <c:v>31.900292601580073</c:v>
                </c:pt>
                <c:pt idx="43">
                  <c:v>32.106371362451384</c:v>
                </c:pt>
                <c:pt idx="44">
                  <c:v>32.33872790655839</c:v>
                </c:pt>
                <c:pt idx="45">
                  <c:v>32.581692824071041</c:v>
                </c:pt>
                <c:pt idx="46">
                  <c:v>32.895449958793606</c:v>
                </c:pt>
                <c:pt idx="47">
                  <c:v>33.110459976316605</c:v>
                </c:pt>
                <c:pt idx="48">
                  <c:v>33.4033752803944</c:v>
                </c:pt>
                <c:pt idx="49">
                  <c:v>33.681611915220863</c:v>
                </c:pt>
                <c:pt idx="50">
                  <c:v>34.027040216238404</c:v>
                </c:pt>
                <c:pt idx="51">
                  <c:v>34.35953905362615</c:v>
                </c:pt>
                <c:pt idx="52">
                  <c:v>34.692860863395815</c:v>
                </c:pt>
                <c:pt idx="53">
                  <c:v>35.061427399527183</c:v>
                </c:pt>
                <c:pt idx="54">
                  <c:v>35.398260792213179</c:v>
                </c:pt>
                <c:pt idx="55">
                  <c:v>35.682903078243775</c:v>
                </c:pt>
              </c:numCache>
            </c:numRef>
          </c:val>
          <c:smooth val="0"/>
          <c:extLst>
            <c:ext xmlns:c16="http://schemas.microsoft.com/office/drawing/2014/chart" uri="{C3380CC4-5D6E-409C-BE32-E72D297353CC}">
              <c16:uniqueId val="{00000005-4F00-481C-A811-A8DD27096A4F}"/>
            </c:ext>
          </c:extLst>
        </c:ser>
        <c:dLbls>
          <c:showLegendKey val="0"/>
          <c:showVal val="0"/>
          <c:showCatName val="0"/>
          <c:showSerName val="0"/>
          <c:showPercent val="0"/>
          <c:showBubbleSize val="0"/>
        </c:dLbls>
        <c:marker val="1"/>
        <c:smooth val="0"/>
        <c:axId val="864317704"/>
        <c:axId val="808778608"/>
      </c:lineChart>
      <c:catAx>
        <c:axId val="864317704"/>
        <c:scaling>
          <c:orientation val="minMax"/>
        </c:scaling>
        <c:delete val="0"/>
        <c:axPos val="b"/>
        <c:numFmt formatCode="General" sourceLinked="1"/>
        <c:majorTickMark val="none"/>
        <c:minorTickMark val="none"/>
        <c:tickLblPos val="nextTo"/>
        <c:spPr>
          <a:noFill/>
          <a:ln w="6350" cap="flat" cmpd="sng" algn="ctr">
            <a:solidFill>
              <a:sysClr val="window" lastClr="FFFFFF">
                <a:lumMod val="50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08778608"/>
        <c:crosses val="autoZero"/>
        <c:auto val="1"/>
        <c:lblAlgn val="ctr"/>
        <c:lblOffset val="100"/>
        <c:tickLblSkip val="5"/>
        <c:noMultiLvlLbl val="0"/>
      </c:catAx>
      <c:valAx>
        <c:axId val="808778608"/>
        <c:scaling>
          <c:orientation val="minMax"/>
          <c:max val="45"/>
        </c:scaling>
        <c:delete val="0"/>
        <c:axPos val="l"/>
        <c:numFmt formatCode="0" sourceLinked="0"/>
        <c:majorTickMark val="out"/>
        <c:minorTickMark val="none"/>
        <c:tickLblPos val="nextTo"/>
        <c:spPr>
          <a:noFill/>
          <a:ln w="6350">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64317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933061496775065"/>
          <c:y val="3.629971354795225E-2"/>
          <c:w val="0.72114691042010992"/>
          <c:h val="0.86665099154272385"/>
        </c:manualLayout>
      </c:layout>
      <c:lineChart>
        <c:grouping val="standard"/>
        <c:varyColors val="0"/>
        <c:ser>
          <c:idx val="0"/>
          <c:order val="0"/>
          <c:tx>
            <c:strRef>
              <c:f>'Figure 3.2'!$M$2</c:f>
              <c:strCache>
                <c:ptCount val="1"/>
                <c:pt idx="0">
                  <c:v>Pensions</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134"/>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00-0BDB-4432-A2F3-C1534D2A1248}"/>
              </c:ext>
            </c:extLst>
          </c:dPt>
          <c:dLbls>
            <c:dLbl>
              <c:idx val="63"/>
              <c:layout>
                <c:manualLayout>
                  <c:x val="-1.7753575662632901E-2"/>
                  <c:y val="-8.186790416380138E-2"/>
                </c:manualLayout>
              </c:layout>
              <c:tx>
                <c:rich>
                  <a:bodyPr/>
                  <a:lstStyle/>
                  <a:p>
                    <a:r>
                      <a:rPr lang="en-US"/>
                      <a:t>6.3</a:t>
                    </a:r>
                  </a:p>
                </c:rich>
              </c:tx>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3.2'!$N$2:$HF$2</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2-0BDB-4432-A2F3-C1534D2A1248}"/>
            </c:ext>
          </c:extLst>
        </c:ser>
        <c:ser>
          <c:idx val="1"/>
          <c:order val="1"/>
          <c:tx>
            <c:strRef>
              <c:f>'Figure 3.2'!$M$3</c:f>
              <c:strCache>
                <c:ptCount val="1"/>
                <c:pt idx="0">
                  <c:v>Pensions2050</c:v>
                </c:pt>
              </c:strCache>
            </c:strRef>
          </c:tx>
          <c:spPr>
            <a:ln w="28575" cap="rnd">
              <a:noFill/>
              <a:round/>
            </a:ln>
            <a:effectLst/>
          </c:spPr>
          <c:marker>
            <c:symbol val="circle"/>
            <c:size val="10"/>
            <c:spPr>
              <a:solidFill>
                <a:schemeClr val="accent4"/>
              </a:solidFill>
              <a:ln w="9525">
                <a:solidFill>
                  <a:schemeClr val="tx1"/>
                </a:solidFill>
              </a:ln>
              <a:effectLst/>
            </c:spPr>
          </c:marker>
          <c:dPt>
            <c:idx val="83"/>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3-0BDB-4432-A2F3-C1534D2A1248}"/>
              </c:ext>
            </c:extLst>
          </c:dPt>
          <c:dLbls>
            <c:dLbl>
              <c:idx val="83"/>
              <c:tx>
                <c:rich>
                  <a:bodyPr/>
                  <a:lstStyle/>
                  <a:p>
                    <a:r>
                      <a:rPr lang="en-US"/>
                      <a:t>8.3</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3.2'!$N$3:$HF$3</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4-0BDB-4432-A2F3-C1534D2A1248}"/>
            </c:ext>
          </c:extLst>
        </c:ser>
        <c:ser>
          <c:idx val="2"/>
          <c:order val="2"/>
          <c:tx>
            <c:strRef>
              <c:f>'Figure 3.2'!$M$4</c:f>
              <c:strCache>
                <c:ptCount val="1"/>
                <c:pt idx="0">
                  <c:v>Other social protection</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48"/>
            <c:marker>
              <c:symbol val="circle"/>
              <c:size val="10"/>
              <c:spPr>
                <a:solidFill>
                  <a:srgbClr val="B4E0D7"/>
                </a:solidFill>
                <a:ln w="9525">
                  <a:solidFill>
                    <a:schemeClr val="tx1"/>
                  </a:solidFill>
                </a:ln>
                <a:effectLst/>
              </c:spPr>
            </c:marker>
            <c:bubble3D val="0"/>
            <c:extLst>
              <c:ext xmlns:c16="http://schemas.microsoft.com/office/drawing/2014/chart" uri="{C3380CC4-5D6E-409C-BE32-E72D297353CC}">
                <c16:uniqueId val="{00000005-0BDB-4432-A2F3-C1534D2A1248}"/>
              </c:ext>
            </c:extLst>
          </c:dPt>
          <c:dPt>
            <c:idx val="4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6-0BDB-4432-A2F3-C1534D2A1248}"/>
              </c:ext>
            </c:extLst>
          </c:dPt>
          <c:dLbls>
            <c:dLbl>
              <c:idx val="49"/>
              <c:layout>
                <c:manualLayout>
                  <c:x val="-3.7235888751156659E-2"/>
                  <c:y val="-8.9833791522947598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3.2'!$N$4:$HF$4</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7-0BDB-4432-A2F3-C1534D2A1248}"/>
            </c:ext>
          </c:extLst>
        </c:ser>
        <c:ser>
          <c:idx val="3"/>
          <c:order val="3"/>
          <c:tx>
            <c:strRef>
              <c:f>'Figure 3.2'!$M$5</c:f>
              <c:strCache>
                <c:ptCount val="1"/>
                <c:pt idx="0">
                  <c:v>Other social protection2050</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3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8-0BDB-4432-A2F3-C1534D2A1248}"/>
              </c:ext>
            </c:extLst>
          </c:dPt>
          <c:dLbls>
            <c:dLbl>
              <c:idx val="39"/>
              <c:layout>
                <c:manualLayout>
                  <c:x val="-6.9173082854665335E-2"/>
                  <c:y val="-7.0300444809544033E-2"/>
                </c:manualLayout>
              </c:layout>
              <c:tx>
                <c:rich>
                  <a:bodyPr/>
                  <a:lstStyle/>
                  <a:p>
                    <a:r>
                      <a:rPr lang="en-US"/>
                      <a:t>3.9</a:t>
                    </a:r>
                  </a:p>
                </c:rich>
              </c:tx>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DB-4432-A2F3-C1534D2A1248}"/>
                </c:ext>
              </c:extLst>
            </c:dLbl>
            <c:dLbl>
              <c:idx val="40"/>
              <c:layout>
                <c:manualLayout>
                  <c:x val="-0.10660015665581075"/>
                  <c:y val="-5.29494541927198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3.2'!$N$5:$HF$5</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A-0BDB-4432-A2F3-C1534D2A1248}"/>
            </c:ext>
          </c:extLst>
        </c:ser>
        <c:ser>
          <c:idx val="4"/>
          <c:order val="4"/>
          <c:tx>
            <c:strRef>
              <c:f>'Figure 3.2'!$M$6</c:f>
              <c:strCache>
                <c:ptCount val="1"/>
                <c:pt idx="0">
                  <c:v>Health</c:v>
                </c:pt>
              </c:strCache>
            </c:strRef>
          </c:tx>
          <c:spPr>
            <a:ln w="25400" cap="rnd">
              <a:noFill/>
              <a:round/>
            </a:ln>
            <a:effectLst/>
          </c:spPr>
          <c:marker>
            <c:symbol val="circle"/>
            <c:size val="5"/>
            <c:spPr>
              <a:solidFill>
                <a:srgbClr val="008080"/>
              </a:solidFill>
              <a:ln w="9525">
                <a:solidFill>
                  <a:schemeClr val="accent5"/>
                </a:solidFill>
              </a:ln>
              <a:effectLst/>
            </c:spPr>
          </c:marker>
          <c:dPt>
            <c:idx val="77"/>
            <c:marker>
              <c:symbol val="circle"/>
              <c:size val="10"/>
              <c:spPr>
                <a:solidFill>
                  <a:srgbClr val="48AC98"/>
                </a:solidFill>
                <a:ln w="9525">
                  <a:solidFill>
                    <a:sysClr val="windowText" lastClr="000000"/>
                  </a:solidFill>
                </a:ln>
                <a:effectLst/>
              </c:spPr>
            </c:marker>
            <c:bubble3D val="0"/>
            <c:extLst>
              <c:ext xmlns:c16="http://schemas.microsoft.com/office/drawing/2014/chart" uri="{C3380CC4-5D6E-409C-BE32-E72D297353CC}">
                <c16:uniqueId val="{0000000B-0BDB-4432-A2F3-C1534D2A1248}"/>
              </c:ext>
            </c:extLst>
          </c:dPt>
          <c:dPt>
            <c:idx val="78"/>
            <c:marker>
              <c:symbol val="circle"/>
              <c:size val="10"/>
              <c:spPr>
                <a:solidFill>
                  <a:srgbClr val="008080"/>
                </a:solidFill>
                <a:ln w="9525">
                  <a:solidFill>
                    <a:sysClr val="windowText" lastClr="000000"/>
                  </a:solidFill>
                </a:ln>
                <a:effectLst/>
              </c:spPr>
            </c:marker>
            <c:bubble3D val="0"/>
            <c:extLst>
              <c:ext xmlns:c16="http://schemas.microsoft.com/office/drawing/2014/chart" uri="{C3380CC4-5D6E-409C-BE32-E72D297353CC}">
                <c16:uniqueId val="{0000000C-0BDB-4432-A2F3-C1534D2A1248}"/>
              </c:ext>
            </c:extLst>
          </c:dPt>
          <c:dLbls>
            <c:dLbl>
              <c:idx val="77"/>
              <c:tx>
                <c:rich>
                  <a:bodyPr/>
                  <a:lstStyle/>
                  <a:p>
                    <a:r>
                      <a:rPr lang="en-US"/>
                      <a:t>7.7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DB-4432-A2F3-C1534D2A1248}"/>
                </c:ext>
              </c:extLst>
            </c:dLbl>
            <c:dLbl>
              <c:idx val="78"/>
              <c:tx>
                <c:rich>
                  <a:bodyPr/>
                  <a:lstStyle/>
                  <a:p>
                    <a:r>
                      <a:rPr lang="en-US"/>
                      <a:t>7.8</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3.2'!$N$6:$HF$6</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D-0BDB-4432-A2F3-C1534D2A1248}"/>
            </c:ext>
          </c:extLst>
        </c:ser>
        <c:ser>
          <c:idx val="5"/>
          <c:order val="5"/>
          <c:tx>
            <c:strRef>
              <c:f>'Figure 3.2'!$M$7</c:f>
              <c:strCache>
                <c:ptCount val="1"/>
                <c:pt idx="0">
                  <c:v>Health2050</c:v>
                </c:pt>
              </c:strCache>
            </c:strRef>
          </c:tx>
          <c:spPr>
            <a:ln w="25400" cap="rnd">
              <a:noFill/>
              <a:round/>
            </a:ln>
            <a:effectLst/>
          </c:spPr>
          <c:marker>
            <c:symbol val="circle"/>
            <c:size val="10"/>
            <c:spPr>
              <a:solidFill>
                <a:srgbClr val="B4E0D7"/>
              </a:solidFill>
              <a:ln w="9525">
                <a:solidFill>
                  <a:schemeClr val="tx1"/>
                </a:solidFill>
              </a:ln>
              <a:effectLst/>
            </c:spPr>
          </c:marker>
          <c:dPt>
            <c:idx val="114"/>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0E-0BDB-4432-A2F3-C1534D2A1248}"/>
              </c:ext>
            </c:extLst>
          </c:dPt>
          <c:dPt>
            <c:idx val="115"/>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0F-0BDB-4432-A2F3-C1534D2A1248}"/>
              </c:ext>
            </c:extLst>
          </c:dPt>
          <c:dPt>
            <c:idx val="119"/>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0-0BDB-4432-A2F3-C1534D2A1248}"/>
              </c:ext>
            </c:extLst>
          </c:dPt>
          <c:dLbls>
            <c:dLbl>
              <c:idx val="114"/>
              <c:tx>
                <c:rich>
                  <a:bodyPr/>
                  <a:lstStyle/>
                  <a:p>
                    <a:r>
                      <a:rPr lang="en-US"/>
                      <a:t>11.4</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3.2'!$N$7:$HF$7</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3</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1-0BDB-4432-A2F3-C1534D2A1248}"/>
            </c:ext>
          </c:extLst>
        </c:ser>
        <c:ser>
          <c:idx val="6"/>
          <c:order val="6"/>
          <c:tx>
            <c:strRef>
              <c:f>'Figure 3.2'!$M$8</c:f>
              <c:strCache>
                <c:ptCount val="1"/>
                <c:pt idx="0">
                  <c:v>Education</c:v>
                </c:pt>
              </c:strCache>
            </c:strRef>
          </c:tx>
          <c:spPr>
            <a:ln w="25400" cap="rnd">
              <a:noFill/>
              <a:round/>
            </a:ln>
            <a:effectLst/>
          </c:spPr>
          <c:marker>
            <c:symbol val="circle"/>
            <c:size val="10"/>
            <c:spPr>
              <a:solidFill>
                <a:srgbClr val="B4E0D7"/>
              </a:solidFill>
              <a:ln w="9525">
                <a:solidFill>
                  <a:schemeClr val="tx1"/>
                </a:solidFill>
              </a:ln>
              <a:effectLst/>
            </c:spPr>
          </c:marker>
          <c:dPt>
            <c:idx val="65"/>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2-0BDB-4432-A2F3-C1534D2A1248}"/>
              </c:ext>
            </c:extLst>
          </c:dPt>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3.2'!$N$8:$HF$8</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3-0BDB-4432-A2F3-C1534D2A1248}"/>
            </c:ext>
          </c:extLst>
        </c:ser>
        <c:ser>
          <c:idx val="7"/>
          <c:order val="7"/>
          <c:tx>
            <c:strRef>
              <c:f>'Figure 3.2'!$M$9</c:f>
              <c:strCache>
                <c:ptCount val="1"/>
                <c:pt idx="0">
                  <c:v>Education2050</c:v>
                </c:pt>
              </c:strCache>
            </c:strRef>
          </c:tx>
          <c:spPr>
            <a:ln w="25400" cap="rnd">
              <a:noFill/>
              <a:round/>
            </a:ln>
            <a:effectLst/>
          </c:spPr>
          <c:marker>
            <c:symbol val="circle"/>
            <c:size val="10"/>
            <c:spPr>
              <a:solidFill>
                <a:srgbClr val="FF66FF"/>
              </a:solidFill>
              <a:ln w="9525">
                <a:solidFill>
                  <a:schemeClr val="tx1"/>
                </a:solidFill>
              </a:ln>
              <a:effectLst/>
            </c:spPr>
          </c:marker>
          <c:dPt>
            <c:idx val="45"/>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14-0BDB-4432-A2F3-C1534D2A1248}"/>
              </c:ext>
            </c:extLst>
          </c:dPt>
          <c:dPt>
            <c:idx val="127"/>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5-0BDB-4432-A2F3-C1534D2A1248}"/>
              </c:ext>
            </c:extLst>
          </c:dPt>
          <c:dPt>
            <c:idx val="13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6-0BDB-4432-A2F3-C1534D2A1248}"/>
              </c:ext>
            </c:extLst>
          </c:dPt>
          <c:dPt>
            <c:idx val="13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7-0BDB-4432-A2F3-C1534D2A1248}"/>
              </c:ext>
            </c:extLst>
          </c:dPt>
          <c:dLbls>
            <c:dLbl>
              <c:idx val="45"/>
              <c:layout>
                <c:manualLayout>
                  <c:x val="-8.4388511407516284E-2"/>
                  <c:y val="-8.76515941580176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BDB-4432-A2F3-C1534D2A1248}"/>
                </c:ext>
              </c:extLst>
            </c:dLbl>
            <c:dLbl>
              <c:idx val="127"/>
              <c:tx>
                <c:rich>
                  <a:bodyPr/>
                  <a:lstStyle/>
                  <a:p>
                    <a:r>
                      <a:rPr lang="en-US"/>
                      <a:t>12.7</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3.2'!$N$9:$HF$9</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8-0BDB-4432-A2F3-C1534D2A1248}"/>
            </c:ext>
          </c:extLst>
        </c:ser>
        <c:ser>
          <c:idx val="8"/>
          <c:order val="8"/>
          <c:tx>
            <c:strRef>
              <c:f>'Figure 3.2'!$M$10</c:f>
              <c:strCache>
                <c:ptCount val="1"/>
                <c:pt idx="0">
                  <c:v>Capital</c:v>
                </c:pt>
              </c:strCache>
            </c:strRef>
          </c:tx>
          <c:spPr>
            <a:ln w="25400" cap="rnd">
              <a:noFill/>
              <a:round/>
            </a:ln>
            <a:effectLst/>
          </c:spPr>
          <c:marker>
            <c:symbol val="circle"/>
            <c:size val="10"/>
            <c:spPr>
              <a:solidFill>
                <a:srgbClr val="FF66FF"/>
              </a:solidFill>
              <a:ln w="9525">
                <a:solidFill>
                  <a:schemeClr val="tx1"/>
                </a:solidFill>
              </a:ln>
              <a:effectLst/>
            </c:spPr>
          </c:marker>
          <c:dPt>
            <c:idx val="4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9-0BDB-4432-A2F3-C1534D2A1248}"/>
              </c:ext>
            </c:extLst>
          </c:dPt>
          <c:dPt>
            <c:idx val="42"/>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A-0BDB-4432-A2F3-C1534D2A1248}"/>
              </c:ext>
            </c:extLst>
          </c:dPt>
          <c:dLbls>
            <c:dLbl>
              <c:idx val="42"/>
              <c:layout>
                <c:manualLayout>
                  <c:x val="-7.4869234872532942E-2"/>
                  <c:y val="-8.7651594158017695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3.2'!$N$10:$HF$10</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B-0BDB-4432-A2F3-C1534D2A1248}"/>
            </c:ext>
          </c:extLst>
        </c:ser>
        <c:ser>
          <c:idx val="9"/>
          <c:order val="9"/>
          <c:tx>
            <c:strRef>
              <c:f>'Figure 3.2'!$M$11</c:f>
              <c:strCache>
                <c:ptCount val="1"/>
                <c:pt idx="0">
                  <c:v>Capital2050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Pt>
            <c:idx val="43"/>
            <c:marker>
              <c:symbol val="circle"/>
              <c:size val="10"/>
              <c:spPr>
                <a:solidFill>
                  <a:srgbClr val="48AC98">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1C-0BDB-4432-A2F3-C1534D2A1248}"/>
              </c:ext>
            </c:extLst>
          </c:dPt>
          <c:dPt>
            <c:idx val="44"/>
            <c:marker>
              <c:symbol val="circle"/>
              <c:size val="10"/>
              <c:spPr>
                <a:solidFill>
                  <a:srgbClr val="4BACC6">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1D-0BDB-4432-A2F3-C1534D2A1248}"/>
              </c:ext>
            </c:extLst>
          </c:dPt>
          <c:dLbls>
            <c:dLbl>
              <c:idx val="43"/>
              <c:layout>
                <c:manualLayout>
                  <c:x val="-3.7235888751156715E-2"/>
                  <c:y val="-6.612306241802762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BDB-4432-A2F3-C1534D2A1248}"/>
                </c:ext>
              </c:extLst>
            </c:dLbl>
            <c:dLbl>
              <c:idx val="44"/>
              <c:tx>
                <c:rich>
                  <a:bodyPr/>
                  <a:lstStyle/>
                  <a:p>
                    <a:r>
                      <a:rPr lang="en-US"/>
                      <a:t>4.4</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BDB-4432-A2F3-C1534D2A12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3.2'!$N$1:$HF$1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3.2'!$N$11:$HF$11</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E-0BDB-4432-A2F3-C1534D2A1248}"/>
            </c:ext>
          </c:extLst>
        </c:ser>
        <c:dLbls>
          <c:showLegendKey val="0"/>
          <c:showVal val="0"/>
          <c:showCatName val="0"/>
          <c:showSerName val="0"/>
          <c:showPercent val="0"/>
          <c:showBubbleSize val="0"/>
        </c:dLbls>
        <c:marker val="1"/>
        <c:smooth val="0"/>
        <c:axId val="1058310824"/>
        <c:axId val="1058314432"/>
      </c:lineChart>
      <c:catAx>
        <c:axId val="1058310824"/>
        <c:scaling>
          <c:orientation val="minMax"/>
        </c:scaling>
        <c:delete val="0"/>
        <c:axPos val="b"/>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58314432"/>
        <c:crosses val="autoZero"/>
        <c:auto val="1"/>
        <c:lblAlgn val="ctr"/>
        <c:lblOffset val="100"/>
        <c:tickLblSkip val="50"/>
        <c:tickMarkSkip val="50"/>
        <c:noMultiLvlLbl val="0"/>
      </c:catAx>
      <c:valAx>
        <c:axId val="1058314432"/>
        <c:scaling>
          <c:orientation val="minMax"/>
          <c:min val="0.5"/>
        </c:scaling>
        <c:delete val="0"/>
        <c:axPos val="l"/>
        <c:majorGridlines>
          <c:spPr>
            <a:ln w="9525" cap="flat" cmpd="sng" algn="ctr">
              <a:noFill/>
              <a:round/>
            </a:ln>
            <a:effectLst/>
          </c:spPr>
        </c:majorGridlines>
        <c:minorGridlines>
          <c:spPr>
            <a:ln w="9525" cap="flat" cmpd="sng" algn="ctr">
              <a:solidFill>
                <a:schemeClr val="bg1">
                  <a:lumMod val="85000"/>
                </a:schemeClr>
              </a:solidFill>
              <a:round/>
            </a:ln>
            <a:effectLst/>
          </c:spPr>
        </c:minorGridlines>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crossAx val="1058310824"/>
        <c:crosses val="autoZero"/>
        <c:crossBetween val="between"/>
        <c:majorUnit val="1"/>
        <c:min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24365704286957E-2"/>
          <c:y val="0.10647470978441127"/>
          <c:w val="0.83835126859142606"/>
          <c:h val="0.66761525704809288"/>
        </c:manualLayout>
      </c:layout>
      <c:barChart>
        <c:barDir val="col"/>
        <c:grouping val="stacked"/>
        <c:varyColors val="0"/>
        <c:ser>
          <c:idx val="1"/>
          <c:order val="1"/>
          <c:tx>
            <c:strRef>
              <c:f>'Figure 3.3'!$A$20</c:f>
              <c:strCache>
                <c:ptCount val="1"/>
                <c:pt idx="0">
                  <c:v>Demographics</c:v>
                </c:pt>
              </c:strCache>
            </c:strRef>
          </c:tx>
          <c:spPr>
            <a:solidFill>
              <a:srgbClr val="008080"/>
            </a:solidFill>
            <a:ln>
              <a:noFill/>
            </a:ln>
            <a:effectLst/>
          </c:spPr>
          <c:invertIfNegative val="0"/>
          <c:cat>
            <c:numLit>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Lit>
          </c:cat>
          <c:val>
            <c:numRef>
              <c:f>'Figure 3.3'!$B$20:$AE$20</c:f>
              <c:numCache>
                <c:formatCode>#,##0</c:formatCode>
                <c:ptCount val="30"/>
                <c:pt idx="0">
                  <c:v>-249.45503248008754</c:v>
                </c:pt>
                <c:pt idx="1">
                  <c:v>357.28071568679479</c:v>
                </c:pt>
                <c:pt idx="2">
                  <c:v>356.74135959478554</c:v>
                </c:pt>
                <c:pt idx="3">
                  <c:v>367.10291439473258</c:v>
                </c:pt>
                <c:pt idx="4">
                  <c:v>380.88522753147845</c:v>
                </c:pt>
                <c:pt idx="5">
                  <c:v>411.26960050972411</c:v>
                </c:pt>
                <c:pt idx="6">
                  <c:v>418.25375465560137</c:v>
                </c:pt>
                <c:pt idx="7">
                  <c:v>-277.02856515498934</c:v>
                </c:pt>
                <c:pt idx="8">
                  <c:v>444.14534914834803</c:v>
                </c:pt>
                <c:pt idx="9">
                  <c:v>434.31808955674933</c:v>
                </c:pt>
                <c:pt idx="10">
                  <c:v>456.66716087868917</c:v>
                </c:pt>
                <c:pt idx="11">
                  <c:v>471.73487586466581</c:v>
                </c:pt>
                <c:pt idx="12">
                  <c:v>486.05568560277607</c:v>
                </c:pt>
                <c:pt idx="13">
                  <c:v>483.44302084307492</c:v>
                </c:pt>
                <c:pt idx="14">
                  <c:v>477.97513130581137</c:v>
                </c:pt>
                <c:pt idx="15">
                  <c:v>485.47888475878426</c:v>
                </c:pt>
                <c:pt idx="16">
                  <c:v>491.50388544191446</c:v>
                </c:pt>
                <c:pt idx="17">
                  <c:v>540.09238272137009</c:v>
                </c:pt>
                <c:pt idx="18">
                  <c:v>581.53651286499371</c:v>
                </c:pt>
                <c:pt idx="19">
                  <c:v>568.23073691052923</c:v>
                </c:pt>
                <c:pt idx="20">
                  <c:v>594.27555285797644</c:v>
                </c:pt>
                <c:pt idx="21">
                  <c:v>601.86207393345467</c:v>
                </c:pt>
                <c:pt idx="22">
                  <c:v>618.49446995653125</c:v>
                </c:pt>
                <c:pt idx="23">
                  <c:v>636.85271510509483</c:v>
                </c:pt>
                <c:pt idx="24">
                  <c:v>631.15852917802113</c:v>
                </c:pt>
                <c:pt idx="25">
                  <c:v>670.29978922729788</c:v>
                </c:pt>
                <c:pt idx="26">
                  <c:v>722.1434140725687</c:v>
                </c:pt>
                <c:pt idx="27">
                  <c:v>855.65623974113259</c:v>
                </c:pt>
                <c:pt idx="28">
                  <c:v>825.03005854422372</c:v>
                </c:pt>
                <c:pt idx="29">
                  <c:v>751.99676164945413</c:v>
                </c:pt>
              </c:numCache>
            </c:numRef>
          </c:val>
          <c:extLst>
            <c:ext xmlns:c16="http://schemas.microsoft.com/office/drawing/2014/chart" uri="{C3380CC4-5D6E-409C-BE32-E72D297353CC}">
              <c16:uniqueId val="{00000000-AF45-48FB-AF00-48A2675140BA}"/>
            </c:ext>
          </c:extLst>
        </c:ser>
        <c:ser>
          <c:idx val="2"/>
          <c:order val="2"/>
          <c:tx>
            <c:v>Indexation</c:v>
          </c:tx>
          <c:spPr>
            <a:solidFill>
              <a:schemeClr val="tx2">
                <a:lumMod val="40000"/>
                <a:lumOff val="60000"/>
              </a:schemeClr>
            </a:solidFill>
            <a:ln>
              <a:noFill/>
            </a:ln>
            <a:effectLst/>
          </c:spPr>
          <c:invertIfNegative val="0"/>
          <c:val>
            <c:numRef>
              <c:f>'Figure 3.3'!$B$21:$AE$21</c:f>
              <c:numCache>
                <c:formatCode>#,##0</c:formatCode>
                <c:ptCount val="30"/>
                <c:pt idx="0">
                  <c:v>51.372859870079957</c:v>
                </c:pt>
                <c:pt idx="1">
                  <c:v>168.63662092684834</c:v>
                </c:pt>
                <c:pt idx="2">
                  <c:v>180.32295122494403</c:v>
                </c:pt>
                <c:pt idx="3">
                  <c:v>232.31371622419522</c:v>
                </c:pt>
                <c:pt idx="4">
                  <c:v>454.06972015727609</c:v>
                </c:pt>
                <c:pt idx="5">
                  <c:v>464.28558430132153</c:v>
                </c:pt>
                <c:pt idx="6">
                  <c:v>473.22738918925984</c:v>
                </c:pt>
                <c:pt idx="7">
                  <c:v>461.60559314639539</c:v>
                </c:pt>
                <c:pt idx="8">
                  <c:v>468.26337335487818</c:v>
                </c:pt>
                <c:pt idx="9">
                  <c:v>472.99679136185154</c:v>
                </c:pt>
                <c:pt idx="10">
                  <c:v>476.55031931897287</c:v>
                </c:pt>
                <c:pt idx="11">
                  <c:v>505.14409339529107</c:v>
                </c:pt>
                <c:pt idx="12">
                  <c:v>533.01783017713205</c:v>
                </c:pt>
                <c:pt idx="13">
                  <c:v>561.0946350057992</c:v>
                </c:pt>
                <c:pt idx="14">
                  <c:v>591.83353629676981</c:v>
                </c:pt>
                <c:pt idx="15">
                  <c:v>624.80278352505627</c:v>
                </c:pt>
                <c:pt idx="16">
                  <c:v>650.31314316716589</c:v>
                </c:pt>
                <c:pt idx="17">
                  <c:v>690.28007947359731</c:v>
                </c:pt>
                <c:pt idx="18">
                  <c:v>728.51863459298488</c:v>
                </c:pt>
                <c:pt idx="19">
                  <c:v>767.06632879932386</c:v>
                </c:pt>
                <c:pt idx="20">
                  <c:v>810.26068313294843</c:v>
                </c:pt>
                <c:pt idx="21">
                  <c:v>849.08846539656531</c:v>
                </c:pt>
                <c:pt idx="22">
                  <c:v>898.01413531543471</c:v>
                </c:pt>
                <c:pt idx="23">
                  <c:v>946.05132055413412</c:v>
                </c:pt>
                <c:pt idx="24">
                  <c:v>995.76126019573974</c:v>
                </c:pt>
                <c:pt idx="25">
                  <c:v>1042.6097886496343</c:v>
                </c:pt>
                <c:pt idx="26">
                  <c:v>1083.7009667801863</c:v>
                </c:pt>
                <c:pt idx="27">
                  <c:v>1135.7586835750028</c:v>
                </c:pt>
                <c:pt idx="28">
                  <c:v>1186.4858657111786</c:v>
                </c:pt>
                <c:pt idx="29">
                  <c:v>1232.8929509078632</c:v>
                </c:pt>
              </c:numCache>
            </c:numRef>
          </c:val>
          <c:extLst>
            <c:ext xmlns:c16="http://schemas.microsoft.com/office/drawing/2014/chart" uri="{C3380CC4-5D6E-409C-BE32-E72D297353CC}">
              <c16:uniqueId val="{00000001-AF45-48FB-AF00-48A2675140BA}"/>
            </c:ext>
          </c:extLst>
        </c:ser>
        <c:dLbls>
          <c:showLegendKey val="0"/>
          <c:showVal val="0"/>
          <c:showCatName val="0"/>
          <c:showSerName val="0"/>
          <c:showPercent val="0"/>
          <c:showBubbleSize val="0"/>
        </c:dLbls>
        <c:gapWidth val="30"/>
        <c:overlap val="100"/>
        <c:axId val="660233008"/>
        <c:axId val="391889504"/>
      </c:barChart>
      <c:lineChart>
        <c:grouping val="standard"/>
        <c:varyColors val="0"/>
        <c:ser>
          <c:idx val="0"/>
          <c:order val="0"/>
          <c:tx>
            <c:v>Change in pp GNI* (RHS)</c:v>
          </c:tx>
          <c:spPr>
            <a:ln w="28575" cap="rnd">
              <a:solidFill>
                <a:schemeClr val="tx1"/>
              </a:solidFill>
              <a:round/>
            </a:ln>
            <a:effectLst/>
          </c:spPr>
          <c:marker>
            <c:symbol val="none"/>
          </c:marker>
          <c:cat>
            <c:numRef>
              <c:f>'Figure 3.3'!$B$19:$AE$19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3.3'!$B$22:$AE$22</c:f>
              <c:numCache>
                <c:formatCode>0.00</c:formatCode>
                <c:ptCount val="30"/>
                <c:pt idx="0">
                  <c:v>-0.316044407915264</c:v>
                </c:pt>
                <c:pt idx="1">
                  <c:v>-0.14100056189742993</c:v>
                </c:pt>
                <c:pt idx="2">
                  <c:v>-0.14153960311353053</c:v>
                </c:pt>
                <c:pt idx="3">
                  <c:v>-2.2685124646624644E-2</c:v>
                </c:pt>
                <c:pt idx="4">
                  <c:v>8.2382571274447258E-2</c:v>
                </c:pt>
                <c:pt idx="5">
                  <c:v>6.1258956180298085E-2</c:v>
                </c:pt>
                <c:pt idx="6">
                  <c:v>4.9242949427558358E-2</c:v>
                </c:pt>
                <c:pt idx="7">
                  <c:v>-0.16148157967990961</c:v>
                </c:pt>
                <c:pt idx="8">
                  <c:v>0.10678660343033641</c:v>
                </c:pt>
                <c:pt idx="9">
                  <c:v>0.12225392740865004</c:v>
                </c:pt>
                <c:pt idx="10">
                  <c:v>0.12148002094767563</c:v>
                </c:pt>
                <c:pt idx="11">
                  <c:v>0.13275268644452254</c:v>
                </c:pt>
                <c:pt idx="12">
                  <c:v>0.13940398349297034</c:v>
                </c:pt>
                <c:pt idx="13">
                  <c:v>0.12844137661773836</c:v>
                </c:pt>
                <c:pt idx="14">
                  <c:v>0.11948020385915825</c:v>
                </c:pt>
                <c:pt idx="15">
                  <c:v>0.110963859106052</c:v>
                </c:pt>
                <c:pt idx="16">
                  <c:v>0.13079541537014094</c:v>
                </c:pt>
                <c:pt idx="17">
                  <c:v>0.11657595744195071</c:v>
                </c:pt>
                <c:pt idx="18">
                  <c:v>0.13318807642054864</c:v>
                </c:pt>
                <c:pt idx="19">
                  <c:v>0.12833671650710698</c:v>
                </c:pt>
                <c:pt idx="20">
                  <c:v>0.1825655885012587</c:v>
                </c:pt>
                <c:pt idx="21">
                  <c:v>8.1518821618072224E-2</c:v>
                </c:pt>
                <c:pt idx="22">
                  <c:v>0.14254293696336262</c:v>
                </c:pt>
                <c:pt idx="23">
                  <c:v>0.11564595080440654</c:v>
                </c:pt>
                <c:pt idx="24">
                  <c:v>0.17515456870275514</c:v>
                </c:pt>
                <c:pt idx="25">
                  <c:v>0.15292606033626299</c:v>
                </c:pt>
                <c:pt idx="26">
                  <c:v>0.15730345468258022</c:v>
                </c:pt>
                <c:pt idx="27">
                  <c:v>0.19016559229718233</c:v>
                </c:pt>
                <c:pt idx="28">
                  <c:v>0.15872252490258276</c:v>
                </c:pt>
                <c:pt idx="29">
                  <c:v>0.10885122143714021</c:v>
                </c:pt>
              </c:numCache>
            </c:numRef>
          </c:val>
          <c:smooth val="0"/>
          <c:extLst>
            <c:ext xmlns:c16="http://schemas.microsoft.com/office/drawing/2014/chart" uri="{C3380CC4-5D6E-409C-BE32-E72D297353CC}">
              <c16:uniqueId val="{00000003-AF45-48FB-AF00-48A2675140BA}"/>
            </c:ext>
          </c:extLst>
        </c:ser>
        <c:dLbls>
          <c:showLegendKey val="0"/>
          <c:showVal val="0"/>
          <c:showCatName val="0"/>
          <c:showSerName val="0"/>
          <c:showPercent val="0"/>
          <c:showBubbleSize val="0"/>
        </c:dLbls>
        <c:marker val="1"/>
        <c:smooth val="0"/>
        <c:axId val="298771008"/>
        <c:axId val="379000144"/>
      </c:lineChart>
      <c:catAx>
        <c:axId val="660233008"/>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391889504"/>
        <c:crosses val="autoZero"/>
        <c:auto val="1"/>
        <c:lblAlgn val="ctr"/>
        <c:lblOffset val="100"/>
        <c:noMultiLvlLbl val="0"/>
      </c:catAx>
      <c:valAx>
        <c:axId val="391889504"/>
        <c:scaling>
          <c:orientation val="minMax"/>
          <c:min val="-5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60233008"/>
        <c:crosses val="autoZero"/>
        <c:crossBetween val="between"/>
        <c:dispUnits>
          <c:builtInUnit val="thousands"/>
        </c:dispUnits>
      </c:valAx>
      <c:valAx>
        <c:axId val="379000144"/>
        <c:scaling>
          <c:orientation val="minMax"/>
          <c:max val="2"/>
          <c:min val="-0.4"/>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98771008"/>
        <c:crosses val="max"/>
        <c:crossBetween val="between"/>
        <c:majorUnit val="0.4"/>
      </c:valAx>
      <c:catAx>
        <c:axId val="298771008"/>
        <c:scaling>
          <c:orientation val="minMax"/>
        </c:scaling>
        <c:delete val="1"/>
        <c:axPos val="b"/>
        <c:numFmt formatCode="General" sourceLinked="1"/>
        <c:majorTickMark val="out"/>
        <c:minorTickMark val="none"/>
        <c:tickLblPos val="nextTo"/>
        <c:crossAx val="379000144"/>
        <c:crosses val="autoZero"/>
        <c:auto val="1"/>
        <c:lblAlgn val="ctr"/>
        <c:lblOffset val="100"/>
        <c:noMultiLvlLbl val="0"/>
      </c:catAx>
      <c:spPr>
        <a:noFill/>
        <a:ln>
          <a:noFill/>
        </a:ln>
        <a:effectLst/>
      </c:spPr>
    </c:plotArea>
    <c:legend>
      <c:legendPos val="b"/>
      <c:layout>
        <c:manualLayout>
          <c:xMode val="edge"/>
          <c:yMode val="edge"/>
          <c:x val="3.2457682291666665E-2"/>
          <c:y val="0.86892537313432849"/>
          <c:w val="0.95162109375000004"/>
          <c:h val="0.120543946932006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6053833596356E-2"/>
          <c:y val="0.13567135225426968"/>
          <c:w val="0.88874739583333329"/>
          <c:h val="0.66828661908511666"/>
        </c:manualLayout>
      </c:layout>
      <c:barChart>
        <c:barDir val="col"/>
        <c:grouping val="stacked"/>
        <c:varyColors val="0"/>
        <c:ser>
          <c:idx val="0"/>
          <c:order val="0"/>
          <c:tx>
            <c:strRef>
              <c:f>'Figure 3.4'!$A$25</c:f>
              <c:strCache>
                <c:ptCount val="1"/>
                <c:pt idx="0">
                  <c:v>Demographics</c:v>
                </c:pt>
              </c:strCache>
            </c:strRef>
          </c:tx>
          <c:spPr>
            <a:solidFill>
              <a:srgbClr val="008080"/>
            </a:solidFill>
            <a:ln>
              <a:noFill/>
            </a:ln>
            <a:effectLst/>
          </c:spPr>
          <c:invertIfNegative val="0"/>
          <c:cat>
            <c:numRef>
              <c:f>'Figure 3.4'!$B$24:$AD$24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'Figure 3.4'!$B$25:$AD$25</c:f>
              <c:numCache>
                <c:formatCode>General</c:formatCode>
                <c:ptCount val="29"/>
                <c:pt idx="0" formatCode="0.0">
                  <c:v>380.57443225442637</c:v>
                </c:pt>
                <c:pt idx="1">
                  <c:v>476.06666390842787</c:v>
                </c:pt>
                <c:pt idx="2">
                  <c:v>517.83046221853692</c:v>
                </c:pt>
                <c:pt idx="3">
                  <c:v>567.6305050927931</c:v>
                </c:pt>
                <c:pt idx="4">
                  <c:v>705.25681498060374</c:v>
                </c:pt>
                <c:pt idx="5">
                  <c:v>722.15234043578971</c:v>
                </c:pt>
                <c:pt idx="6">
                  <c:v>754.66174183018711</c:v>
                </c:pt>
                <c:pt idx="7">
                  <c:v>779.81890099904649</c:v>
                </c:pt>
                <c:pt idx="8">
                  <c:v>809.07660407283015</c:v>
                </c:pt>
                <c:pt idx="9">
                  <c:v>839.83834687802732</c:v>
                </c:pt>
                <c:pt idx="10">
                  <c:v>863.88026661165986</c:v>
                </c:pt>
                <c:pt idx="11">
                  <c:v>909.43846958748372</c:v>
                </c:pt>
                <c:pt idx="12">
                  <c:v>951.13217748081786</c:v>
                </c:pt>
                <c:pt idx="13">
                  <c:v>1001.7482557110429</c:v>
                </c:pt>
                <c:pt idx="14">
                  <c:v>1045.1351122077126</c:v>
                </c:pt>
                <c:pt idx="15">
                  <c:v>1071.3222177200114</c:v>
                </c:pt>
                <c:pt idx="16">
                  <c:v>1114.1876582187897</c:v>
                </c:pt>
                <c:pt idx="17">
                  <c:v>1151.6275228492009</c:v>
                </c:pt>
                <c:pt idx="18">
                  <c:v>1195.8155634705795</c:v>
                </c:pt>
                <c:pt idx="19">
                  <c:v>1235.1193305131442</c:v>
                </c:pt>
                <c:pt idx="20">
                  <c:v>1264.7700551965863</c:v>
                </c:pt>
                <c:pt idx="21">
                  <c:v>1312.8527314423354</c:v>
                </c:pt>
                <c:pt idx="22">
                  <c:v>1369.9819563944707</c:v>
                </c:pt>
                <c:pt idx="23">
                  <c:v>1442.379485601663</c:v>
                </c:pt>
                <c:pt idx="24">
                  <c:v>1496.4196781189382</c:v>
                </c:pt>
                <c:pt idx="25">
                  <c:v>1522.588159351546</c:v>
                </c:pt>
                <c:pt idx="26">
                  <c:v>1568.0347543583769</c:v>
                </c:pt>
                <c:pt idx="27">
                  <c:v>1610.5262790916888</c:v>
                </c:pt>
                <c:pt idx="28">
                  <c:v>1662.6209391727261</c:v>
                </c:pt>
              </c:numCache>
            </c:numRef>
          </c:val>
          <c:extLst>
            <c:ext xmlns:c16="http://schemas.microsoft.com/office/drawing/2014/chart" uri="{C3380CC4-5D6E-409C-BE32-E72D297353CC}">
              <c16:uniqueId val="{00000000-DE21-467D-9C33-CC8EAA330330}"/>
            </c:ext>
          </c:extLst>
        </c:ser>
        <c:ser>
          <c:idx val="3"/>
          <c:order val="1"/>
          <c:tx>
            <c:strRef>
              <c:f>'Figure 3.4'!$A$26</c:f>
              <c:strCache>
                <c:ptCount val="1"/>
                <c:pt idx="0">
                  <c:v>Other pay and non-pay</c:v>
                </c:pt>
              </c:strCache>
            </c:strRef>
          </c:tx>
          <c:spPr>
            <a:solidFill>
              <a:srgbClr val="95B3D7"/>
            </a:solidFill>
            <a:ln>
              <a:noFill/>
            </a:ln>
            <a:effectLst/>
          </c:spPr>
          <c:invertIfNegative val="0"/>
          <c:cat>
            <c:numRef>
              <c:f>'Figure 3.4'!$B$24:$AD$24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'Figure 3.4'!$B$26:$AD$26</c:f>
              <c:numCache>
                <c:formatCode>General</c:formatCode>
                <c:ptCount val="29"/>
                <c:pt idx="0" formatCode="0.0">
                  <c:v>1200.908910467399</c:v>
                </c:pt>
                <c:pt idx="1">
                  <c:v>720.72114237804863</c:v>
                </c:pt>
                <c:pt idx="2">
                  <c:v>643.05525761528952</c:v>
                </c:pt>
                <c:pt idx="3">
                  <c:v>811.89144863094589</c:v>
                </c:pt>
                <c:pt idx="4">
                  <c:v>659.23630151266036</c:v>
                </c:pt>
                <c:pt idx="5">
                  <c:v>711.39111843713613</c:v>
                </c:pt>
                <c:pt idx="6">
                  <c:v>673.16263841744467</c:v>
                </c:pt>
                <c:pt idx="7">
                  <c:v>666.30601605971151</c:v>
                </c:pt>
                <c:pt idx="8">
                  <c:v>620.28838682833543</c:v>
                </c:pt>
                <c:pt idx="9">
                  <c:v>561.46376969939161</c:v>
                </c:pt>
                <c:pt idx="10">
                  <c:v>565.83817045061096</c:v>
                </c:pt>
                <c:pt idx="11">
                  <c:v>560.45114226459509</c:v>
                </c:pt>
                <c:pt idx="12">
                  <c:v>564.18078789768936</c:v>
                </c:pt>
                <c:pt idx="13">
                  <c:v>557.27813670408659</c:v>
                </c:pt>
                <c:pt idx="14">
                  <c:v>554.86849193172884</c:v>
                </c:pt>
                <c:pt idx="15">
                  <c:v>578.83594138468106</c:v>
                </c:pt>
                <c:pt idx="16">
                  <c:v>570.42077011144374</c:v>
                </c:pt>
                <c:pt idx="17">
                  <c:v>572.47501627803331</c:v>
                </c:pt>
                <c:pt idx="18">
                  <c:v>575.56445004769603</c:v>
                </c:pt>
                <c:pt idx="19">
                  <c:v>577.75386720466622</c:v>
                </c:pt>
                <c:pt idx="20">
                  <c:v>608.00107386272794</c:v>
                </c:pt>
                <c:pt idx="21">
                  <c:v>612.36475215771316</c:v>
                </c:pt>
                <c:pt idx="22">
                  <c:v>618.19389390759034</c:v>
                </c:pt>
                <c:pt idx="23">
                  <c:v>612.74494709383544</c:v>
                </c:pt>
                <c:pt idx="24">
                  <c:v>639.9839888619174</c:v>
                </c:pt>
                <c:pt idx="25">
                  <c:v>689.22197068834612</c:v>
                </c:pt>
                <c:pt idx="26">
                  <c:v>719.10016529461495</c:v>
                </c:pt>
                <c:pt idx="27">
                  <c:v>755.8723333145324</c:v>
                </c:pt>
                <c:pt idx="28">
                  <c:v>795.15727989370316</c:v>
                </c:pt>
              </c:numCache>
            </c:numRef>
          </c:val>
          <c:extLst>
            <c:ext xmlns:c16="http://schemas.microsoft.com/office/drawing/2014/chart" uri="{C3380CC4-5D6E-409C-BE32-E72D297353CC}">
              <c16:uniqueId val="{00000001-DE21-467D-9C33-CC8EAA330330}"/>
            </c:ext>
          </c:extLst>
        </c:ser>
        <c:dLbls>
          <c:showLegendKey val="0"/>
          <c:showVal val="0"/>
          <c:showCatName val="0"/>
          <c:showSerName val="0"/>
          <c:showPercent val="0"/>
          <c:showBubbleSize val="0"/>
        </c:dLbls>
        <c:gapWidth val="40"/>
        <c:overlap val="100"/>
        <c:axId val="1319378367"/>
        <c:axId val="788457183"/>
      </c:barChart>
      <c:lineChart>
        <c:grouping val="standard"/>
        <c:varyColors val="0"/>
        <c:ser>
          <c:idx val="4"/>
          <c:order val="2"/>
          <c:tx>
            <c:strRef>
              <c:f>'Figure 3.4'!$A$27</c:f>
              <c:strCache>
                <c:ptCount val="1"/>
                <c:pt idx="0">
                  <c:v>Change in pp GNI* (RHS)</c:v>
                </c:pt>
              </c:strCache>
            </c:strRef>
          </c:tx>
          <c:spPr>
            <a:ln w="28575" cap="rnd">
              <a:solidFill>
                <a:schemeClr val="tx1"/>
              </a:solidFill>
              <a:round/>
            </a:ln>
            <a:effectLst/>
          </c:spPr>
          <c:marker>
            <c:symbol val="none"/>
          </c:marker>
          <c:cat>
            <c:numRef>
              <c:f>'Figure 3.4'!$B$24:$AD$24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'Figure 3.4'!$B$27:$AD$27</c:f>
              <c:numCache>
                <c:formatCode>General</c:formatCode>
                <c:ptCount val="29"/>
                <c:pt idx="0">
                  <c:v>4.9201575581145462E-2</c:v>
                </c:pt>
                <c:pt idx="1">
                  <c:v>-5.2279197431683855E-2</c:v>
                </c:pt>
                <c:pt idx="2">
                  <c:v>2.2536224450529829E-2</c:v>
                </c:pt>
                <c:pt idx="3">
                  <c:v>0.14424703367906311</c:v>
                </c:pt>
                <c:pt idx="4">
                  <c:v>0.13177558371191367</c:v>
                </c:pt>
                <c:pt idx="5">
                  <c:v>0.12452317170426497</c:v>
                </c:pt>
                <c:pt idx="6">
                  <c:v>0.12113956252860802</c:v>
                </c:pt>
                <c:pt idx="7">
                  <c:v>0.11607487122766535</c:v>
                </c:pt>
                <c:pt idx="8">
                  <c:v>0.1121557023224149</c:v>
                </c:pt>
                <c:pt idx="9">
                  <c:v>0.10461539381747542</c:v>
                </c:pt>
                <c:pt idx="10">
                  <c:v>0.10148533704356488</c:v>
                </c:pt>
                <c:pt idx="11">
                  <c:v>9.9546992743405838E-2</c:v>
                </c:pt>
                <c:pt idx="12">
                  <c:v>9.8711775570599514E-2</c:v>
                </c:pt>
                <c:pt idx="13">
                  <c:v>9.9324464503723675E-2</c:v>
                </c:pt>
                <c:pt idx="14">
                  <c:v>0.10061323910997721</c:v>
                </c:pt>
                <c:pt idx="15">
                  <c:v>9.7476250096089956E-2</c:v>
                </c:pt>
                <c:pt idx="16">
                  <c:v>0.10015661480827198</c:v>
                </c:pt>
                <c:pt idx="17">
                  <c:v>0.10234925959138508</c:v>
                </c:pt>
                <c:pt idx="18">
                  <c:v>0.10646406404673669</c:v>
                </c:pt>
                <c:pt idx="19">
                  <c:v>0.11164037540157423</c:v>
                </c:pt>
                <c:pt idx="20">
                  <c:v>0.11405566070186168</c:v>
                </c:pt>
                <c:pt idx="21">
                  <c:v>0.11994502844698118</c:v>
                </c:pt>
                <c:pt idx="22">
                  <c:v>0.12672536642288179</c:v>
                </c:pt>
                <c:pt idx="23">
                  <c:v>0.1343887565686277</c:v>
                </c:pt>
                <c:pt idx="24">
                  <c:v>0.1415169388770483</c:v>
                </c:pt>
                <c:pt idx="25">
                  <c:v>0.14146615231711834</c:v>
                </c:pt>
                <c:pt idx="26">
                  <c:v>0.14423697430512128</c:v>
                </c:pt>
                <c:pt idx="27">
                  <c:v>0.14654142958761796</c:v>
                </c:pt>
                <c:pt idx="28">
                  <c:v>0.1486051685483325</c:v>
                </c:pt>
              </c:numCache>
            </c:numRef>
          </c:val>
          <c:smooth val="0"/>
          <c:extLst>
            <c:ext xmlns:c16="http://schemas.microsoft.com/office/drawing/2014/chart" uri="{C3380CC4-5D6E-409C-BE32-E72D297353CC}">
              <c16:uniqueId val="{00000002-DE21-467D-9C33-CC8EAA330330}"/>
            </c:ext>
          </c:extLst>
        </c:ser>
        <c:dLbls>
          <c:showLegendKey val="0"/>
          <c:showVal val="0"/>
          <c:showCatName val="0"/>
          <c:showSerName val="0"/>
          <c:showPercent val="0"/>
          <c:showBubbleSize val="0"/>
        </c:dLbls>
        <c:marker val="1"/>
        <c:smooth val="0"/>
        <c:axId val="68525344"/>
        <c:axId val="281298495"/>
      </c:lineChart>
      <c:catAx>
        <c:axId val="131937836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788457183"/>
        <c:crosses val="autoZero"/>
        <c:auto val="1"/>
        <c:lblAlgn val="ctr"/>
        <c:lblOffset val="100"/>
        <c:noMultiLvlLbl val="0"/>
      </c:catAx>
      <c:valAx>
        <c:axId val="788457183"/>
        <c:scaling>
          <c:orientation val="minMax"/>
          <c:min val="-5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319378367"/>
        <c:crosses val="autoZero"/>
        <c:crossBetween val="between"/>
        <c:dispUnits>
          <c:builtInUnit val="thousands"/>
        </c:dispUnits>
      </c:valAx>
      <c:valAx>
        <c:axId val="281298495"/>
        <c:scaling>
          <c:orientation val="minMax"/>
          <c:max val="0.60000000000000009"/>
          <c:min val="-0.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8525344"/>
        <c:crosses val="max"/>
        <c:crossBetween val="between"/>
      </c:valAx>
      <c:catAx>
        <c:axId val="68525344"/>
        <c:scaling>
          <c:orientation val="minMax"/>
        </c:scaling>
        <c:delete val="1"/>
        <c:axPos val="b"/>
        <c:numFmt formatCode="General" sourceLinked="1"/>
        <c:majorTickMark val="out"/>
        <c:minorTickMark val="none"/>
        <c:tickLblPos val="nextTo"/>
        <c:crossAx val="2812984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3.5'!$N$5</c:f>
              <c:strCache>
                <c:ptCount val="1"/>
                <c:pt idx="0">
                  <c:v>Growth</c:v>
                </c:pt>
              </c:strCache>
            </c:strRef>
          </c:tx>
          <c:spPr>
            <a:ln w="19050">
              <a:solidFill>
                <a:srgbClr val="0A3D50"/>
              </a:solidFill>
            </a:ln>
          </c:spPr>
          <c:marker>
            <c:symbol val="none"/>
          </c:marker>
          <c:cat>
            <c:numRef>
              <c:f>'Figure 3.5'!$O$1:$AG$1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3.5'!$O$5:$AG$5</c:f>
              <c:numCache>
                <c:formatCode>0.0</c:formatCode>
                <c:ptCount val="19"/>
                <c:pt idx="0">
                  <c:v>13.741136674111498</c:v>
                </c:pt>
                <c:pt idx="1">
                  <c:v>20.715293399931369</c:v>
                </c:pt>
                <c:pt idx="2">
                  <c:v>25.150031585596967</c:v>
                </c:pt>
                <c:pt idx="3">
                  <c:v>11.453088522935207</c:v>
                </c:pt>
                <c:pt idx="4">
                  <c:v>14.231043579669599</c:v>
                </c:pt>
                <c:pt idx="5">
                  <c:v>1.2409554960848501</c:v>
                </c:pt>
                <c:pt idx="6">
                  <c:v>7.405376828337018</c:v>
                </c:pt>
                <c:pt idx="7">
                  <c:v>11.934625271179321</c:v>
                </c:pt>
                <c:pt idx="8">
                  <c:v>5.7655192631861807</c:v>
                </c:pt>
                <c:pt idx="9">
                  <c:v>2.8280168464493993</c:v>
                </c:pt>
                <c:pt idx="10">
                  <c:v>-6.367557206181873</c:v>
                </c:pt>
                <c:pt idx="11">
                  <c:v>3.8497217068645728</c:v>
                </c:pt>
                <c:pt idx="12">
                  <c:v>1.1188800418906242</c:v>
                </c:pt>
                <c:pt idx="13">
                  <c:v>-0.9823706354948003</c:v>
                </c:pt>
                <c:pt idx="14">
                  <c:v>1.9942318784849089</c:v>
                </c:pt>
                <c:pt idx="15">
                  <c:v>4.056010496312723</c:v>
                </c:pt>
                <c:pt idx="16">
                  <c:v>3.3674645100980394</c:v>
                </c:pt>
                <c:pt idx="17">
                  <c:v>5.6784722806427101</c:v>
                </c:pt>
                <c:pt idx="18">
                  <c:v>7.8994852199755883</c:v>
                </c:pt>
              </c:numCache>
            </c:numRef>
          </c:val>
          <c:smooth val="0"/>
          <c:extLst>
            <c:ext xmlns:c16="http://schemas.microsoft.com/office/drawing/2014/chart" uri="{C3380CC4-5D6E-409C-BE32-E72D297353CC}">
              <c16:uniqueId val="{00000000-BD0B-463B-A91F-AFAA97D49C05}"/>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sz="900">
                <a:solidFill>
                  <a:schemeClr val="tx1">
                    <a:lumMod val="65000"/>
                    <a:lumOff val="3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sz="900">
                <a:solidFill>
                  <a:schemeClr val="tx1">
                    <a:lumMod val="65000"/>
                    <a:lumOff val="3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10156250000003E-2"/>
          <c:y val="6.2396758082034584E-2"/>
          <c:w val="0.90906553819444447"/>
          <c:h val="0.83696658783476208"/>
        </c:manualLayout>
      </c:layout>
      <c:barChart>
        <c:barDir val="col"/>
        <c:grouping val="stacked"/>
        <c:varyColors val="0"/>
        <c:ser>
          <c:idx val="1"/>
          <c:order val="1"/>
          <c:tx>
            <c:strRef>
              <c:f>'Figure 3.5'!$N$3</c:f>
              <c:strCache>
                <c:ptCount val="1"/>
                <c:pt idx="0">
                  <c:v>Planned</c:v>
                </c:pt>
              </c:strCache>
            </c:strRef>
          </c:tx>
          <c:spPr>
            <a:solidFill>
              <a:schemeClr val="accent4">
                <a:lumMod val="75000"/>
              </a:schemeClr>
            </a:solidFill>
            <a:ln>
              <a:noFill/>
            </a:ln>
            <a:effectLst/>
          </c:spPr>
          <c:invertIfNegative val="0"/>
          <c:cat>
            <c:numRef>
              <c:f>'Figure 3.5'!$AD$1:$AH$1</c:f>
              <c:numCache>
                <c:formatCode>General</c:formatCode>
                <c:ptCount val="5"/>
                <c:pt idx="0">
                  <c:v>2015</c:v>
                </c:pt>
                <c:pt idx="1">
                  <c:v>2016</c:v>
                </c:pt>
                <c:pt idx="2">
                  <c:v>2017</c:v>
                </c:pt>
                <c:pt idx="3">
                  <c:v>2018</c:v>
                </c:pt>
                <c:pt idx="4">
                  <c:v>2019</c:v>
                </c:pt>
              </c:numCache>
            </c:numRef>
          </c:cat>
          <c:val>
            <c:numRef>
              <c:f>'Figure 3.5'!$AD$3:$AH$3</c:f>
              <c:numCache>
                <c:formatCode>General</c:formatCode>
                <c:ptCount val="5"/>
                <c:pt idx="0">
                  <c:v>-591.82799999999952</c:v>
                </c:pt>
                <c:pt idx="1">
                  <c:v>257</c:v>
                </c:pt>
                <c:pt idx="2">
                  <c:v>462</c:v>
                </c:pt>
                <c:pt idx="3">
                  <c:v>493</c:v>
                </c:pt>
                <c:pt idx="4">
                  <c:v>1050</c:v>
                </c:pt>
              </c:numCache>
            </c:numRef>
          </c:val>
          <c:extLst>
            <c:ext xmlns:c16="http://schemas.microsoft.com/office/drawing/2014/chart" uri="{C3380CC4-5D6E-409C-BE32-E72D297353CC}">
              <c16:uniqueId val="{00000000-9441-49EB-B26F-C00451DFADF1}"/>
            </c:ext>
          </c:extLst>
        </c:ser>
        <c:ser>
          <c:idx val="2"/>
          <c:order val="2"/>
          <c:tx>
            <c:strRef>
              <c:f>'Figure 3.5'!$N$4</c:f>
              <c:strCache>
                <c:ptCount val="1"/>
                <c:pt idx="0">
                  <c:v>Unplanned</c:v>
                </c:pt>
              </c:strCache>
            </c:strRef>
          </c:tx>
          <c:spPr>
            <a:solidFill>
              <a:schemeClr val="accent3">
                <a:lumMod val="25000"/>
                <a:lumOff val="75000"/>
              </a:schemeClr>
            </a:solidFill>
            <a:ln>
              <a:noFill/>
            </a:ln>
            <a:effectLst/>
          </c:spPr>
          <c:invertIfNegative val="0"/>
          <c:cat>
            <c:numRef>
              <c:f>'Figure 3.5'!$AD$1:$AH$1</c:f>
              <c:numCache>
                <c:formatCode>General</c:formatCode>
                <c:ptCount val="5"/>
                <c:pt idx="0">
                  <c:v>2015</c:v>
                </c:pt>
                <c:pt idx="1">
                  <c:v>2016</c:v>
                </c:pt>
                <c:pt idx="2">
                  <c:v>2017</c:v>
                </c:pt>
                <c:pt idx="3">
                  <c:v>2018</c:v>
                </c:pt>
                <c:pt idx="4">
                  <c:v>2019</c:v>
                </c:pt>
              </c:numCache>
            </c:numRef>
          </c:cat>
          <c:val>
            <c:numRef>
              <c:f>'Figure 3.5'!$AD$4:$AH$4</c:f>
              <c:numCache>
                <c:formatCode>General</c:formatCode>
                <c:ptCount val="5"/>
                <c:pt idx="0">
                  <c:v>710</c:v>
                </c:pt>
                <c:pt idx="1">
                  <c:v>495</c:v>
                </c:pt>
                <c:pt idx="2">
                  <c:v>194</c:v>
                </c:pt>
                <c:pt idx="3">
                  <c:v>625</c:v>
                </c:pt>
                <c:pt idx="4">
                  <c:v>234</c:v>
                </c:pt>
              </c:numCache>
            </c:numRef>
          </c:val>
          <c:extLst>
            <c:ext xmlns:c16="http://schemas.microsoft.com/office/drawing/2014/chart" uri="{C3380CC4-5D6E-409C-BE32-E72D297353CC}">
              <c16:uniqueId val="{00000001-9441-49EB-B26F-C00451DFADF1}"/>
            </c:ext>
          </c:extLst>
        </c:ser>
        <c:dLbls>
          <c:showLegendKey val="0"/>
          <c:showVal val="0"/>
          <c:showCatName val="0"/>
          <c:showSerName val="0"/>
          <c:showPercent val="0"/>
          <c:showBubbleSize val="0"/>
        </c:dLbls>
        <c:gapWidth val="49"/>
        <c:overlap val="100"/>
        <c:axId val="2050869392"/>
        <c:axId val="2056648480"/>
      </c:barChart>
      <c:lineChart>
        <c:grouping val="standard"/>
        <c:varyColors val="0"/>
        <c:ser>
          <c:idx val="0"/>
          <c:order val="0"/>
          <c:tx>
            <c:strRef>
              <c:f>'Figure 3.5'!$N$2</c:f>
              <c:strCache>
                <c:ptCount val="1"/>
                <c:pt idx="0">
                  <c:v>Total</c:v>
                </c:pt>
              </c:strCache>
            </c:strRef>
          </c:tx>
          <c:spPr>
            <a:ln w="28575" cap="rnd">
              <a:solidFill>
                <a:schemeClr val="accent1"/>
              </a:solidFill>
              <a:round/>
            </a:ln>
            <a:effectLst/>
          </c:spPr>
          <c:marker>
            <c:symbol val="circle"/>
            <c:size val="5"/>
            <c:spPr>
              <a:solidFill>
                <a:schemeClr val="accent2">
                  <a:lumMod val="60000"/>
                  <a:lumOff val="40000"/>
                </a:schemeClr>
              </a:solidFill>
              <a:ln w="9525">
                <a:solidFill>
                  <a:schemeClr val="accent1"/>
                </a:solidFill>
              </a:ln>
              <a:effectLst/>
            </c:spPr>
          </c:marker>
          <c:cat>
            <c:numRef>
              <c:f>'Figure 3.5'!$AD$1:$AH$1</c:f>
              <c:numCache>
                <c:formatCode>General</c:formatCode>
                <c:ptCount val="5"/>
                <c:pt idx="0">
                  <c:v>2015</c:v>
                </c:pt>
                <c:pt idx="1">
                  <c:v>2016</c:v>
                </c:pt>
                <c:pt idx="2">
                  <c:v>2017</c:v>
                </c:pt>
                <c:pt idx="3">
                  <c:v>2018</c:v>
                </c:pt>
                <c:pt idx="4">
                  <c:v>2019</c:v>
                </c:pt>
              </c:numCache>
            </c:numRef>
          </c:cat>
          <c:val>
            <c:numRef>
              <c:f>'Figure 3.5'!$AD$2:$AH$2</c:f>
              <c:numCache>
                <c:formatCode>General</c:formatCode>
                <c:ptCount val="5"/>
                <c:pt idx="0">
                  <c:v>118.17200000000048</c:v>
                </c:pt>
                <c:pt idx="1">
                  <c:v>752</c:v>
                </c:pt>
                <c:pt idx="2">
                  <c:v>656</c:v>
                </c:pt>
                <c:pt idx="3">
                  <c:v>1118</c:v>
                </c:pt>
                <c:pt idx="4">
                  <c:v>1284</c:v>
                </c:pt>
              </c:numCache>
            </c:numRef>
          </c:val>
          <c:smooth val="0"/>
          <c:extLst>
            <c:ext xmlns:c16="http://schemas.microsoft.com/office/drawing/2014/chart" uri="{C3380CC4-5D6E-409C-BE32-E72D297353CC}">
              <c16:uniqueId val="{00000002-9441-49EB-B26F-C00451DFADF1}"/>
            </c:ext>
          </c:extLst>
        </c:ser>
        <c:dLbls>
          <c:showLegendKey val="0"/>
          <c:showVal val="0"/>
          <c:showCatName val="0"/>
          <c:showSerName val="0"/>
          <c:showPercent val="0"/>
          <c:showBubbleSize val="0"/>
        </c:dLbls>
        <c:marker val="1"/>
        <c:smooth val="0"/>
        <c:axId val="2050869392"/>
        <c:axId val="2056648480"/>
      </c:lineChart>
      <c:catAx>
        <c:axId val="205086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056648480"/>
        <c:crosses val="autoZero"/>
        <c:auto val="1"/>
        <c:lblAlgn val="ctr"/>
        <c:lblOffset val="100"/>
        <c:noMultiLvlLbl val="0"/>
      </c:catAx>
      <c:valAx>
        <c:axId val="2056648480"/>
        <c:scaling>
          <c:orientation val="minMax"/>
          <c:max val="15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050869392"/>
        <c:crosses val="autoZero"/>
        <c:crossBetween val="between"/>
        <c:dispUnits>
          <c:builtInUnit val="thousands"/>
        </c:dispUnits>
      </c:valAx>
      <c:spPr>
        <a:noFill/>
        <a:ln>
          <a:noFill/>
        </a:ln>
        <a:effectLst/>
      </c:spPr>
    </c:plotArea>
    <c:legend>
      <c:legendPos val="b"/>
      <c:layout>
        <c:manualLayout>
          <c:xMode val="edge"/>
          <c:yMode val="edge"/>
          <c:x val="8.9588850083684987E-2"/>
          <c:y val="1.0773631840795991E-2"/>
          <c:w val="0.9"/>
          <c:h val="9.5366590055022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52980266883191E-2"/>
          <c:y val="5.0925925925925923E-2"/>
          <c:w val="0.94104701973311677"/>
          <c:h val="0.86482283464566934"/>
        </c:manualLayout>
      </c:layout>
      <c:barChart>
        <c:barDir val="col"/>
        <c:grouping val="stacked"/>
        <c:varyColors val="0"/>
        <c:ser>
          <c:idx val="0"/>
          <c:order val="0"/>
          <c:tx>
            <c:strRef>
              <c:f>'Figure 3.6'!$B$23</c:f>
              <c:strCache>
                <c:ptCount val="1"/>
                <c:pt idx="0">
                  <c:v>Primary Balance</c:v>
                </c:pt>
              </c:strCache>
            </c:strRef>
          </c:tx>
          <c:spPr>
            <a:solidFill>
              <a:srgbClr val="008080"/>
            </a:solidFill>
            <a:ln>
              <a:noFill/>
            </a:ln>
            <a:effectLst/>
          </c:spPr>
          <c:invertIfNegative val="0"/>
          <c:cat>
            <c:numRef>
              <c:f>'Figure 3.6'!$A$24:$A$31</c:f>
              <c:numCache>
                <c:formatCode>General</c:formatCode>
                <c:ptCount val="8"/>
                <c:pt idx="0">
                  <c:v>2019</c:v>
                </c:pt>
                <c:pt idx="1">
                  <c:v>2020</c:v>
                </c:pt>
                <c:pt idx="2">
                  <c:v>2025</c:v>
                </c:pt>
                <c:pt idx="3">
                  <c:v>2030</c:v>
                </c:pt>
                <c:pt idx="4">
                  <c:v>2035</c:v>
                </c:pt>
                <c:pt idx="5">
                  <c:v>2040</c:v>
                </c:pt>
                <c:pt idx="6">
                  <c:v>2045</c:v>
                </c:pt>
                <c:pt idx="7">
                  <c:v>2050</c:v>
                </c:pt>
              </c:numCache>
            </c:numRef>
          </c:cat>
          <c:val>
            <c:numRef>
              <c:f>'Figure 3.6'!$B$24:$B$31</c:f>
              <c:numCache>
                <c:formatCode>#,##0</c:formatCode>
                <c:ptCount val="8"/>
                <c:pt idx="0" formatCode="General">
                  <c:v>2.8189218365540714</c:v>
                </c:pt>
                <c:pt idx="1">
                  <c:v>-11.041018236994784</c:v>
                </c:pt>
                <c:pt idx="2">
                  <c:v>1.0352227088185177</c:v>
                </c:pt>
                <c:pt idx="3" formatCode="_(* #,##0.00_);_(* \(#,##0.00\);_(* &quot;-&quot;??_);_(@_)">
                  <c:v>-0.10285042785904404</c:v>
                </c:pt>
                <c:pt idx="4" formatCode="_(* #,##0.00_);_(* \(#,##0.00\);_(* &quot;-&quot;??_);_(@_)">
                  <c:v>-0.88834667786042565</c:v>
                </c:pt>
                <c:pt idx="5" formatCode="_(* #,##0.00_);_(* \(#,##0.00\);_(* &quot;-&quot;??_);_(@_)">
                  <c:v>-1.919167505610297</c:v>
                </c:pt>
                <c:pt idx="6" formatCode="_(* #,##0.00_);_(* \(#,##0.00\);_(* &quot;-&quot;??_);_(@_)">
                  <c:v>-3.3825237453011079</c:v>
                </c:pt>
                <c:pt idx="7" formatCode="General">
                  <c:v>-5.0781842024408688</c:v>
                </c:pt>
              </c:numCache>
            </c:numRef>
          </c:val>
          <c:extLst>
            <c:ext xmlns:c16="http://schemas.microsoft.com/office/drawing/2014/chart" uri="{C3380CC4-5D6E-409C-BE32-E72D297353CC}">
              <c16:uniqueId val="{00000000-0D98-4DA6-A45B-61255CC5F2D9}"/>
            </c:ext>
          </c:extLst>
        </c:ser>
        <c:ser>
          <c:idx val="1"/>
          <c:order val="1"/>
          <c:tx>
            <c:strRef>
              <c:f>'Figure 3.6'!$C$23</c:f>
              <c:strCache>
                <c:ptCount val="1"/>
                <c:pt idx="0">
                  <c:v>Interest</c:v>
                </c:pt>
              </c:strCache>
            </c:strRef>
          </c:tx>
          <c:spPr>
            <a:solidFill>
              <a:schemeClr val="bg1">
                <a:lumMod val="65000"/>
              </a:schemeClr>
            </a:solidFill>
            <a:ln>
              <a:noFill/>
            </a:ln>
            <a:effectLst/>
          </c:spPr>
          <c:invertIfNegative val="0"/>
          <c:cat>
            <c:numRef>
              <c:f>'Figure 3.6'!$A$24:$A$31</c:f>
              <c:numCache>
                <c:formatCode>General</c:formatCode>
                <c:ptCount val="8"/>
                <c:pt idx="0">
                  <c:v>2019</c:v>
                </c:pt>
                <c:pt idx="1">
                  <c:v>2020</c:v>
                </c:pt>
                <c:pt idx="2">
                  <c:v>2025</c:v>
                </c:pt>
                <c:pt idx="3">
                  <c:v>2030</c:v>
                </c:pt>
                <c:pt idx="4">
                  <c:v>2035</c:v>
                </c:pt>
                <c:pt idx="5">
                  <c:v>2040</c:v>
                </c:pt>
                <c:pt idx="6">
                  <c:v>2045</c:v>
                </c:pt>
                <c:pt idx="7">
                  <c:v>2050</c:v>
                </c:pt>
              </c:numCache>
            </c:numRef>
          </c:cat>
          <c:val>
            <c:numRef>
              <c:f>'Figure 3.6'!$C$24:$C$31</c:f>
              <c:numCache>
                <c:formatCode>_-* #,##0_-;\-* #,##0_-;_-* "-"??_-;_-@_-</c:formatCode>
                <c:ptCount val="8"/>
                <c:pt idx="0" formatCode="General">
                  <c:v>-2.1678029234704299</c:v>
                </c:pt>
                <c:pt idx="1">
                  <c:v>-2.2727272727272729</c:v>
                </c:pt>
                <c:pt idx="2">
                  <c:v>-1.1987906381588727</c:v>
                </c:pt>
                <c:pt idx="3">
                  <c:v>-0.82683714957887033</c:v>
                </c:pt>
                <c:pt idx="4">
                  <c:v>-0.5601007310512609</c:v>
                </c:pt>
                <c:pt idx="5">
                  <c:v>-0.42065941412120411</c:v>
                </c:pt>
                <c:pt idx="6">
                  <c:v>-0.423636650935793</c:v>
                </c:pt>
                <c:pt idx="7" formatCode="General">
                  <c:v>-0.73283202807655234</c:v>
                </c:pt>
              </c:numCache>
            </c:numRef>
          </c:val>
          <c:extLst>
            <c:ext xmlns:c16="http://schemas.microsoft.com/office/drawing/2014/chart" uri="{C3380CC4-5D6E-409C-BE32-E72D297353CC}">
              <c16:uniqueId val="{00000001-0D98-4DA6-A45B-61255CC5F2D9}"/>
            </c:ext>
          </c:extLst>
        </c:ser>
        <c:dLbls>
          <c:showLegendKey val="0"/>
          <c:showVal val="0"/>
          <c:showCatName val="0"/>
          <c:showSerName val="0"/>
          <c:showPercent val="0"/>
          <c:showBubbleSize val="0"/>
        </c:dLbls>
        <c:gapWidth val="40"/>
        <c:overlap val="100"/>
        <c:axId val="600048312"/>
        <c:axId val="600048640"/>
      </c:barChart>
      <c:lineChart>
        <c:grouping val="standard"/>
        <c:varyColors val="0"/>
        <c:ser>
          <c:idx val="2"/>
          <c:order val="2"/>
          <c:tx>
            <c:strRef>
              <c:f>'Figure 3.6'!$D$23</c:f>
              <c:strCache>
                <c:ptCount val="1"/>
                <c:pt idx="0">
                  <c:v>GG Balance</c:v>
                </c:pt>
              </c:strCache>
            </c:strRef>
          </c:tx>
          <c:spPr>
            <a:ln w="28575" cap="rnd">
              <a:noFill/>
              <a:round/>
            </a:ln>
            <a:effectLst/>
          </c:spPr>
          <c:marker>
            <c:symbol val="circle"/>
            <c:size val="7"/>
            <c:spPr>
              <a:solidFill>
                <a:schemeClr val="tx1"/>
              </a:solidFill>
              <a:ln w="9525">
                <a:noFill/>
              </a:ln>
              <a:effectLst/>
            </c:spPr>
          </c:marker>
          <c:cat>
            <c:numRef>
              <c:f>'Figure 3.6'!$A$24:$A$31</c:f>
              <c:numCache>
                <c:formatCode>General</c:formatCode>
                <c:ptCount val="8"/>
                <c:pt idx="0">
                  <c:v>2019</c:v>
                </c:pt>
                <c:pt idx="1">
                  <c:v>2020</c:v>
                </c:pt>
                <c:pt idx="2">
                  <c:v>2025</c:v>
                </c:pt>
                <c:pt idx="3">
                  <c:v>2030</c:v>
                </c:pt>
                <c:pt idx="4">
                  <c:v>2035</c:v>
                </c:pt>
                <c:pt idx="5">
                  <c:v>2040</c:v>
                </c:pt>
                <c:pt idx="6">
                  <c:v>2045</c:v>
                </c:pt>
                <c:pt idx="7">
                  <c:v>2050</c:v>
                </c:pt>
              </c:numCache>
            </c:numRef>
          </c:cat>
          <c:val>
            <c:numRef>
              <c:f>'Figure 3.6'!$D$24:$D$31</c:f>
              <c:numCache>
                <c:formatCode>#,##0</c:formatCode>
                <c:ptCount val="8"/>
                <c:pt idx="0" formatCode="General">
                  <c:v>0.651118913083642</c:v>
                </c:pt>
                <c:pt idx="1">
                  <c:v>-13.313745509722057</c:v>
                </c:pt>
                <c:pt idx="2">
                  <c:v>-0.16356792934035694</c:v>
                </c:pt>
                <c:pt idx="3" formatCode="General">
                  <c:v>-0.9296875774379123</c:v>
                </c:pt>
                <c:pt idx="4" formatCode="General">
                  <c:v>-1.4484474089116806</c:v>
                </c:pt>
                <c:pt idx="5" formatCode="General">
                  <c:v>-2.3398269197314936</c:v>
                </c:pt>
                <c:pt idx="6" formatCode="General">
                  <c:v>-3.8061603962369039</c:v>
                </c:pt>
                <c:pt idx="7" formatCode="General">
                  <c:v>-5.8110162305174198</c:v>
                </c:pt>
              </c:numCache>
            </c:numRef>
          </c:val>
          <c:smooth val="0"/>
          <c:extLst>
            <c:ext xmlns:c16="http://schemas.microsoft.com/office/drawing/2014/chart" uri="{C3380CC4-5D6E-409C-BE32-E72D297353CC}">
              <c16:uniqueId val="{00000002-0D98-4DA6-A45B-61255CC5F2D9}"/>
            </c:ext>
          </c:extLst>
        </c:ser>
        <c:dLbls>
          <c:showLegendKey val="0"/>
          <c:showVal val="0"/>
          <c:showCatName val="0"/>
          <c:showSerName val="0"/>
          <c:showPercent val="0"/>
          <c:showBubbleSize val="0"/>
        </c:dLbls>
        <c:marker val="1"/>
        <c:smooth val="0"/>
        <c:axId val="600048312"/>
        <c:axId val="600048640"/>
      </c:lineChart>
      <c:catAx>
        <c:axId val="6000483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00048640"/>
        <c:crosses val="autoZero"/>
        <c:auto val="1"/>
        <c:lblAlgn val="ctr"/>
        <c:lblOffset val="100"/>
        <c:noMultiLvlLbl val="0"/>
      </c:catAx>
      <c:valAx>
        <c:axId val="600048640"/>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00048312"/>
        <c:crosses val="autoZero"/>
        <c:crossBetween val="between"/>
        <c:majorUnit val="5"/>
      </c:valAx>
      <c:spPr>
        <a:noFill/>
        <a:ln>
          <a:noFill/>
        </a:ln>
        <a:effectLst/>
      </c:spPr>
    </c:plotArea>
    <c:legend>
      <c:legendPos val="b"/>
      <c:layout>
        <c:manualLayout>
          <c:xMode val="edge"/>
          <c:yMode val="edge"/>
          <c:x val="0.25056080489938765"/>
          <c:y val="7.002260134149893E-2"/>
          <c:w val="0.55010221354166666"/>
          <c:h val="8.88532338308457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79637876624886E-2"/>
          <c:y val="4.9825374650749307E-2"/>
          <c:w val="0.87575602753574155"/>
          <c:h val="0.83015025717551438"/>
        </c:manualLayout>
      </c:layout>
      <c:areaChart>
        <c:grouping val="standard"/>
        <c:varyColors val="0"/>
        <c:ser>
          <c:idx val="1"/>
          <c:order val="0"/>
          <c:tx>
            <c:strRef>
              <c:f>'Figure 3.7'!$B$24</c:f>
              <c:strCache>
                <c:ptCount val="1"/>
                <c:pt idx="0">
                  <c:v>Gross Debt-GNI*</c:v>
                </c:pt>
              </c:strCache>
            </c:strRef>
          </c:tx>
          <c:spPr>
            <a:solidFill>
              <a:srgbClr val="008080"/>
            </a:solidFill>
          </c:spPr>
          <c:cat>
            <c:numRef>
              <c:f>'Figure 3.7'!$A$25:$A$125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3.7'!$B$25:$B$125</c:f>
              <c:numCache>
                <c:formatCode>0.0</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121.97781651454436</c:v>
                </c:pt>
                <c:pt idx="72">
                  <c:v>118.97141650758851</c:v>
                </c:pt>
                <c:pt idx="73">
                  <c:v>115.57553694526797</c:v>
                </c:pt>
                <c:pt idx="74">
                  <c:v>112.79548320786034</c:v>
                </c:pt>
                <c:pt idx="75">
                  <c:v>108.59304231056082</c:v>
                </c:pt>
                <c:pt idx="76">
                  <c:v>105.05323322305267</c:v>
                </c:pt>
                <c:pt idx="77">
                  <c:v>102.68950504058461</c:v>
                </c:pt>
                <c:pt idx="78">
                  <c:v>101.09797599904525</c:v>
                </c:pt>
                <c:pt idx="79">
                  <c:v>99.890155426912983</c:v>
                </c:pt>
                <c:pt idx="80">
                  <c:v>96.217148934634125</c:v>
                </c:pt>
                <c:pt idx="81">
                  <c:v>95.385349596120335</c:v>
                </c:pt>
                <c:pt idx="82">
                  <c:v>93.985650472896964</c:v>
                </c:pt>
                <c:pt idx="83">
                  <c:v>91.532234274623121</c:v>
                </c:pt>
                <c:pt idx="84">
                  <c:v>90.221405977127233</c:v>
                </c:pt>
                <c:pt idx="85">
                  <c:v>89.406563890124474</c:v>
                </c:pt>
                <c:pt idx="86">
                  <c:v>89.624158182581297</c:v>
                </c:pt>
                <c:pt idx="87">
                  <c:v>88.315021634150142</c:v>
                </c:pt>
                <c:pt idx="88">
                  <c:v>88.3343760728239</c:v>
                </c:pt>
                <c:pt idx="89">
                  <c:v>87.812723582685976</c:v>
                </c:pt>
                <c:pt idx="90">
                  <c:v>87.687710479524213</c:v>
                </c:pt>
                <c:pt idx="91">
                  <c:v>88.580601259726038</c:v>
                </c:pt>
                <c:pt idx="92">
                  <c:v>88.527168922890795</c:v>
                </c:pt>
                <c:pt idx="93">
                  <c:v>89.048498286914395</c:v>
                </c:pt>
                <c:pt idx="94">
                  <c:v>91.185477602293147</c:v>
                </c:pt>
                <c:pt idx="95">
                  <c:v>92.146086935628219</c:v>
                </c:pt>
                <c:pt idx="96">
                  <c:v>93.985327035161319</c:v>
                </c:pt>
                <c:pt idx="97">
                  <c:v>97.357472614828893</c:v>
                </c:pt>
                <c:pt idx="98">
                  <c:v>100.8696251034666</c:v>
                </c:pt>
                <c:pt idx="99">
                  <c:v>105.20496275236518</c:v>
                </c:pt>
                <c:pt idx="100">
                  <c:v>109.72678351267402</c:v>
                </c:pt>
              </c:numCache>
            </c:numRef>
          </c:val>
          <c:extLst>
            <c:ext xmlns:c16="http://schemas.microsoft.com/office/drawing/2014/chart" uri="{C3380CC4-5D6E-409C-BE32-E72D297353CC}">
              <c16:uniqueId val="{00000000-83A7-4134-8A93-5932763B7989}"/>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3.7'!$C$24</c:f>
              <c:strCache>
                <c:ptCount val="1"/>
              </c:strCache>
            </c:strRef>
          </c:tx>
          <c:spPr>
            <a:solidFill>
              <a:schemeClr val="bg1">
                <a:lumMod val="75000"/>
              </a:schemeClr>
            </a:solidFill>
            <a:ln w="25400">
              <a:noFill/>
            </a:ln>
          </c:spPr>
          <c:invertIfNegative val="0"/>
          <c:cat>
            <c:numRef>
              <c:f>'Figure 3.7'!$A$25:$A$125</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3.7'!$C$25:$C$125</c:f>
              <c:numCache>
                <c:formatCode>General</c:formatCode>
                <c:ptCount val="101"/>
                <c:pt idx="69">
                  <c:v>10000</c:v>
                </c:pt>
              </c:numCache>
            </c:numRef>
          </c:val>
          <c:extLst>
            <c:ext xmlns:c16="http://schemas.microsoft.com/office/drawing/2014/chart" uri="{C3380CC4-5D6E-409C-BE32-E72D297353CC}">
              <c16:uniqueId val="{00000001-83A7-4134-8A93-5932763B7989}"/>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txPr>
          <a:bodyPr/>
          <a:lstStyle/>
          <a:p>
            <a:pPr>
              <a:defRPr>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min val="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203412992"/>
        <c:crosses val="autoZero"/>
        <c:crossBetween val="midCat"/>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00353717203939E-2"/>
          <c:y val="4.1547025075054221E-2"/>
          <c:w val="0.93024472491717691"/>
          <c:h val="0.85688778726268444"/>
        </c:manualLayout>
      </c:layout>
      <c:lineChart>
        <c:grouping val="standard"/>
        <c:varyColors val="0"/>
        <c:ser>
          <c:idx val="0"/>
          <c:order val="0"/>
          <c:tx>
            <c:strRef>
              <c:f>'Figure 3.8'!$U$1</c:f>
              <c:strCache>
                <c:ptCount val="1"/>
                <c:pt idx="0">
                  <c:v>G7 excl. Italy</c:v>
                </c:pt>
              </c:strCache>
            </c:strRef>
          </c:tx>
          <c:spPr>
            <a:ln w="19050" cap="rnd">
              <a:solidFill>
                <a:schemeClr val="accent4"/>
              </a:solidFill>
              <a:round/>
            </a:ln>
            <a:effectLst/>
          </c:spPr>
          <c:marker>
            <c:symbol val="none"/>
          </c:marker>
          <c:cat>
            <c:numRef>
              <c:f>'Figure 3.8'!$N$2:$N$62</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'Figure 3.8'!$U$2:$U$62</c:f>
              <c:numCache>
                <c:formatCode>0.000</c:formatCode>
                <c:ptCount val="61"/>
                <c:pt idx="0">
                  <c:v>6.4</c:v>
                </c:pt>
                <c:pt idx="1">
                  <c:v>5.6</c:v>
                </c:pt>
                <c:pt idx="2">
                  <c:v>4.8449999999999998</c:v>
                </c:pt>
                <c:pt idx="3">
                  <c:v>5.04</c:v>
                </c:pt>
                <c:pt idx="4">
                  <c:v>5.2450000000000001</c:v>
                </c:pt>
                <c:pt idx="5">
                  <c:v>5.5650000000000004</c:v>
                </c:pt>
                <c:pt idx="6">
                  <c:v>6.4849999999999994</c:v>
                </c:pt>
                <c:pt idx="7">
                  <c:v>6.2</c:v>
                </c:pt>
                <c:pt idx="8">
                  <c:v>6.4066666666666663</c:v>
                </c:pt>
                <c:pt idx="9">
                  <c:v>6.7133333333333338</c:v>
                </c:pt>
                <c:pt idx="10">
                  <c:v>7.7833333333333341</c:v>
                </c:pt>
                <c:pt idx="11">
                  <c:v>7.18</c:v>
                </c:pt>
                <c:pt idx="12">
                  <c:v>6.91</c:v>
                </c:pt>
                <c:pt idx="13">
                  <c:v>7.7800000000000011</c:v>
                </c:pt>
                <c:pt idx="14">
                  <c:v>9.0833333333333339</c:v>
                </c:pt>
                <c:pt idx="15">
                  <c:v>8.4666666666666668</c:v>
                </c:pt>
                <c:pt idx="16">
                  <c:v>8.17</c:v>
                </c:pt>
                <c:pt idx="17">
                  <c:v>6.98</c:v>
                </c:pt>
                <c:pt idx="18">
                  <c:v>6.5866666666666669</c:v>
                </c:pt>
                <c:pt idx="19">
                  <c:v>8.1933333333333334</c:v>
                </c:pt>
                <c:pt idx="20">
                  <c:v>10.129750000000001</c:v>
                </c:pt>
                <c:pt idx="21">
                  <c:v>12.07225</c:v>
                </c:pt>
                <c:pt idx="22">
                  <c:v>11.849799999999998</c:v>
                </c:pt>
                <c:pt idx="23">
                  <c:v>9.5624000000000002</c:v>
                </c:pt>
                <c:pt idx="24">
                  <c:v>10.959999999999999</c:v>
                </c:pt>
                <c:pt idx="25">
                  <c:v>8.9098000000000006</c:v>
                </c:pt>
                <c:pt idx="26">
                  <c:v>7.5801666666666678</c:v>
                </c:pt>
                <c:pt idx="27">
                  <c:v>7.4946666666666673</c:v>
                </c:pt>
                <c:pt idx="28">
                  <c:v>8.147333333333334</c:v>
                </c:pt>
                <c:pt idx="29">
                  <c:v>8.2749999999999986</c:v>
                </c:pt>
                <c:pt idx="30">
                  <c:v>9.2916666666666661</c:v>
                </c:pt>
                <c:pt idx="31">
                  <c:v>8.6794999999999991</c:v>
                </c:pt>
                <c:pt idx="32">
                  <c:v>7.8385000000000007</c:v>
                </c:pt>
                <c:pt idx="33">
                  <c:v>6.780333333333334</c:v>
                </c:pt>
                <c:pt idx="34">
                  <c:v>7.1409999999999991</c:v>
                </c:pt>
                <c:pt idx="35">
                  <c:v>6.4029999999999996</c:v>
                </c:pt>
                <c:pt idx="36">
                  <c:v>6.4718333333333335</c:v>
                </c:pt>
                <c:pt idx="37">
                  <c:v>5.8303333333333329</c:v>
                </c:pt>
                <c:pt idx="38">
                  <c:v>4.6186666666666669</c:v>
                </c:pt>
                <c:pt idx="39">
                  <c:v>4.4276666666666671</c:v>
                </c:pt>
                <c:pt idx="40">
                  <c:v>4.8646666666666674</c:v>
                </c:pt>
                <c:pt idx="41">
                  <c:v>4.6583333333333341</c:v>
                </c:pt>
                <c:pt idx="42">
                  <c:v>4.5789999999999997</c:v>
                </c:pt>
                <c:pt idx="43">
                  <c:v>3.3498333333333332</c:v>
                </c:pt>
                <c:pt idx="44">
                  <c:v>4.1904999999999992</c:v>
                </c:pt>
                <c:pt idx="45">
                  <c:v>3.2663333333333333</c:v>
                </c:pt>
                <c:pt idx="46">
                  <c:v>3.9725000000000001</c:v>
                </c:pt>
                <c:pt idx="47">
                  <c:v>4.238833333333333</c:v>
                </c:pt>
                <c:pt idx="48">
                  <c:v>3.8821666666666665</c:v>
                </c:pt>
                <c:pt idx="49">
                  <c:v>3.3726666666666669</c:v>
                </c:pt>
                <c:pt idx="50">
                  <c:v>2.8576666666666668</c:v>
                </c:pt>
                <c:pt idx="51">
                  <c:v>2.7993333333333332</c:v>
                </c:pt>
                <c:pt idx="52">
                  <c:v>1.4756666666666669</c:v>
                </c:pt>
                <c:pt idx="53">
                  <c:v>1.7691666666666668</c:v>
                </c:pt>
                <c:pt idx="54">
                  <c:v>1.8480000000000001</c:v>
                </c:pt>
                <c:pt idx="55">
                  <c:v>1.3356666666666666</c:v>
                </c:pt>
                <c:pt idx="56">
                  <c:v>0.84183333333333332</c:v>
                </c:pt>
                <c:pt idx="57">
                  <c:v>0.92899999999999994</c:v>
                </c:pt>
                <c:pt idx="58">
                  <c:v>1.2676666666666667</c:v>
                </c:pt>
                <c:pt idx="59">
                  <c:v>0.73799999999999999</c:v>
                </c:pt>
                <c:pt idx="60">
                  <c:v>0.1551666666666667</c:v>
                </c:pt>
              </c:numCache>
            </c:numRef>
          </c:val>
          <c:smooth val="0"/>
          <c:extLst>
            <c:ext xmlns:c16="http://schemas.microsoft.com/office/drawing/2014/chart" uri="{C3380CC4-5D6E-409C-BE32-E72D297353CC}">
              <c16:uniqueId val="{00000000-9CA4-490B-9804-9E6948C51016}"/>
            </c:ext>
          </c:extLst>
        </c:ser>
        <c:dLbls>
          <c:showLegendKey val="0"/>
          <c:showVal val="0"/>
          <c:showCatName val="0"/>
          <c:showSerName val="0"/>
          <c:showPercent val="0"/>
          <c:showBubbleSize val="0"/>
        </c:dLbls>
        <c:smooth val="0"/>
        <c:axId val="848825648"/>
        <c:axId val="848820400"/>
      </c:lineChart>
      <c:catAx>
        <c:axId val="84882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48820400"/>
        <c:crosses val="autoZero"/>
        <c:auto val="1"/>
        <c:lblAlgn val="ctr"/>
        <c:lblOffset val="100"/>
        <c:tickLblSkip val="5"/>
        <c:noMultiLvlLbl val="0"/>
      </c:catAx>
      <c:valAx>
        <c:axId val="848820400"/>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4882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30781709066963E-2"/>
          <c:y val="6.6698945897891798E-2"/>
          <c:w val="0.90159873896689047"/>
          <c:h val="0.82378198818897652"/>
        </c:manualLayout>
      </c:layout>
      <c:lineChart>
        <c:grouping val="standard"/>
        <c:varyColors val="0"/>
        <c:ser>
          <c:idx val="0"/>
          <c:order val="0"/>
          <c:tx>
            <c:strRef>
              <c:f>'Figure 3.9'!$B$26</c:f>
              <c:strCache>
                <c:ptCount val="1"/>
                <c:pt idx="0">
                  <c:v>g</c:v>
                </c:pt>
              </c:strCache>
            </c:strRef>
          </c:tx>
          <c:spPr>
            <a:ln w="28575" cap="rnd">
              <a:solidFill>
                <a:srgbClr val="008080"/>
              </a:solidFill>
              <a:round/>
            </a:ln>
            <a:effectLst/>
          </c:spPr>
          <c:marker>
            <c:symbol val="none"/>
          </c:marker>
          <c:cat>
            <c:numRef>
              <c:f>'Figure 3.9'!$A$27:$A$107</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'Figure 3.9'!$B$27:$B$107</c:f>
              <c:numCache>
                <c:formatCode>General</c:formatCode>
                <c:ptCount val="81"/>
                <c:pt idx="1">
                  <c:v>13.971880492091387</c:v>
                </c:pt>
                <c:pt idx="2">
                  <c:v>21.356977640709317</c:v>
                </c:pt>
                <c:pt idx="3" formatCode="0">
                  <c:v>21.060991105463785</c:v>
                </c:pt>
                <c:pt idx="4" formatCode="0">
                  <c:v>12.044082917869332</c:v>
                </c:pt>
                <c:pt idx="5" formatCode="0">
                  <c:v>25.761124121779844</c:v>
                </c:pt>
                <c:pt idx="6">
                  <c:v>21.47113594040971</c:v>
                </c:pt>
                <c:pt idx="7">
                  <c:v>23.056875670703675</c:v>
                </c:pt>
                <c:pt idx="8">
                  <c:v>17.652921390307696</c:v>
                </c:pt>
                <c:pt idx="9">
                  <c:v>17.842016094875063</c:v>
                </c:pt>
                <c:pt idx="10">
                  <c:v>17.045556653787401</c:v>
                </c:pt>
                <c:pt idx="11">
                  <c:v>19.077230155074474</c:v>
                </c:pt>
                <c:pt idx="12">
                  <c:v>15.563148733157121</c:v>
                </c:pt>
                <c:pt idx="13">
                  <c:v>9.3668061366806228</c:v>
                </c:pt>
                <c:pt idx="14">
                  <c:v>9.4776576208936945</c:v>
                </c:pt>
                <c:pt idx="15">
                  <c:v>8.177243500139781</c:v>
                </c:pt>
                <c:pt idx="16">
                  <c:v>7.3394495412844094</c:v>
                </c:pt>
                <c:pt idx="17">
                  <c:v>6.1955780265639362</c:v>
                </c:pt>
                <c:pt idx="18">
                  <c:v>5.6791989419988624</c:v>
                </c:pt>
                <c:pt idx="19">
                  <c:v>9.8684210526315894</c:v>
                </c:pt>
                <c:pt idx="20">
                  <c:v>9.5092423847956269</c:v>
                </c:pt>
                <c:pt idx="21">
                  <c:v>4.4903417533432446</c:v>
                </c:pt>
                <c:pt idx="22">
                  <c:v>5.1818776485310423</c:v>
                </c:pt>
                <c:pt idx="23">
                  <c:v>8.1388746180677742</c:v>
                </c:pt>
                <c:pt idx="24">
                  <c:v>7.9563923686645239</c:v>
                </c:pt>
                <c:pt idx="25">
                  <c:v>11.432541980312678</c:v>
                </c:pt>
                <c:pt idx="26">
                  <c:v>10.398357944241837</c:v>
                </c:pt>
                <c:pt idx="27">
                  <c:v>13.281828191844625</c:v>
                </c:pt>
                <c:pt idx="28">
                  <c:v>14.967254648883795</c:v>
                </c:pt>
                <c:pt idx="29">
                  <c:v>11.654885654885661</c:v>
                </c:pt>
                <c:pt idx="30">
                  <c:v>16.818729130202698</c:v>
                </c:pt>
                <c:pt idx="31">
                  <c:v>9.9757725166829516</c:v>
                </c:pt>
                <c:pt idx="32">
                  <c:v>8.9771585375280267</c:v>
                </c:pt>
                <c:pt idx="33">
                  <c:v>9.6881732823818254</c:v>
                </c:pt>
                <c:pt idx="34">
                  <c:v>7.0582149150459941</c:v>
                </c:pt>
                <c:pt idx="35">
                  <c:v>8.7356356552859182</c:v>
                </c:pt>
                <c:pt idx="36">
                  <c:v>9.6378180202199673</c:v>
                </c:pt>
                <c:pt idx="37">
                  <c:v>4.8538278360439762</c:v>
                </c:pt>
                <c:pt idx="38">
                  <c:v>-5.2271079971007453</c:v>
                </c:pt>
                <c:pt idx="39">
                  <c:v>-14.062559749149173</c:v>
                </c:pt>
                <c:pt idx="40">
                  <c:v>-4.3614330952751743</c:v>
                </c:pt>
                <c:pt idx="41">
                  <c:v>-2.0176799007444117</c:v>
                </c:pt>
                <c:pt idx="42">
                  <c:v>0.11079630890012027</c:v>
                </c:pt>
                <c:pt idx="43">
                  <c:v>8.2696959635725449</c:v>
                </c:pt>
                <c:pt idx="44">
                  <c:v>8.6003840565424667</c:v>
                </c:pt>
                <c:pt idx="45">
                  <c:v>9.3573935376299175</c:v>
                </c:pt>
                <c:pt idx="46">
                  <c:v>7.9769575054101836</c:v>
                </c:pt>
                <c:pt idx="47">
                  <c:v>4.7394822098604408</c:v>
                </c:pt>
                <c:pt idx="48">
                  <c:v>7.3414693810986336</c:v>
                </c:pt>
                <c:pt idx="49">
                  <c:v>4.1456497518484809</c:v>
                </c:pt>
                <c:pt idx="50">
                  <c:v>-15.485834881300875</c:v>
                </c:pt>
                <c:pt idx="51">
                  <c:v>9.5655926352128802</c:v>
                </c:pt>
                <c:pt idx="52">
                  <c:v>7.7136448275273608</c:v>
                </c:pt>
                <c:pt idx="53">
                  <c:v>6.3092600388736457</c:v>
                </c:pt>
                <c:pt idx="54">
                  <c:v>5.0484485892239945</c:v>
                </c:pt>
                <c:pt idx="55">
                  <c:v>4.4711894831471568</c:v>
                </c:pt>
                <c:pt idx="56">
                  <c:v>4.225642212747843</c:v>
                </c:pt>
                <c:pt idx="57">
                  <c:v>4.2881002558966514</c:v>
                </c:pt>
                <c:pt idx="58">
                  <c:v>4.0278321123797554</c:v>
                </c:pt>
                <c:pt idx="59">
                  <c:v>3.8964978209929342</c:v>
                </c:pt>
                <c:pt idx="60">
                  <c:v>3.6526426209509708</c:v>
                </c:pt>
                <c:pt idx="61">
                  <c:v>3.4351074334820311</c:v>
                </c:pt>
                <c:pt idx="62">
                  <c:v>3.3727054513486507</c:v>
                </c:pt>
                <c:pt idx="63">
                  <c:v>3.3368244361785742</c:v>
                </c:pt>
                <c:pt idx="64">
                  <c:v>3.3049737632372569</c:v>
                </c:pt>
                <c:pt idx="65">
                  <c:v>3.2537995272013234</c:v>
                </c:pt>
                <c:pt idx="66">
                  <c:v>3.1891754251307987</c:v>
                </c:pt>
                <c:pt idx="67">
                  <c:v>3.1872893225579588</c:v>
                </c:pt>
                <c:pt idx="68">
                  <c:v>3.0942960808426676</c:v>
                </c:pt>
                <c:pt idx="69">
                  <c:v>3.0201851030447529</c:v>
                </c:pt>
                <c:pt idx="70">
                  <c:v>2.9479705338139723</c:v>
                </c:pt>
                <c:pt idx="71">
                  <c:v>2.8548301935956744</c:v>
                </c:pt>
                <c:pt idx="72">
                  <c:v>2.824287498347374</c:v>
                </c:pt>
                <c:pt idx="73">
                  <c:v>2.7474159769671047</c:v>
                </c:pt>
                <c:pt idx="74">
                  <c:v>2.6829860374665344</c:v>
                </c:pt>
                <c:pt idx="75">
                  <c:v>2.6170548542437473</c:v>
                </c:pt>
                <c:pt idx="76">
                  <c:v>2.5787776695941744</c:v>
                </c:pt>
                <c:pt idx="77">
                  <c:v>2.5844888182725612</c:v>
                </c:pt>
                <c:pt idx="78">
                  <c:v>2.5633238864313626</c:v>
                </c:pt>
                <c:pt idx="79">
                  <c:v>2.5488748639380248</c:v>
                </c:pt>
                <c:pt idx="80">
                  <c:v>2.5509895926635551</c:v>
                </c:pt>
              </c:numCache>
            </c:numRef>
          </c:val>
          <c:smooth val="0"/>
          <c:extLst>
            <c:ext xmlns:c16="http://schemas.microsoft.com/office/drawing/2014/chart" uri="{C3380CC4-5D6E-409C-BE32-E72D297353CC}">
              <c16:uniqueId val="{00000001-BFE4-44B8-B581-5068ABE6E126}"/>
            </c:ext>
          </c:extLst>
        </c:ser>
        <c:ser>
          <c:idx val="1"/>
          <c:order val="1"/>
          <c:tx>
            <c:strRef>
              <c:f>'Figure 3.9'!$C$26</c:f>
              <c:strCache>
                <c:ptCount val="1"/>
                <c:pt idx="0">
                  <c:v>Effective interest rate on debt (i)</c:v>
                </c:pt>
              </c:strCache>
            </c:strRef>
          </c:tx>
          <c:spPr>
            <a:ln w="28575" cap="rnd">
              <a:solidFill>
                <a:srgbClr val="FF66FF"/>
              </a:solidFill>
              <a:round/>
            </a:ln>
            <a:effectLst/>
          </c:spPr>
          <c:marker>
            <c:symbol val="none"/>
          </c:marker>
          <c:cat>
            <c:numRef>
              <c:f>'Figure 3.9'!$A$27:$A$107</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'Figure 3.9'!$C$27:$C$107</c:f>
              <c:numCache>
                <c:formatCode>General</c:formatCode>
                <c:ptCount val="81"/>
                <c:pt idx="1">
                  <c:v>4.3333333333333339</c:v>
                </c:pt>
                <c:pt idx="2">
                  <c:v>4.8181818181818183</c:v>
                </c:pt>
                <c:pt idx="3">
                  <c:v>5.5652173913043477</c:v>
                </c:pt>
                <c:pt idx="4">
                  <c:v>6.208333333333333</c:v>
                </c:pt>
                <c:pt idx="5">
                  <c:v>6.78125</c:v>
                </c:pt>
                <c:pt idx="6">
                  <c:v>7.1395348837209296</c:v>
                </c:pt>
                <c:pt idx="7">
                  <c:v>7.9591836734693873</c:v>
                </c:pt>
                <c:pt idx="8">
                  <c:v>8.4915254237288131</c:v>
                </c:pt>
                <c:pt idx="9">
                  <c:v>9.0289855072463769</c:v>
                </c:pt>
                <c:pt idx="10">
                  <c:v>8.8522727272727266</c:v>
                </c:pt>
                <c:pt idx="11">
                  <c:v>10.25</c:v>
                </c:pt>
                <c:pt idx="12">
                  <c:v>11.242647058823529</c:v>
                </c:pt>
                <c:pt idx="13">
                  <c:v>9.7430167597765358</c:v>
                </c:pt>
                <c:pt idx="14">
                  <c:v>9.3285714285714292</c:v>
                </c:pt>
                <c:pt idx="15">
                  <c:v>9.3052208835341368</c:v>
                </c:pt>
                <c:pt idx="16">
                  <c:v>8.327338129496404</c:v>
                </c:pt>
                <c:pt idx="17">
                  <c:v>8.0686274509803919</c:v>
                </c:pt>
                <c:pt idx="18">
                  <c:v>7.64</c:v>
                </c:pt>
                <c:pt idx="19">
                  <c:v>7.4035608308605338</c:v>
                </c:pt>
                <c:pt idx="20">
                  <c:v>8.2068965517241388</c:v>
                </c:pt>
                <c:pt idx="21">
                  <c:v>8.2079772079772066</c:v>
                </c:pt>
                <c:pt idx="22">
                  <c:v>7.7027027027027035</c:v>
                </c:pt>
                <c:pt idx="23">
                  <c:v>7.3486005089058519</c:v>
                </c:pt>
                <c:pt idx="24">
                  <c:v>6.8024390243902442</c:v>
                </c:pt>
                <c:pt idx="25">
                  <c:v>6.8135593220338979</c:v>
                </c:pt>
                <c:pt idx="26">
                  <c:v>6.3967793522414125</c:v>
                </c:pt>
                <c:pt idx="27">
                  <c:v>5.7799566671991407</c:v>
                </c:pt>
                <c:pt idx="28">
                  <c:v>6.1606776286666474</c:v>
                </c:pt>
                <c:pt idx="29">
                  <c:v>5.2959057086961678</c:v>
                </c:pt>
                <c:pt idx="30">
                  <c:v>4.8758588291922091</c:v>
                </c:pt>
                <c:pt idx="31">
                  <c:v>4.4942957998669879</c:v>
                </c:pt>
                <c:pt idx="32">
                  <c:v>4.4245385450597174</c:v>
                </c:pt>
                <c:pt idx="33">
                  <c:v>4.2730927562050125</c:v>
                </c:pt>
                <c:pt idx="34">
                  <c:v>3.9351639268987046</c:v>
                </c:pt>
                <c:pt idx="35">
                  <c:v>3.9540584710368623</c:v>
                </c:pt>
                <c:pt idx="36">
                  <c:v>4.1686383199260915</c:v>
                </c:pt>
                <c:pt idx="37">
                  <c:v>4.5431657969422323</c:v>
                </c:pt>
                <c:pt idx="38">
                  <c:v>5.0967167218121663</c:v>
                </c:pt>
                <c:pt idx="39">
                  <c:v>4.2911877394636013</c:v>
                </c:pt>
                <c:pt idx="40">
                  <c:v>4.5362912856965423</c:v>
                </c:pt>
                <c:pt idx="41">
                  <c:v>3.999251180430849</c:v>
                </c:pt>
                <c:pt idx="42">
                  <c:v>3.8469850875297169</c:v>
                </c:pt>
                <c:pt idx="43">
                  <c:v>3.69548446086882</c:v>
                </c:pt>
                <c:pt idx="44">
                  <c:v>3.5249145362663499</c:v>
                </c:pt>
                <c:pt idx="45">
                  <c:v>3.4118734573061</c:v>
                </c:pt>
                <c:pt idx="46">
                  <c:v>3.1068038210115958</c:v>
                </c:pt>
                <c:pt idx="47">
                  <c:v>2.961349430260495</c:v>
                </c:pt>
                <c:pt idx="48">
                  <c:v>2.6418694319260259</c:v>
                </c:pt>
                <c:pt idx="49">
                  <c:v>2.1653074804622046</c:v>
                </c:pt>
                <c:pt idx="50">
                  <c:v>1.9358569720256416</c:v>
                </c:pt>
                <c:pt idx="51">
                  <c:v>1.7264027322173938</c:v>
                </c:pt>
                <c:pt idx="52">
                  <c:v>1.5295903469557333</c:v>
                </c:pt>
                <c:pt idx="53">
                  <c:v>1.4299964785561552</c:v>
                </c:pt>
                <c:pt idx="54">
                  <c:v>1.2619254492592575</c:v>
                </c:pt>
                <c:pt idx="55">
                  <c:v>1.1103200265468693</c:v>
                </c:pt>
                <c:pt idx="56">
                  <c:v>0.99746309551392609</c:v>
                </c:pt>
                <c:pt idx="57">
                  <c:v>0.96322192338470369</c:v>
                </c:pt>
                <c:pt idx="58">
                  <c:v>0.93861471596398027</c:v>
                </c:pt>
                <c:pt idx="59">
                  <c:v>0.89848946131374607</c:v>
                </c:pt>
                <c:pt idx="60">
                  <c:v>0.85798100127826626</c:v>
                </c:pt>
                <c:pt idx="61">
                  <c:v>0.78221025074807804</c:v>
                </c:pt>
                <c:pt idx="62">
                  <c:v>0.73977225011153336</c:v>
                </c:pt>
                <c:pt idx="63">
                  <c:v>0.71203327813702844</c:v>
                </c:pt>
                <c:pt idx="64">
                  <c:v>0.65897000261066385</c:v>
                </c:pt>
                <c:pt idx="65">
                  <c:v>0.64100673196854618</c:v>
                </c:pt>
                <c:pt idx="66">
                  <c:v>0.60945608597679446</c:v>
                </c:pt>
                <c:pt idx="67">
                  <c:v>0.58596024704234506</c:v>
                </c:pt>
                <c:pt idx="68">
                  <c:v>0.53486153601423259</c:v>
                </c:pt>
                <c:pt idx="69">
                  <c:v>0.51591092773522929</c:v>
                </c:pt>
                <c:pt idx="70">
                  <c:v>0.4931635326051978</c:v>
                </c:pt>
                <c:pt idx="71">
                  <c:v>0.48204521017346108</c:v>
                </c:pt>
                <c:pt idx="72">
                  <c:v>0.47762034298784034</c:v>
                </c:pt>
                <c:pt idx="73">
                  <c:v>0.45496782569781069</c:v>
                </c:pt>
                <c:pt idx="74">
                  <c:v>0.45619587073595708</c:v>
                </c:pt>
                <c:pt idx="75">
                  <c:v>0.47674637004098053</c:v>
                </c:pt>
                <c:pt idx="76">
                  <c:v>0.4625768734759097</c:v>
                </c:pt>
                <c:pt idx="77">
                  <c:v>0.48762120590031788</c:v>
                </c:pt>
                <c:pt idx="78">
                  <c:v>0.54361336768715629</c:v>
                </c:pt>
                <c:pt idx="79">
                  <c:v>0.6148234996981371</c:v>
                </c:pt>
                <c:pt idx="80">
                  <c:v>0.71434510044308241</c:v>
                </c:pt>
              </c:numCache>
            </c:numRef>
          </c:val>
          <c:smooth val="0"/>
          <c:extLst>
            <c:ext xmlns:c16="http://schemas.microsoft.com/office/drawing/2014/chart" uri="{C3380CC4-5D6E-409C-BE32-E72D297353CC}">
              <c16:uniqueId val="{00000002-BFE4-44B8-B581-5068ABE6E126}"/>
            </c:ext>
          </c:extLst>
        </c:ser>
        <c:dLbls>
          <c:showLegendKey val="0"/>
          <c:showVal val="0"/>
          <c:showCatName val="0"/>
          <c:showSerName val="0"/>
          <c:showPercent val="0"/>
          <c:showBubbleSize val="0"/>
        </c:dLbls>
        <c:smooth val="0"/>
        <c:axId val="217422464"/>
        <c:axId val="217436544"/>
      </c:lineChart>
      <c:catAx>
        <c:axId val="2174224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36544"/>
        <c:crosses val="autoZero"/>
        <c:auto val="1"/>
        <c:lblAlgn val="ctr"/>
        <c:lblOffset val="100"/>
        <c:tickLblSkip val="20"/>
        <c:noMultiLvlLbl val="0"/>
      </c:catAx>
      <c:valAx>
        <c:axId val="217436544"/>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22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933061496775065"/>
          <c:y val="3.629971354795225E-2"/>
          <c:w val="0.72114691042010992"/>
          <c:h val="0.86665099154272385"/>
        </c:manualLayout>
      </c:layout>
      <c:lineChart>
        <c:grouping val="standard"/>
        <c:varyColors val="0"/>
        <c:ser>
          <c:idx val="0"/>
          <c:order val="0"/>
          <c:tx>
            <c:strRef>
              <c:f>'VS4'!$N$2</c:f>
              <c:strCache>
                <c:ptCount val="1"/>
                <c:pt idx="0">
                  <c:v>Pensions</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77"/>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0-9DE3-4038-9141-31EEBDA340E4}"/>
              </c:ext>
            </c:extLst>
          </c:dPt>
          <c:dPt>
            <c:idx val="134"/>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01-9DE3-4038-9141-31EEBDA340E4}"/>
              </c:ext>
            </c:extLst>
          </c:dPt>
          <c:dLbls>
            <c:dLbl>
              <c:idx val="63"/>
              <c:layout>
                <c:manualLayout>
                  <c:x val="-1.7753575662632901E-2"/>
                  <c:y val="-8.186790416380138E-2"/>
                </c:manualLayout>
              </c:layout>
              <c:tx>
                <c:rich>
                  <a:bodyPr/>
                  <a:lstStyle/>
                  <a:p>
                    <a:r>
                      <a:rPr lang="en-US"/>
                      <a:t>6.3</a:t>
                    </a:r>
                  </a:p>
                </c:rich>
              </c:tx>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'VS4'!$O$2:$HG$2</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3-9DE3-4038-9141-31EEBDA340E4}"/>
            </c:ext>
          </c:extLst>
        </c:ser>
        <c:ser>
          <c:idx val="1"/>
          <c:order val="1"/>
          <c:tx>
            <c:strRef>
              <c:f>'VS4'!$N$3</c:f>
              <c:strCache>
                <c:ptCount val="1"/>
                <c:pt idx="0">
                  <c:v>Pensions2050</c:v>
                </c:pt>
              </c:strCache>
            </c:strRef>
          </c:tx>
          <c:spPr>
            <a:ln w="28575" cap="rnd">
              <a:noFill/>
              <a:round/>
            </a:ln>
            <a:effectLst/>
          </c:spPr>
          <c:marker>
            <c:symbol val="circle"/>
            <c:size val="10"/>
            <c:spPr>
              <a:solidFill>
                <a:schemeClr val="accent4"/>
              </a:solidFill>
              <a:ln w="9525">
                <a:solidFill>
                  <a:schemeClr val="tx1"/>
                </a:solidFill>
              </a:ln>
              <a:effectLst/>
            </c:spPr>
          </c:marker>
          <c:dPt>
            <c:idx val="83"/>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4-9DE3-4038-9141-31EEBDA340E4}"/>
              </c:ext>
            </c:extLst>
          </c:dPt>
          <c:dPt>
            <c:idx val="119"/>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05-9DE3-4038-9141-31EEBDA340E4}"/>
              </c:ext>
            </c:extLst>
          </c:dPt>
          <c:dLbls>
            <c:dLbl>
              <c:idx val="83"/>
              <c:tx>
                <c:rich>
                  <a:bodyPr/>
                  <a:lstStyle/>
                  <a:p>
                    <a:r>
                      <a:rPr lang="en-US"/>
                      <a:t>8.3</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'VS4'!$O$3:$HG$3</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6-9DE3-4038-9141-31EEBDA340E4}"/>
            </c:ext>
          </c:extLst>
        </c:ser>
        <c:ser>
          <c:idx val="2"/>
          <c:order val="2"/>
          <c:tx>
            <c:strRef>
              <c:f>'VS4'!$N$4</c:f>
              <c:strCache>
                <c:ptCount val="1"/>
                <c:pt idx="0">
                  <c:v>Other social protection</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48"/>
            <c:marker>
              <c:symbol val="circle"/>
              <c:size val="10"/>
              <c:spPr>
                <a:solidFill>
                  <a:srgbClr val="B4E0D7"/>
                </a:solidFill>
                <a:ln w="9525">
                  <a:solidFill>
                    <a:schemeClr val="tx1"/>
                  </a:solidFill>
                </a:ln>
                <a:effectLst/>
              </c:spPr>
            </c:marker>
            <c:bubble3D val="0"/>
            <c:extLst>
              <c:ext xmlns:c16="http://schemas.microsoft.com/office/drawing/2014/chart" uri="{C3380CC4-5D6E-409C-BE32-E72D297353CC}">
                <c16:uniqueId val="{00000007-9DE3-4038-9141-31EEBDA340E4}"/>
              </c:ext>
            </c:extLst>
          </c:dPt>
          <c:dPt>
            <c:idx val="4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8-9DE3-4038-9141-31EEBDA340E4}"/>
              </c:ext>
            </c:extLst>
          </c:dPt>
          <c:dLbls>
            <c:dLbl>
              <c:idx val="49"/>
              <c:layout>
                <c:manualLayout>
                  <c:x val="-3.7235888751156659E-2"/>
                  <c:y val="-8.9833791522947598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'VS4'!$O$4:$HG$4</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9-9DE3-4038-9141-31EEBDA340E4}"/>
            </c:ext>
          </c:extLst>
        </c:ser>
        <c:ser>
          <c:idx val="3"/>
          <c:order val="3"/>
          <c:tx>
            <c:strRef>
              <c:f>'VS4'!$N$5</c:f>
              <c:strCache>
                <c:ptCount val="1"/>
                <c:pt idx="0">
                  <c:v>Other social protection2050</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3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A-9DE3-4038-9141-31EEBDA340E4}"/>
              </c:ext>
            </c:extLst>
          </c:dPt>
          <c:dPt>
            <c:idx val="65"/>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0B-9DE3-4038-9141-31EEBDA340E4}"/>
              </c:ext>
            </c:extLst>
          </c:dPt>
          <c:dLbls>
            <c:dLbl>
              <c:idx val="39"/>
              <c:layout>
                <c:manualLayout>
                  <c:x val="-6.9173082854665335E-2"/>
                  <c:y val="-7.0300444809544033E-2"/>
                </c:manualLayout>
              </c:layout>
              <c:tx>
                <c:rich>
                  <a:bodyPr/>
                  <a:lstStyle/>
                  <a:p>
                    <a:r>
                      <a:rPr lang="en-US"/>
                      <a:t>3.9</a:t>
                    </a:r>
                  </a:p>
                </c:rich>
              </c:tx>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E3-4038-9141-31EEBDA340E4}"/>
                </c:ext>
              </c:extLst>
            </c:dLbl>
            <c:dLbl>
              <c:idx val="40"/>
              <c:layout>
                <c:manualLayout>
                  <c:x val="-0.10660015665581075"/>
                  <c:y val="-5.29494541927198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'VS4'!$O$5:$HG$5</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D-9DE3-4038-9141-31EEBDA340E4}"/>
            </c:ext>
          </c:extLst>
        </c:ser>
        <c:ser>
          <c:idx val="4"/>
          <c:order val="4"/>
          <c:tx>
            <c:strRef>
              <c:f>'VS4'!$N$6</c:f>
              <c:strCache>
                <c:ptCount val="1"/>
                <c:pt idx="0">
                  <c:v>Health</c:v>
                </c:pt>
              </c:strCache>
            </c:strRef>
          </c:tx>
          <c:spPr>
            <a:ln w="25400" cap="rnd">
              <a:noFill/>
              <a:round/>
            </a:ln>
            <a:effectLst/>
          </c:spPr>
          <c:marker>
            <c:symbol val="circle"/>
            <c:size val="5"/>
            <c:spPr>
              <a:solidFill>
                <a:srgbClr val="008080"/>
              </a:solidFill>
              <a:ln w="9525">
                <a:solidFill>
                  <a:schemeClr val="accent5"/>
                </a:solidFill>
              </a:ln>
              <a:effectLst/>
            </c:spPr>
          </c:marker>
          <c:dPt>
            <c:idx val="77"/>
            <c:marker>
              <c:symbol val="circle"/>
              <c:size val="10"/>
              <c:spPr>
                <a:solidFill>
                  <a:srgbClr val="48AC98"/>
                </a:solidFill>
                <a:ln w="9525">
                  <a:solidFill>
                    <a:sysClr val="windowText" lastClr="000000"/>
                  </a:solidFill>
                </a:ln>
                <a:effectLst/>
              </c:spPr>
            </c:marker>
            <c:bubble3D val="0"/>
            <c:extLst>
              <c:ext xmlns:c16="http://schemas.microsoft.com/office/drawing/2014/chart" uri="{C3380CC4-5D6E-409C-BE32-E72D297353CC}">
                <c16:uniqueId val="{0000000E-9DE3-4038-9141-31EEBDA340E4}"/>
              </c:ext>
            </c:extLst>
          </c:dPt>
          <c:dPt>
            <c:idx val="78"/>
            <c:marker>
              <c:symbol val="circle"/>
              <c:size val="10"/>
              <c:spPr>
                <a:solidFill>
                  <a:srgbClr val="008080"/>
                </a:solidFill>
                <a:ln w="9525">
                  <a:solidFill>
                    <a:sysClr val="windowText" lastClr="000000"/>
                  </a:solidFill>
                </a:ln>
                <a:effectLst/>
              </c:spPr>
            </c:marker>
            <c:bubble3D val="0"/>
            <c:extLst>
              <c:ext xmlns:c16="http://schemas.microsoft.com/office/drawing/2014/chart" uri="{C3380CC4-5D6E-409C-BE32-E72D297353CC}">
                <c16:uniqueId val="{0000000F-9DE3-4038-9141-31EEBDA340E4}"/>
              </c:ext>
            </c:extLst>
          </c:dPt>
          <c:dPt>
            <c:idx val="83"/>
            <c:marker>
              <c:symbol val="circle"/>
              <c:size val="10"/>
              <c:spPr>
                <a:solidFill>
                  <a:srgbClr val="48AC98"/>
                </a:solidFill>
                <a:ln w="9525">
                  <a:solidFill>
                    <a:sysClr val="windowText" lastClr="000000">
                      <a:lumMod val="65000"/>
                      <a:lumOff val="35000"/>
                    </a:sysClr>
                  </a:solidFill>
                </a:ln>
                <a:effectLst/>
              </c:spPr>
            </c:marker>
            <c:bubble3D val="0"/>
            <c:extLst>
              <c:ext xmlns:c16="http://schemas.microsoft.com/office/drawing/2014/chart" uri="{C3380CC4-5D6E-409C-BE32-E72D297353CC}">
                <c16:uniqueId val="{00000010-9DE3-4038-9141-31EEBDA340E4}"/>
              </c:ext>
            </c:extLst>
          </c:dPt>
          <c:dLbls>
            <c:dLbl>
              <c:idx val="77"/>
              <c:tx>
                <c:rich>
                  <a:bodyPr/>
                  <a:lstStyle/>
                  <a:p>
                    <a:r>
                      <a:rPr lang="en-US"/>
                      <a:t>7.7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E3-4038-9141-31EEBDA340E4}"/>
                </c:ext>
              </c:extLst>
            </c:dLbl>
            <c:dLbl>
              <c:idx val="78"/>
              <c:tx>
                <c:rich>
                  <a:bodyPr/>
                  <a:lstStyle/>
                  <a:p>
                    <a:r>
                      <a:rPr lang="en-US"/>
                      <a:t>7.8</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'VS4'!$O$6:$HG$6</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1-9DE3-4038-9141-31EEBDA340E4}"/>
            </c:ext>
          </c:extLst>
        </c:ser>
        <c:ser>
          <c:idx val="5"/>
          <c:order val="5"/>
          <c:tx>
            <c:strRef>
              <c:f>'VS4'!$N$7</c:f>
              <c:strCache>
                <c:ptCount val="1"/>
                <c:pt idx="0">
                  <c:v>Health2050</c:v>
                </c:pt>
              </c:strCache>
            </c:strRef>
          </c:tx>
          <c:spPr>
            <a:ln w="25400" cap="rnd">
              <a:noFill/>
              <a:round/>
            </a:ln>
            <a:effectLst/>
          </c:spPr>
          <c:marker>
            <c:symbol val="circle"/>
            <c:size val="10"/>
            <c:spPr>
              <a:solidFill>
                <a:srgbClr val="B4E0D7"/>
              </a:solidFill>
              <a:ln w="9525">
                <a:solidFill>
                  <a:schemeClr val="tx1"/>
                </a:solidFill>
              </a:ln>
              <a:effectLst/>
            </c:spPr>
          </c:marker>
          <c:dPt>
            <c:idx val="114"/>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2-9DE3-4038-9141-31EEBDA340E4}"/>
              </c:ext>
            </c:extLst>
          </c:dPt>
          <c:dPt>
            <c:idx val="115"/>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3-9DE3-4038-9141-31EEBDA340E4}"/>
              </c:ext>
            </c:extLst>
          </c:dPt>
          <c:dPt>
            <c:idx val="119"/>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4-9DE3-4038-9141-31EEBDA340E4}"/>
              </c:ext>
            </c:extLst>
          </c:dPt>
          <c:dPt>
            <c:idx val="13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5-9DE3-4038-9141-31EEBDA340E4}"/>
              </c:ext>
            </c:extLst>
          </c:dPt>
          <c:dLbls>
            <c:dLbl>
              <c:idx val="114"/>
              <c:tx>
                <c:rich>
                  <a:bodyPr/>
                  <a:lstStyle/>
                  <a:p>
                    <a:r>
                      <a:rPr lang="en-US"/>
                      <a:t>11.4</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'VS4'!$O$7:$HG$7</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3</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6-9DE3-4038-9141-31EEBDA340E4}"/>
            </c:ext>
          </c:extLst>
        </c:ser>
        <c:ser>
          <c:idx val="6"/>
          <c:order val="6"/>
          <c:tx>
            <c:strRef>
              <c:f>'VS4'!$N$8</c:f>
              <c:strCache>
                <c:ptCount val="1"/>
                <c:pt idx="0">
                  <c:v>Education</c:v>
                </c:pt>
              </c:strCache>
            </c:strRef>
          </c:tx>
          <c:spPr>
            <a:ln w="25400" cap="rnd">
              <a:noFill/>
              <a:round/>
            </a:ln>
            <a:effectLst/>
          </c:spPr>
          <c:marker>
            <c:symbol val="circle"/>
            <c:size val="10"/>
            <c:spPr>
              <a:solidFill>
                <a:srgbClr val="B4E0D7"/>
              </a:solidFill>
              <a:ln w="9525">
                <a:solidFill>
                  <a:schemeClr val="tx1"/>
                </a:solidFill>
              </a:ln>
              <a:effectLst/>
            </c:spPr>
          </c:marker>
          <c:dPt>
            <c:idx val="4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17-9DE3-4038-9141-31EEBDA340E4}"/>
              </c:ext>
            </c:extLst>
          </c:dPt>
          <c:dPt>
            <c:idx val="65"/>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8-9DE3-4038-9141-31EEBDA340E4}"/>
              </c:ext>
            </c:extLst>
          </c:dPt>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'VS4'!$O$8:$HG$8</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9-9DE3-4038-9141-31EEBDA340E4}"/>
            </c:ext>
          </c:extLst>
        </c:ser>
        <c:ser>
          <c:idx val="7"/>
          <c:order val="7"/>
          <c:tx>
            <c:strRef>
              <c:f>'VS4'!$N$9</c:f>
              <c:strCache>
                <c:ptCount val="1"/>
                <c:pt idx="0">
                  <c:v>Education2050</c:v>
                </c:pt>
              </c:strCache>
            </c:strRef>
          </c:tx>
          <c:spPr>
            <a:ln w="25400" cap="rnd">
              <a:noFill/>
              <a:round/>
            </a:ln>
            <a:effectLst/>
          </c:spPr>
          <c:marker>
            <c:symbol val="circle"/>
            <c:size val="10"/>
            <c:spPr>
              <a:solidFill>
                <a:srgbClr val="FF66FF"/>
              </a:solidFill>
              <a:ln w="9525">
                <a:solidFill>
                  <a:schemeClr val="tx1"/>
                </a:solidFill>
              </a:ln>
              <a:effectLst/>
            </c:spPr>
          </c:marker>
          <c:dPt>
            <c:idx val="4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A-9DE3-4038-9141-31EEBDA340E4}"/>
              </c:ext>
            </c:extLst>
          </c:dPt>
          <c:dPt>
            <c:idx val="45"/>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1B-9DE3-4038-9141-31EEBDA340E4}"/>
              </c:ext>
            </c:extLst>
          </c:dPt>
          <c:dPt>
            <c:idx val="127"/>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C-9DE3-4038-9141-31EEBDA340E4}"/>
              </c:ext>
            </c:extLst>
          </c:dPt>
          <c:dPt>
            <c:idx val="13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D-9DE3-4038-9141-31EEBDA340E4}"/>
              </c:ext>
            </c:extLst>
          </c:dPt>
          <c:dPt>
            <c:idx val="13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E-9DE3-4038-9141-31EEBDA340E4}"/>
              </c:ext>
            </c:extLst>
          </c:dPt>
          <c:dLbls>
            <c:dLbl>
              <c:idx val="45"/>
              <c:layout>
                <c:manualLayout>
                  <c:x val="-8.4388511407516284E-2"/>
                  <c:y val="-8.76515941580176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E3-4038-9141-31EEBDA340E4}"/>
                </c:ext>
              </c:extLst>
            </c:dLbl>
            <c:dLbl>
              <c:idx val="127"/>
              <c:tx>
                <c:rich>
                  <a:bodyPr/>
                  <a:lstStyle/>
                  <a:p>
                    <a:r>
                      <a:rPr lang="en-US"/>
                      <a:t>12.7</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'VS4'!$O$9:$HG$9</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F-9DE3-4038-9141-31EEBDA340E4}"/>
            </c:ext>
          </c:extLst>
        </c:ser>
        <c:ser>
          <c:idx val="8"/>
          <c:order val="8"/>
          <c:tx>
            <c:strRef>
              <c:f>'VS4'!$N$10</c:f>
              <c:strCache>
                <c:ptCount val="1"/>
                <c:pt idx="0">
                  <c:v>Capital</c:v>
                </c:pt>
              </c:strCache>
            </c:strRef>
          </c:tx>
          <c:spPr>
            <a:ln w="25400" cap="rnd">
              <a:noFill/>
              <a:round/>
            </a:ln>
            <a:effectLst/>
          </c:spPr>
          <c:marker>
            <c:symbol val="circle"/>
            <c:size val="10"/>
            <c:spPr>
              <a:solidFill>
                <a:srgbClr val="FF66FF"/>
              </a:solidFill>
              <a:ln w="9525">
                <a:solidFill>
                  <a:schemeClr val="tx1"/>
                </a:solidFill>
              </a:ln>
              <a:effectLst/>
            </c:spPr>
          </c:marker>
          <c:dPt>
            <c:idx val="3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20-9DE3-4038-9141-31EEBDA340E4}"/>
              </c:ext>
            </c:extLst>
          </c:dPt>
          <c:dPt>
            <c:idx val="4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21-9DE3-4038-9141-31EEBDA340E4}"/>
              </c:ext>
            </c:extLst>
          </c:dPt>
          <c:dPt>
            <c:idx val="42"/>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22-9DE3-4038-9141-31EEBDA340E4}"/>
              </c:ext>
            </c:extLst>
          </c:dPt>
          <c:dLbls>
            <c:dLbl>
              <c:idx val="42"/>
              <c:layout>
                <c:manualLayout>
                  <c:x val="-7.4869234872532942E-2"/>
                  <c:y val="-8.7651594158017695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'VS4'!$O$10:$HG$10</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23-9DE3-4038-9141-31EEBDA340E4}"/>
            </c:ext>
          </c:extLst>
        </c:ser>
        <c:ser>
          <c:idx val="9"/>
          <c:order val="9"/>
          <c:tx>
            <c:strRef>
              <c:f>'VS4'!$N$11</c:f>
              <c:strCache>
                <c:ptCount val="1"/>
                <c:pt idx="0">
                  <c:v>Capital2050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Pt>
            <c:idx val="43"/>
            <c:marker>
              <c:symbol val="circle"/>
              <c:size val="10"/>
              <c:spPr>
                <a:solidFill>
                  <a:srgbClr val="48AC98">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24-9DE3-4038-9141-31EEBDA340E4}"/>
              </c:ext>
            </c:extLst>
          </c:dPt>
          <c:dPt>
            <c:idx val="44"/>
            <c:marker>
              <c:symbol val="circle"/>
              <c:size val="10"/>
              <c:spPr>
                <a:solidFill>
                  <a:srgbClr val="4BACC6">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25-9DE3-4038-9141-31EEBDA340E4}"/>
              </c:ext>
            </c:extLst>
          </c:dPt>
          <c:dLbls>
            <c:dLbl>
              <c:idx val="43"/>
              <c:layout>
                <c:manualLayout>
                  <c:x val="-3.7235888751156715E-2"/>
                  <c:y val="-6.612306241802762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DE3-4038-9141-31EEBDA340E4}"/>
                </c:ext>
              </c:extLst>
            </c:dLbl>
            <c:dLbl>
              <c:idx val="44"/>
              <c:tx>
                <c:rich>
                  <a:bodyPr/>
                  <a:lstStyle/>
                  <a:p>
                    <a:r>
                      <a:rPr lang="en-US"/>
                      <a:t>4.4</a:t>
                    </a:r>
                  </a:p>
                </c:rich>
              </c:tx>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DE3-4038-9141-31EEBDA340E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'VS4'!$O$1:$HG$1</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'VS4'!$O$11:$HG$11</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26-9DE3-4038-9141-31EEBDA340E4}"/>
            </c:ext>
          </c:extLst>
        </c:ser>
        <c:dLbls>
          <c:showLegendKey val="0"/>
          <c:showVal val="0"/>
          <c:showCatName val="0"/>
          <c:showSerName val="0"/>
          <c:showPercent val="0"/>
          <c:showBubbleSize val="0"/>
        </c:dLbls>
        <c:marker val="1"/>
        <c:smooth val="0"/>
        <c:axId val="1058310824"/>
        <c:axId val="1058314432"/>
      </c:lineChart>
      <c:catAx>
        <c:axId val="1058310824"/>
        <c:scaling>
          <c:orientation val="minMax"/>
        </c:scaling>
        <c:delete val="0"/>
        <c:axPos val="b"/>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58314432"/>
        <c:crosses val="autoZero"/>
        <c:auto val="1"/>
        <c:lblAlgn val="ctr"/>
        <c:lblOffset val="100"/>
        <c:tickLblSkip val="50"/>
        <c:tickMarkSkip val="50"/>
        <c:noMultiLvlLbl val="0"/>
      </c:catAx>
      <c:valAx>
        <c:axId val="1058314432"/>
        <c:scaling>
          <c:orientation val="minMax"/>
          <c:min val="0.5"/>
        </c:scaling>
        <c:delete val="0"/>
        <c:axPos val="l"/>
        <c:majorGridlines>
          <c:spPr>
            <a:ln w="9525" cap="flat" cmpd="sng" algn="ctr">
              <a:noFill/>
              <a:round/>
            </a:ln>
            <a:effectLst/>
          </c:spPr>
        </c:majorGridlines>
        <c:minorGridlines>
          <c:spPr>
            <a:ln w="9525" cap="flat" cmpd="sng" algn="ctr">
              <a:solidFill>
                <a:schemeClr val="bg1">
                  <a:lumMod val="85000"/>
                </a:schemeClr>
              </a:solidFill>
              <a:round/>
            </a:ln>
            <a:effectLst/>
          </c:spPr>
        </c:minorGridlines>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noFill/>
                <a:latin typeface="Source Sans Pro" panose="020B0503030403020204" pitchFamily="34" charset="0"/>
                <a:ea typeface="Source Sans Pro" panose="020B0503030403020204" pitchFamily="34" charset="0"/>
                <a:cs typeface="+mn-cs"/>
              </a:defRPr>
            </a:pPr>
            <a:endParaRPr lang="en-US"/>
          </a:p>
        </c:txPr>
        <c:crossAx val="1058310824"/>
        <c:crosses val="autoZero"/>
        <c:crossBetween val="between"/>
        <c:majorUnit val="1"/>
        <c:min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30781709066963E-2"/>
          <c:y val="7.6779591059182112E-2"/>
          <c:w val="0.80640690605668863"/>
          <c:h val="0.81881826263652535"/>
        </c:manualLayout>
      </c:layout>
      <c:areaChart>
        <c:grouping val="standard"/>
        <c:varyColors val="0"/>
        <c:ser>
          <c:idx val="3"/>
          <c:order val="1"/>
          <c:tx>
            <c:strRef>
              <c:f>'Figure 3.9'!$D$26</c:f>
              <c:strCache>
                <c:ptCount val="1"/>
              </c:strCache>
            </c:strRef>
          </c:tx>
          <c:spPr>
            <a:solidFill>
              <a:srgbClr val="66FFCC"/>
            </a:solidFill>
            <a:ln>
              <a:noFill/>
            </a:ln>
            <a:effectLst/>
          </c:spPr>
          <c:cat>
            <c:numRef>
              <c:f>'Figure 3.9'!$A$27:$A$107</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'Figure 3.9'!$D$27:$D$107</c:f>
              <c:numCache>
                <c:formatCode>General</c:formatCode>
                <c:ptCount val="81"/>
                <c:pt idx="1">
                  <c:v>-9.6385471587580529</c:v>
                </c:pt>
                <c:pt idx="2">
                  <c:v>-16.538795822527497</c:v>
                </c:pt>
                <c:pt idx="3">
                  <c:v>-15.495773714159437</c:v>
                </c:pt>
                <c:pt idx="4">
                  <c:v>-5.835749584535999</c:v>
                </c:pt>
                <c:pt idx="5">
                  <c:v>-18.979874121779844</c:v>
                </c:pt>
                <c:pt idx="6">
                  <c:v>-14.331601056688779</c:v>
                </c:pt>
                <c:pt idx="7">
                  <c:v>-15.097691997234289</c:v>
                </c:pt>
                <c:pt idx="8">
                  <c:v>-9.1613959665788833</c:v>
                </c:pt>
                <c:pt idx="9">
                  <c:v>-8.8130305876286865</c:v>
                </c:pt>
                <c:pt idx="10">
                  <c:v>-8.193283926514674</c:v>
                </c:pt>
                <c:pt idx="11">
                  <c:v>-8.8272301550744743</c:v>
                </c:pt>
                <c:pt idx="12">
                  <c:v>-4.3205016743335918</c:v>
                </c:pt>
                <c:pt idx="13">
                  <c:v>0.37621062309591302</c:v>
                </c:pt>
                <c:pt idx="14">
                  <c:v>-0.14908619232226528</c:v>
                </c:pt>
                <c:pt idx="15">
                  <c:v>1.1279773833943558</c:v>
                </c:pt>
                <c:pt idx="16">
                  <c:v>0.98788858821199454</c:v>
                </c:pt>
                <c:pt idx="17">
                  <c:v>1.8730494244164557</c:v>
                </c:pt>
                <c:pt idx="18">
                  <c:v>1.9608010580011372</c:v>
                </c:pt>
                <c:pt idx="19">
                  <c:v>-2.4648602217710556</c:v>
                </c:pt>
                <c:pt idx="20">
                  <c:v>-1.3023458330714881</c:v>
                </c:pt>
                <c:pt idx="21">
                  <c:v>3.7176354546339621</c:v>
                </c:pt>
                <c:pt idx="22">
                  <c:v>2.5208250541716613</c:v>
                </c:pt>
                <c:pt idx="23">
                  <c:v>-0.79027410916192231</c:v>
                </c:pt>
                <c:pt idx="24">
                  <c:v>-1.1539533442742798</c:v>
                </c:pt>
                <c:pt idx="25">
                  <c:v>-4.6189826582787799</c:v>
                </c:pt>
                <c:pt idx="26">
                  <c:v>-4.001578592000425</c:v>
                </c:pt>
                <c:pt idx="27">
                  <c:v>-7.5018715246454839</c:v>
                </c:pt>
                <c:pt idx="28">
                  <c:v>-8.8065770202171478</c:v>
                </c:pt>
                <c:pt idx="29">
                  <c:v>-6.3589799461894927</c:v>
                </c:pt>
                <c:pt idx="30">
                  <c:v>-11.942870301010489</c:v>
                </c:pt>
                <c:pt idx="31">
                  <c:v>-5.4814767168159637</c:v>
                </c:pt>
                <c:pt idx="32">
                  <c:v>-4.5526199924683093</c:v>
                </c:pt>
                <c:pt idx="33">
                  <c:v>-5.4150805261768129</c:v>
                </c:pt>
                <c:pt idx="34">
                  <c:v>-3.1230509881472894</c:v>
                </c:pt>
                <c:pt idx="35">
                  <c:v>-4.7815771842490555</c:v>
                </c:pt>
                <c:pt idx="36">
                  <c:v>-5.4691797002938758</c:v>
                </c:pt>
                <c:pt idx="37">
                  <c:v>-0.31066203910174384</c:v>
                </c:pt>
                <c:pt idx="38">
                  <c:v>10.323824718912912</c:v>
                </c:pt>
                <c:pt idx="39">
                  <c:v>18.353747488612775</c:v>
                </c:pt>
                <c:pt idx="40">
                  <c:v>8.8977243809717166</c:v>
                </c:pt>
                <c:pt idx="41">
                  <c:v>6.0169310811752608</c:v>
                </c:pt>
                <c:pt idx="42">
                  <c:v>3.7361887786295966</c:v>
                </c:pt>
                <c:pt idx="43">
                  <c:v>-4.5742115027037249</c:v>
                </c:pt>
                <c:pt idx="44">
                  <c:v>-5.0754695202761173</c:v>
                </c:pt>
                <c:pt idx="45">
                  <c:v>-5.9455200803238171</c:v>
                </c:pt>
                <c:pt idx="46">
                  <c:v>-4.8701536843985878</c:v>
                </c:pt>
                <c:pt idx="47">
                  <c:v>-1.7781327795999458</c:v>
                </c:pt>
                <c:pt idx="48">
                  <c:v>-4.6995999491726081</c:v>
                </c:pt>
                <c:pt idx="49">
                  <c:v>-1.9803422713862764</c:v>
                </c:pt>
                <c:pt idx="50">
                  <c:v>17.421691853326514</c:v>
                </c:pt>
                <c:pt idx="51">
                  <c:v>-7.8391899029954866</c:v>
                </c:pt>
                <c:pt idx="52">
                  <c:v>-6.1840544805716275</c:v>
                </c:pt>
                <c:pt idx="53">
                  <c:v>-4.8792635603174901</c:v>
                </c:pt>
                <c:pt idx="54">
                  <c:v>-3.786523139964737</c:v>
                </c:pt>
                <c:pt idx="55">
                  <c:v>-3.3608694566002875</c:v>
                </c:pt>
                <c:pt idx="56">
                  <c:v>-3.2281791172339167</c:v>
                </c:pt>
                <c:pt idx="57">
                  <c:v>-3.3248783325119478</c:v>
                </c:pt>
                <c:pt idx="58">
                  <c:v>-3.089217396415775</c:v>
                </c:pt>
                <c:pt idx="59">
                  <c:v>-2.9980083596791882</c:v>
                </c:pt>
                <c:pt idx="60">
                  <c:v>-2.7946616196727048</c:v>
                </c:pt>
                <c:pt idx="61">
                  <c:v>-2.6528971827339531</c:v>
                </c:pt>
                <c:pt idx="62">
                  <c:v>-2.6329332012371172</c:v>
                </c:pt>
                <c:pt idx="63">
                  <c:v>-2.6247911580415457</c:v>
                </c:pt>
                <c:pt idx="64">
                  <c:v>-2.6460037606265931</c:v>
                </c:pt>
                <c:pt idx="65">
                  <c:v>-2.6127927952327772</c:v>
                </c:pt>
                <c:pt idx="66">
                  <c:v>-2.5797193391540043</c:v>
                </c:pt>
                <c:pt idx="67">
                  <c:v>-2.601329075515614</c:v>
                </c:pt>
                <c:pt idx="68">
                  <c:v>-2.5594345448284352</c:v>
                </c:pt>
                <c:pt idx="69">
                  <c:v>-2.5042741753095235</c:v>
                </c:pt>
                <c:pt idx="70">
                  <c:v>-2.4548070012087746</c:v>
                </c:pt>
                <c:pt idx="71">
                  <c:v>-2.3727849834222132</c:v>
                </c:pt>
                <c:pt idx="72">
                  <c:v>-2.3466671553595337</c:v>
                </c:pt>
                <c:pt idx="73">
                  <c:v>-2.2924481512692942</c:v>
                </c:pt>
                <c:pt idx="74">
                  <c:v>-2.2267901667305772</c:v>
                </c:pt>
                <c:pt idx="75">
                  <c:v>-2.1403084842027669</c:v>
                </c:pt>
                <c:pt idx="76">
                  <c:v>-2.1162007961182647</c:v>
                </c:pt>
                <c:pt idx="77">
                  <c:v>-2.0968676123722432</c:v>
                </c:pt>
                <c:pt idx="78">
                  <c:v>-2.0197105187442062</c:v>
                </c:pt>
                <c:pt idx="79">
                  <c:v>-1.9340513642398878</c:v>
                </c:pt>
                <c:pt idx="80">
                  <c:v>-1.8366444922204725</c:v>
                </c:pt>
              </c:numCache>
            </c:numRef>
          </c:val>
          <c:extLst>
            <c:ext xmlns:c16="http://schemas.microsoft.com/office/drawing/2014/chart" uri="{C3380CC4-5D6E-409C-BE32-E72D297353CC}">
              <c16:uniqueId val="{00000000-2FC1-4C55-8A0D-1B6D99C08B67}"/>
            </c:ext>
          </c:extLst>
        </c:ser>
        <c:dLbls>
          <c:showLegendKey val="0"/>
          <c:showVal val="0"/>
          <c:showCatName val="0"/>
          <c:showSerName val="0"/>
          <c:showPercent val="0"/>
          <c:showBubbleSize val="0"/>
        </c:dLbls>
        <c:axId val="217422464"/>
        <c:axId val="217436544"/>
      </c:areaChart>
      <c:barChart>
        <c:barDir val="col"/>
        <c:grouping val="clustered"/>
        <c:varyColors val="0"/>
        <c:ser>
          <c:idx val="2"/>
          <c:order val="0"/>
          <c:tx>
            <c:strRef>
              <c:f>'Figure 3.9'!$E$26</c:f>
              <c:strCache>
                <c:ptCount val="1"/>
              </c:strCache>
            </c:strRef>
          </c:tx>
          <c:spPr>
            <a:solidFill>
              <a:srgbClr val="BFBFBF"/>
            </a:solidFill>
            <a:ln>
              <a:noFill/>
            </a:ln>
            <a:effectLst/>
          </c:spPr>
          <c:invertIfNegative val="0"/>
          <c:cat>
            <c:numRef>
              <c:f>'Figure 3.9'!$A$27:$A$107</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'Figure 3.9'!$E$27:$E$107</c:f>
              <c:numCache>
                <c:formatCode>General</c:formatCode>
                <c:ptCount val="81"/>
                <c:pt idx="49">
                  <c:v>10000</c:v>
                </c:pt>
              </c:numCache>
            </c:numRef>
          </c:val>
          <c:extLst>
            <c:ext xmlns:c16="http://schemas.microsoft.com/office/drawing/2014/chart" uri="{C3380CC4-5D6E-409C-BE32-E72D297353CC}">
              <c16:uniqueId val="{00000001-2FC1-4C55-8A0D-1B6D99C08B67}"/>
            </c:ext>
          </c:extLst>
        </c:ser>
        <c:dLbls>
          <c:showLegendKey val="0"/>
          <c:showVal val="0"/>
          <c:showCatName val="0"/>
          <c:showSerName val="0"/>
          <c:showPercent val="0"/>
          <c:showBubbleSize val="0"/>
        </c:dLbls>
        <c:gapWidth val="500"/>
        <c:axId val="1760897032"/>
        <c:axId val="1760896704"/>
      </c:barChart>
      <c:catAx>
        <c:axId val="2174224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36544"/>
        <c:crosses val="autoZero"/>
        <c:auto val="1"/>
        <c:lblAlgn val="ctr"/>
        <c:lblOffset val="100"/>
        <c:tickLblSkip val="20"/>
        <c:noMultiLvlLbl val="0"/>
      </c:catAx>
      <c:valAx>
        <c:axId val="217436544"/>
        <c:scaling>
          <c:orientation val="minMax"/>
          <c:max val="15"/>
          <c:min val="-15"/>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22464"/>
        <c:crosses val="autoZero"/>
        <c:crossBetween val="between"/>
      </c:valAx>
      <c:valAx>
        <c:axId val="1760896704"/>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crossAx val="1760897032"/>
        <c:crosses val="max"/>
        <c:crossBetween val="between"/>
      </c:valAx>
      <c:catAx>
        <c:axId val="1760897032"/>
        <c:scaling>
          <c:orientation val="minMax"/>
        </c:scaling>
        <c:delete val="1"/>
        <c:axPos val="b"/>
        <c:numFmt formatCode="General" sourceLinked="1"/>
        <c:majorTickMark val="out"/>
        <c:minorTickMark val="none"/>
        <c:tickLblPos val="nextTo"/>
        <c:crossAx val="17608967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809596439670223E-2"/>
          <c:y val="4.7592154559309131E-2"/>
          <c:w val="0.76074830839849616"/>
          <c:h val="0.82311206184912367"/>
        </c:manualLayout>
      </c:layout>
      <c:barChart>
        <c:barDir val="col"/>
        <c:grouping val="clustered"/>
        <c:varyColors val="0"/>
        <c:ser>
          <c:idx val="0"/>
          <c:order val="0"/>
          <c:tx>
            <c:strRef>
              <c:f>'Figure 3.10'!$A$24</c:f>
              <c:strCache>
                <c:ptCount val="1"/>
                <c:pt idx="0">
                  <c:v>Fiscal space</c:v>
                </c:pt>
              </c:strCache>
            </c:strRef>
          </c:tx>
          <c:spPr>
            <a:solidFill>
              <a:srgbClr val="008080"/>
            </a:solidFill>
            <a:ln w="12700">
              <a:noFill/>
            </a:ln>
          </c:spPr>
          <c:invertIfNegative val="0"/>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3.10'!$B$23:$F$23</c:f>
              <c:strCache>
                <c:ptCount val="5"/>
                <c:pt idx="0">
                  <c:v>2026-2030</c:v>
                </c:pt>
                <c:pt idx="1">
                  <c:v>2031-2035</c:v>
                </c:pt>
                <c:pt idx="2">
                  <c:v>2036-2040</c:v>
                </c:pt>
                <c:pt idx="3">
                  <c:v>2041-2045</c:v>
                </c:pt>
                <c:pt idx="4">
                  <c:v>2046-2050</c:v>
                </c:pt>
              </c:strCache>
            </c:strRef>
          </c:cat>
          <c:val>
            <c:numRef>
              <c:f>'Figure 3.10'!$B$24:$F$24</c:f>
              <c:numCache>
                <c:formatCode>_-* #,##0_-;\-* #,##0_-;_-* "-"??_-;_-@_-</c:formatCode>
                <c:ptCount val="5"/>
                <c:pt idx="0">
                  <c:v>4349.7841867885509</c:v>
                </c:pt>
                <c:pt idx="1">
                  <c:v>4437.3775935402555</c:v>
                </c:pt>
                <c:pt idx="2">
                  <c:v>4911.01567626629</c:v>
                </c:pt>
                <c:pt idx="3">
                  <c:v>5186.841863007061</c:v>
                </c:pt>
                <c:pt idx="4">
                  <c:v>5727.9380462420977</c:v>
                </c:pt>
              </c:numCache>
            </c:numRef>
          </c:val>
          <c:extLst>
            <c:ext xmlns:c16="http://schemas.microsoft.com/office/drawing/2014/chart" uri="{C3380CC4-5D6E-409C-BE32-E72D297353CC}">
              <c16:uniqueId val="{00000000-0F07-48F0-8C2D-69596760FBD5}"/>
            </c:ext>
          </c:extLst>
        </c:ser>
        <c:dLbls>
          <c:showLegendKey val="0"/>
          <c:showVal val="0"/>
          <c:showCatName val="0"/>
          <c:showSerName val="0"/>
          <c:showPercent val="0"/>
          <c:showBubbleSize val="0"/>
        </c:dLbls>
        <c:gapWidth val="60"/>
        <c:axId val="167060608"/>
        <c:axId val="167062144"/>
      </c:barChart>
      <c:lineChart>
        <c:grouping val="standard"/>
        <c:varyColors val="0"/>
        <c:ser>
          <c:idx val="1"/>
          <c:order val="1"/>
          <c:tx>
            <c:strRef>
              <c:f>'Figure 3.10'!$A$25</c:f>
              <c:strCache>
                <c:ptCount val="1"/>
                <c:pt idx="0">
                  <c:v>Used</c:v>
                </c:pt>
              </c:strCache>
            </c:strRef>
          </c:tx>
          <c:spPr>
            <a:ln>
              <a:noFill/>
            </a:ln>
          </c:spPr>
          <c:marker>
            <c:symbol val="circle"/>
            <c:size val="7"/>
            <c:spPr>
              <a:solidFill>
                <a:srgbClr val="FF66FF"/>
              </a:solidFill>
              <a:ln>
                <a:noFill/>
              </a:ln>
            </c:spPr>
          </c:marker>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3.10'!$B$23:$F$23</c:f>
              <c:strCache>
                <c:ptCount val="5"/>
                <c:pt idx="0">
                  <c:v>2026-2030</c:v>
                </c:pt>
                <c:pt idx="1">
                  <c:v>2031-2035</c:v>
                </c:pt>
                <c:pt idx="2">
                  <c:v>2036-2040</c:v>
                </c:pt>
                <c:pt idx="3">
                  <c:v>2041-2045</c:v>
                </c:pt>
                <c:pt idx="4">
                  <c:v>2046-2050</c:v>
                </c:pt>
              </c:strCache>
            </c:strRef>
          </c:cat>
          <c:val>
            <c:numRef>
              <c:f>'Figure 3.10'!$B$25:$F$25</c:f>
              <c:numCache>
                <c:formatCode>_-* #,##0_-;\-* #,##0_-;_-* "-"??_-;_-@_-</c:formatCode>
                <c:ptCount val="5"/>
                <c:pt idx="0">
                  <c:v>4590.9889126815888</c:v>
                </c:pt>
                <c:pt idx="1">
                  <c:v>5067.0091782556647</c:v>
                </c:pt>
                <c:pt idx="2">
                  <c:v>5674.6032364286484</c:v>
                </c:pt>
                <c:pt idx="3">
                  <c:v>6452.3006800782514</c:v>
                </c:pt>
                <c:pt idx="4">
                  <c:v>7383.7987637753886</c:v>
                </c:pt>
              </c:numCache>
            </c:numRef>
          </c:val>
          <c:smooth val="0"/>
          <c:extLst>
            <c:ext xmlns:c16="http://schemas.microsoft.com/office/drawing/2014/chart" uri="{C3380CC4-5D6E-409C-BE32-E72D297353CC}">
              <c16:uniqueId val="{00000001-0F07-48F0-8C2D-69596760FBD5}"/>
            </c:ext>
          </c:extLst>
        </c:ser>
        <c:dLbls>
          <c:showLegendKey val="0"/>
          <c:showVal val="0"/>
          <c:showCatName val="0"/>
          <c:showSerName val="0"/>
          <c:showPercent val="0"/>
          <c:showBubbleSize val="0"/>
        </c:dLbls>
        <c:marker val="1"/>
        <c:smooth val="0"/>
        <c:axId val="167060608"/>
        <c:axId val="167062144"/>
      </c:line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67060608"/>
        <c:crosses val="autoZero"/>
        <c:crossBetween val="between"/>
        <c:dispUnits>
          <c:builtInUnit val="thousands"/>
        </c:dispUnits>
      </c:valAx>
    </c:plotArea>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261894732294259E-2"/>
          <c:y val="5.8501645946630335E-2"/>
          <c:w val="0.79514986552606837"/>
          <c:h val="0.81804713155112885"/>
        </c:manualLayout>
      </c:layout>
      <c:areaChart>
        <c:grouping val="stacked"/>
        <c:varyColors val="0"/>
        <c:ser>
          <c:idx val="1"/>
          <c:order val="0"/>
          <c:spPr>
            <a:solidFill>
              <a:srgbClr val="008080"/>
            </a:solidFill>
          </c:spPr>
          <c:cat>
            <c:numRef>
              <c:f>'Figure 3.11'!$B$23:$CX$23</c:f>
              <c:numCache>
                <c:formatCode>0</c:formatCode>
                <c:ptCount val="101"/>
                <c:pt idx="0">
                  <c:v>1950</c:v>
                </c:pt>
                <c:pt idx="1">
                  <c:v>1951</c:v>
                </c:pt>
                <c:pt idx="2" formatCode="General">
                  <c:v>1952</c:v>
                </c:pt>
                <c:pt idx="3" formatCode="General">
                  <c:v>1953</c:v>
                </c:pt>
                <c:pt idx="4" formatCode="General">
                  <c:v>1954</c:v>
                </c:pt>
                <c:pt idx="5" formatCode="General">
                  <c:v>1955</c:v>
                </c:pt>
                <c:pt idx="6" formatCode="General">
                  <c:v>1956</c:v>
                </c:pt>
                <c:pt idx="7" formatCode="General">
                  <c:v>1957</c:v>
                </c:pt>
                <c:pt idx="8" formatCode="General">
                  <c:v>1958</c:v>
                </c:pt>
                <c:pt idx="9" formatCode="General">
                  <c:v>1959</c:v>
                </c:pt>
                <c:pt idx="10" formatCode="General">
                  <c:v>1960</c:v>
                </c:pt>
                <c:pt idx="11" formatCode="General">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pt idx="66" formatCode="General">
                  <c:v>2016</c:v>
                </c:pt>
                <c:pt idx="67" formatCode="General">
                  <c:v>2017</c:v>
                </c:pt>
                <c:pt idx="68" formatCode="General">
                  <c:v>2018</c:v>
                </c:pt>
                <c:pt idx="69" formatCode="General">
                  <c:v>2019</c:v>
                </c:pt>
                <c:pt idx="70" formatCode="General">
                  <c:v>2020</c:v>
                </c:pt>
                <c:pt idx="71" formatCode="General">
                  <c:v>2021</c:v>
                </c:pt>
                <c:pt idx="72" formatCode="General">
                  <c:v>2022</c:v>
                </c:pt>
                <c:pt idx="73" formatCode="General">
                  <c:v>2023</c:v>
                </c:pt>
                <c:pt idx="74" formatCode="General">
                  <c:v>2024</c:v>
                </c:pt>
                <c:pt idx="75" formatCode="General">
                  <c:v>2025</c:v>
                </c:pt>
                <c:pt idx="76" formatCode="General">
                  <c:v>2026</c:v>
                </c:pt>
                <c:pt idx="77" formatCode="General">
                  <c:v>2027</c:v>
                </c:pt>
                <c:pt idx="78" formatCode="General">
                  <c:v>2028</c:v>
                </c:pt>
                <c:pt idx="79" formatCode="General">
                  <c:v>2029</c:v>
                </c:pt>
                <c:pt idx="80" formatCode="General">
                  <c:v>2030</c:v>
                </c:pt>
                <c:pt idx="81" formatCode="General">
                  <c:v>2031</c:v>
                </c:pt>
                <c:pt idx="82" formatCode="General">
                  <c:v>2032</c:v>
                </c:pt>
                <c:pt idx="83" formatCode="General">
                  <c:v>2033</c:v>
                </c:pt>
                <c:pt idx="84" formatCode="General">
                  <c:v>2034</c:v>
                </c:pt>
                <c:pt idx="85" formatCode="General">
                  <c:v>2035</c:v>
                </c:pt>
                <c:pt idx="86" formatCode="General">
                  <c:v>2036</c:v>
                </c:pt>
                <c:pt idx="87" formatCode="General">
                  <c:v>2037</c:v>
                </c:pt>
                <c:pt idx="88" formatCode="General">
                  <c:v>2038</c:v>
                </c:pt>
                <c:pt idx="89" formatCode="General">
                  <c:v>2039</c:v>
                </c:pt>
                <c:pt idx="90" formatCode="General">
                  <c:v>2040</c:v>
                </c:pt>
                <c:pt idx="91" formatCode="General">
                  <c:v>2041</c:v>
                </c:pt>
                <c:pt idx="92" formatCode="General">
                  <c:v>2042</c:v>
                </c:pt>
                <c:pt idx="93" formatCode="General">
                  <c:v>2043</c:v>
                </c:pt>
                <c:pt idx="94" formatCode="General">
                  <c:v>2044</c:v>
                </c:pt>
                <c:pt idx="95" formatCode="General">
                  <c:v>2045</c:v>
                </c:pt>
                <c:pt idx="96" formatCode="General">
                  <c:v>2046</c:v>
                </c:pt>
                <c:pt idx="97" formatCode="General">
                  <c:v>2047</c:v>
                </c:pt>
                <c:pt idx="98" formatCode="General">
                  <c:v>2048</c:v>
                </c:pt>
                <c:pt idx="99" formatCode="General">
                  <c:v>2049</c:v>
                </c:pt>
                <c:pt idx="100" formatCode="General">
                  <c:v>2050</c:v>
                </c:pt>
              </c:numCache>
            </c:numRef>
          </c:cat>
          <c:val>
            <c:numRef>
              <c:f>'Figure 3.11'!$B$24:$CX$24</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99.220991412427182</c:v>
                </c:pt>
                <c:pt idx="70">
                  <c:v>125.14631167773126</c:v>
                </c:pt>
                <c:pt idx="71">
                  <c:v>121.31752586934151</c:v>
                </c:pt>
                <c:pt idx="72">
                  <c:v>116.3924514572937</c:v>
                </c:pt>
                <c:pt idx="73">
                  <c:v>111.56460826870632</c:v>
                </c:pt>
                <c:pt idx="74">
                  <c:v>107.13282302616881</c:v>
                </c:pt>
                <c:pt idx="75">
                  <c:v>101.1373295068444</c:v>
                </c:pt>
                <c:pt idx="76">
                  <c:v>95.712564253634667</c:v>
                </c:pt>
                <c:pt idx="77">
                  <c:v>91.550658333609846</c:v>
                </c:pt>
                <c:pt idx="78">
                  <c:v>88.095315677802603</c:v>
                </c:pt>
                <c:pt idx="79">
                  <c:v>85.229960737712773</c:v>
                </c:pt>
                <c:pt idx="80">
                  <c:v>79.710187796955822</c:v>
                </c:pt>
                <c:pt idx="81">
                  <c:v>76.983581303352111</c:v>
                </c:pt>
                <c:pt idx="82">
                  <c:v>74.040404729884031</c:v>
                </c:pt>
                <c:pt idx="83">
                  <c:v>69.971053878894438</c:v>
                </c:pt>
                <c:pt idx="84">
                  <c:v>67.108085187943885</c:v>
                </c:pt>
                <c:pt idx="85">
                  <c:v>64.774747828137109</c:v>
                </c:pt>
                <c:pt idx="86">
                  <c:v>63.527488772236325</c:v>
                </c:pt>
                <c:pt idx="87">
                  <c:v>60.690165842512677</c:v>
                </c:pt>
                <c:pt idx="88">
                  <c:v>59.203348014425657</c:v>
                </c:pt>
                <c:pt idx="89">
                  <c:v>57.143859798799525</c:v>
                </c:pt>
                <c:pt idx="90">
                  <c:v>55.371155649755778</c:v>
                </c:pt>
                <c:pt idx="91">
                  <c:v>54.594516583168314</c:v>
                </c:pt>
                <c:pt idx="92">
                  <c:v>52.858857080865647</c:v>
                </c:pt>
                <c:pt idx="93">
                  <c:v>51.59969316096803</c:v>
                </c:pt>
                <c:pt idx="94">
                  <c:v>51.83125171284496</c:v>
                </c:pt>
                <c:pt idx="95">
                  <c:v>50.273116642959813</c:v>
                </c:pt>
                <c:pt idx="96">
                  <c:v>49.55842822719368</c:v>
                </c:pt>
                <c:pt idx="97">
                  <c:v>49.031811171917717</c:v>
                </c:pt>
                <c:pt idx="98">
                  <c:v>48.6776322079035</c:v>
                </c:pt>
                <c:pt idx="99">
                  <c:v>48.980107862896453</c:v>
                </c:pt>
                <c:pt idx="100">
                  <c:v>52.026123315936438</c:v>
                </c:pt>
              </c:numCache>
            </c:numRef>
          </c:val>
          <c:extLst>
            <c:ext xmlns:c16="http://schemas.microsoft.com/office/drawing/2014/chart" uri="{C3380CC4-5D6E-409C-BE32-E72D297353CC}">
              <c16:uniqueId val="{00000000-366E-481E-AA18-178EFF18CC3C}"/>
            </c:ext>
          </c:extLst>
        </c:ser>
        <c:ser>
          <c:idx val="2"/>
          <c:order val="2"/>
          <c:tx>
            <c:strRef>
              <c:f>'Figure 3.11'!$A$25</c:f>
              <c:strCache>
                <c:ptCount val="1"/>
                <c:pt idx="0">
                  <c:v>Ageing contribution</c:v>
                </c:pt>
              </c:strCache>
            </c:strRef>
          </c:tx>
          <c:spPr>
            <a:solidFill>
              <a:schemeClr val="accent6">
                <a:lumMod val="60000"/>
                <a:lumOff val="40000"/>
              </a:schemeClr>
            </a:solidFill>
          </c:spPr>
          <c:cat>
            <c:numRef>
              <c:f>'Figure 3.11'!$B$23:$CX$23</c:f>
              <c:numCache>
                <c:formatCode>0</c:formatCode>
                <c:ptCount val="101"/>
                <c:pt idx="0">
                  <c:v>1950</c:v>
                </c:pt>
                <c:pt idx="1">
                  <c:v>1951</c:v>
                </c:pt>
                <c:pt idx="2" formatCode="General">
                  <c:v>1952</c:v>
                </c:pt>
                <c:pt idx="3" formatCode="General">
                  <c:v>1953</c:v>
                </c:pt>
                <c:pt idx="4" formatCode="General">
                  <c:v>1954</c:v>
                </c:pt>
                <c:pt idx="5" formatCode="General">
                  <c:v>1955</c:v>
                </c:pt>
                <c:pt idx="6" formatCode="General">
                  <c:v>1956</c:v>
                </c:pt>
                <c:pt idx="7" formatCode="General">
                  <c:v>1957</c:v>
                </c:pt>
                <c:pt idx="8" formatCode="General">
                  <c:v>1958</c:v>
                </c:pt>
                <c:pt idx="9" formatCode="General">
                  <c:v>1959</c:v>
                </c:pt>
                <c:pt idx="10" formatCode="General">
                  <c:v>1960</c:v>
                </c:pt>
                <c:pt idx="11" formatCode="General">
                  <c:v>1961</c:v>
                </c:pt>
                <c:pt idx="12" formatCode="General">
                  <c:v>1962</c:v>
                </c:pt>
                <c:pt idx="13" formatCode="General">
                  <c:v>1963</c:v>
                </c:pt>
                <c:pt idx="14" formatCode="General">
                  <c:v>1964</c:v>
                </c:pt>
                <c:pt idx="15" formatCode="General">
                  <c:v>1965</c:v>
                </c:pt>
                <c:pt idx="16" formatCode="General">
                  <c:v>1966</c:v>
                </c:pt>
                <c:pt idx="17" formatCode="General">
                  <c:v>1967</c:v>
                </c:pt>
                <c:pt idx="18" formatCode="General">
                  <c:v>1968</c:v>
                </c:pt>
                <c:pt idx="19" formatCode="General">
                  <c:v>1969</c:v>
                </c:pt>
                <c:pt idx="20" formatCode="General">
                  <c:v>1970</c:v>
                </c:pt>
                <c:pt idx="21" formatCode="General">
                  <c:v>1971</c:v>
                </c:pt>
                <c:pt idx="22" formatCode="General">
                  <c:v>1972</c:v>
                </c:pt>
                <c:pt idx="23" formatCode="General">
                  <c:v>1973</c:v>
                </c:pt>
                <c:pt idx="24" formatCode="General">
                  <c:v>1974</c:v>
                </c:pt>
                <c:pt idx="25" formatCode="General">
                  <c:v>1975</c:v>
                </c:pt>
                <c:pt idx="26" formatCode="General">
                  <c:v>1976</c:v>
                </c:pt>
                <c:pt idx="27" formatCode="General">
                  <c:v>1977</c:v>
                </c:pt>
                <c:pt idx="28" formatCode="General">
                  <c:v>1978</c:v>
                </c:pt>
                <c:pt idx="29" formatCode="General">
                  <c:v>1979</c:v>
                </c:pt>
                <c:pt idx="30" formatCode="General">
                  <c:v>1980</c:v>
                </c:pt>
                <c:pt idx="31" formatCode="General">
                  <c:v>1981</c:v>
                </c:pt>
                <c:pt idx="32" formatCode="General">
                  <c:v>1982</c:v>
                </c:pt>
                <c:pt idx="33" formatCode="General">
                  <c:v>1983</c:v>
                </c:pt>
                <c:pt idx="34" formatCode="General">
                  <c:v>1984</c:v>
                </c:pt>
                <c:pt idx="35" formatCode="General">
                  <c:v>1985</c:v>
                </c:pt>
                <c:pt idx="36" formatCode="General">
                  <c:v>1986</c:v>
                </c:pt>
                <c:pt idx="37" formatCode="General">
                  <c:v>1987</c:v>
                </c:pt>
                <c:pt idx="38" formatCode="General">
                  <c:v>1988</c:v>
                </c:pt>
                <c:pt idx="39" formatCode="General">
                  <c:v>1989</c:v>
                </c:pt>
                <c:pt idx="40" formatCode="General">
                  <c:v>1990</c:v>
                </c:pt>
                <c:pt idx="41" formatCode="General">
                  <c:v>1991</c:v>
                </c:pt>
                <c:pt idx="42" formatCode="General">
                  <c:v>1992</c:v>
                </c:pt>
                <c:pt idx="43" formatCode="General">
                  <c:v>1993</c:v>
                </c:pt>
                <c:pt idx="44" formatCode="General">
                  <c:v>1994</c:v>
                </c:pt>
                <c:pt idx="45" formatCode="General">
                  <c:v>1995</c:v>
                </c:pt>
                <c:pt idx="46" formatCode="General">
                  <c:v>1996</c:v>
                </c:pt>
                <c:pt idx="47" formatCode="General">
                  <c:v>1997</c:v>
                </c:pt>
                <c:pt idx="48" formatCode="General">
                  <c:v>1998</c:v>
                </c:pt>
                <c:pt idx="49" formatCode="General">
                  <c:v>1999</c:v>
                </c:pt>
                <c:pt idx="50" formatCode="General">
                  <c:v>2000</c:v>
                </c:pt>
                <c:pt idx="51" formatCode="General">
                  <c:v>2001</c:v>
                </c:pt>
                <c:pt idx="52" formatCode="General">
                  <c:v>2002</c:v>
                </c:pt>
                <c:pt idx="53" formatCode="General">
                  <c:v>2003</c:v>
                </c:pt>
                <c:pt idx="54" formatCode="General">
                  <c:v>2004</c:v>
                </c:pt>
                <c:pt idx="55" formatCode="General">
                  <c:v>2005</c:v>
                </c:pt>
                <c:pt idx="56" formatCode="General">
                  <c:v>2006</c:v>
                </c:pt>
                <c:pt idx="57" formatCode="General">
                  <c:v>2007</c:v>
                </c:pt>
                <c:pt idx="58" formatCode="General">
                  <c:v>2008</c:v>
                </c:pt>
                <c:pt idx="59" formatCode="General">
                  <c:v>2009</c:v>
                </c:pt>
                <c:pt idx="60" formatCode="General">
                  <c:v>2010</c:v>
                </c:pt>
                <c:pt idx="61" formatCode="General">
                  <c:v>2011</c:v>
                </c:pt>
                <c:pt idx="62" formatCode="General">
                  <c:v>2012</c:v>
                </c:pt>
                <c:pt idx="63" formatCode="General">
                  <c:v>2013</c:v>
                </c:pt>
                <c:pt idx="64" formatCode="General">
                  <c:v>2014</c:v>
                </c:pt>
                <c:pt idx="65" formatCode="General">
                  <c:v>2015</c:v>
                </c:pt>
                <c:pt idx="66" formatCode="General">
                  <c:v>2016</c:v>
                </c:pt>
                <c:pt idx="67" formatCode="General">
                  <c:v>2017</c:v>
                </c:pt>
                <c:pt idx="68" formatCode="General">
                  <c:v>2018</c:v>
                </c:pt>
                <c:pt idx="69" formatCode="General">
                  <c:v>2019</c:v>
                </c:pt>
                <c:pt idx="70" formatCode="General">
                  <c:v>2020</c:v>
                </c:pt>
                <c:pt idx="71" formatCode="General">
                  <c:v>2021</c:v>
                </c:pt>
                <c:pt idx="72" formatCode="General">
                  <c:v>2022</c:v>
                </c:pt>
                <c:pt idx="73" formatCode="General">
                  <c:v>2023</c:v>
                </c:pt>
                <c:pt idx="74" formatCode="General">
                  <c:v>2024</c:v>
                </c:pt>
                <c:pt idx="75" formatCode="General">
                  <c:v>2025</c:v>
                </c:pt>
                <c:pt idx="76" formatCode="General">
                  <c:v>2026</c:v>
                </c:pt>
                <c:pt idx="77" formatCode="General">
                  <c:v>2027</c:v>
                </c:pt>
                <c:pt idx="78" formatCode="General">
                  <c:v>2028</c:v>
                </c:pt>
                <c:pt idx="79" formatCode="General">
                  <c:v>2029</c:v>
                </c:pt>
                <c:pt idx="80" formatCode="General">
                  <c:v>2030</c:v>
                </c:pt>
                <c:pt idx="81" formatCode="General">
                  <c:v>2031</c:v>
                </c:pt>
                <c:pt idx="82" formatCode="General">
                  <c:v>2032</c:v>
                </c:pt>
                <c:pt idx="83" formatCode="General">
                  <c:v>2033</c:v>
                </c:pt>
                <c:pt idx="84" formatCode="General">
                  <c:v>2034</c:v>
                </c:pt>
                <c:pt idx="85" formatCode="General">
                  <c:v>2035</c:v>
                </c:pt>
                <c:pt idx="86" formatCode="General">
                  <c:v>2036</c:v>
                </c:pt>
                <c:pt idx="87" formatCode="General">
                  <c:v>2037</c:v>
                </c:pt>
                <c:pt idx="88" formatCode="General">
                  <c:v>2038</c:v>
                </c:pt>
                <c:pt idx="89" formatCode="General">
                  <c:v>2039</c:v>
                </c:pt>
                <c:pt idx="90" formatCode="General">
                  <c:v>2040</c:v>
                </c:pt>
                <c:pt idx="91" formatCode="General">
                  <c:v>2041</c:v>
                </c:pt>
                <c:pt idx="92" formatCode="General">
                  <c:v>2042</c:v>
                </c:pt>
                <c:pt idx="93" formatCode="General">
                  <c:v>2043</c:v>
                </c:pt>
                <c:pt idx="94" formatCode="General">
                  <c:v>2044</c:v>
                </c:pt>
                <c:pt idx="95" formatCode="General">
                  <c:v>2045</c:v>
                </c:pt>
                <c:pt idx="96" formatCode="General">
                  <c:v>2046</c:v>
                </c:pt>
                <c:pt idx="97" formatCode="General">
                  <c:v>2047</c:v>
                </c:pt>
                <c:pt idx="98" formatCode="General">
                  <c:v>2048</c:v>
                </c:pt>
                <c:pt idx="99" formatCode="General">
                  <c:v>2049</c:v>
                </c:pt>
                <c:pt idx="100" formatCode="General">
                  <c:v>2050</c:v>
                </c:pt>
              </c:numCache>
            </c:numRef>
          </c:cat>
          <c:val>
            <c:numRef>
              <c:f>'Figure 3.11'!$B$25:$CX$25</c:f>
              <c:numCache>
                <c:formatCode>General</c:formatCode>
                <c:ptCount val="101"/>
                <c:pt idx="70">
                  <c:v>0</c:v>
                </c:pt>
                <c:pt idx="71">
                  <c:v>0.66029064520284919</c:v>
                </c:pt>
                <c:pt idx="72">
                  <c:v>2.578965050294812</c:v>
                </c:pt>
                <c:pt idx="73">
                  <c:v>4.0109286765616474</c:v>
                </c:pt>
                <c:pt idx="74">
                  <c:v>5.6626601816915354</c:v>
                </c:pt>
                <c:pt idx="75">
                  <c:v>7.4557128037164233</c:v>
                </c:pt>
                <c:pt idx="76">
                  <c:v>9.3406689694180045</c:v>
                </c:pt>
                <c:pt idx="77">
                  <c:v>11.138846706974761</c:v>
                </c:pt>
                <c:pt idx="78">
                  <c:v>13.002660321242644</c:v>
                </c:pt>
                <c:pt idx="79">
                  <c:v>14.66019468920021</c:v>
                </c:pt>
                <c:pt idx="80">
                  <c:v>16.506961137678303</c:v>
                </c:pt>
                <c:pt idx="81">
                  <c:v>18.401768292768224</c:v>
                </c:pt>
                <c:pt idx="82">
                  <c:v>19.945245743012933</c:v>
                </c:pt>
                <c:pt idx="83">
                  <c:v>21.561180395728684</c:v>
                </c:pt>
                <c:pt idx="84">
                  <c:v>23.113320789183348</c:v>
                </c:pt>
                <c:pt idx="85">
                  <c:v>24.631816061987365</c:v>
                </c:pt>
                <c:pt idx="86">
                  <c:v>26.096669410344973</c:v>
                </c:pt>
                <c:pt idx="87">
                  <c:v>27.624855791637465</c:v>
                </c:pt>
                <c:pt idx="88">
                  <c:v>29.131028058398243</c:v>
                </c:pt>
                <c:pt idx="89">
                  <c:v>30.668863783886451</c:v>
                </c:pt>
                <c:pt idx="90">
                  <c:v>32.316554829768435</c:v>
                </c:pt>
                <c:pt idx="91">
                  <c:v>33.986084676557724</c:v>
                </c:pt>
                <c:pt idx="92">
                  <c:v>35.668311842025147</c:v>
                </c:pt>
                <c:pt idx="93">
                  <c:v>37.448805125946365</c:v>
                </c:pt>
                <c:pt idx="94">
                  <c:v>39.354225889448188</c:v>
                </c:pt>
                <c:pt idx="95">
                  <c:v>41.872970292668406</c:v>
                </c:pt>
                <c:pt idx="96">
                  <c:v>44.426898807967639</c:v>
                </c:pt>
                <c:pt idx="97">
                  <c:v>48.325661442911176</c:v>
                </c:pt>
                <c:pt idx="98">
                  <c:v>52.191992895563104</c:v>
                </c:pt>
                <c:pt idx="99">
                  <c:v>56.224854889468723</c:v>
                </c:pt>
                <c:pt idx="100">
                  <c:v>57.70066019673758</c:v>
                </c:pt>
              </c:numCache>
            </c:numRef>
          </c:val>
          <c:extLst>
            <c:ext xmlns:c16="http://schemas.microsoft.com/office/drawing/2014/chart" uri="{C3380CC4-5D6E-409C-BE32-E72D297353CC}">
              <c16:uniqueId val="{00000001-366E-481E-AA18-178EFF18CC3C}"/>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spPr>
            <a:solidFill>
              <a:schemeClr val="bg1">
                <a:lumMod val="75000"/>
              </a:schemeClr>
            </a:solidFill>
            <a:ln w="25400">
              <a:noFill/>
            </a:ln>
          </c:spPr>
          <c:invertIfNegative val="0"/>
          <c:cat>
            <c:numLit>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Lit>
          </c:cat>
          <c:val>
            <c:numLit>
              <c:formatCode>General</c:formatCode>
              <c:ptCount val="101"/>
              <c:pt idx="69">
                <c:v>200</c:v>
              </c:pt>
            </c:numLit>
          </c:val>
          <c:extLst>
            <c:ext xmlns:c16="http://schemas.microsoft.com/office/drawing/2014/chart" uri="{C3380CC4-5D6E-409C-BE32-E72D297353CC}">
              <c16:uniqueId val="{00000002-366E-481E-AA18-178EFF18CC3C}"/>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0" sourceLinked="1"/>
        <c:majorTickMark val="out"/>
        <c:minorTickMark val="none"/>
        <c:tickLblPos val="nextTo"/>
        <c:txPr>
          <a:bodyPr/>
          <a:lstStyle/>
          <a:p>
            <a:pPr>
              <a:defRPr>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0"/>
          <c:order val="0"/>
          <c:tx>
            <c:strRef>
              <c:f>'Figure 3.12'!$A$43</c:f>
              <c:strCache>
                <c:ptCount val="1"/>
                <c:pt idx="0">
                  <c:v>min</c:v>
                </c:pt>
              </c:strCache>
            </c:strRef>
          </c:tx>
          <c:spPr>
            <a:noFill/>
            <a:ln>
              <a:noFill/>
            </a:ln>
            <a:effectLst/>
          </c:spPr>
          <c:cat>
            <c:numRef>
              <c:f>'Figure 3.12'!$B$42:$I$42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3.12'!$B$43:$I$43</c:f>
              <c:numCache>
                <c:formatCode>0.0</c:formatCode>
                <c:ptCount val="8"/>
                <c:pt idx="0">
                  <c:v>62.580724024351866</c:v>
                </c:pt>
                <c:pt idx="1">
                  <c:v>61.471359274620838</c:v>
                </c:pt>
                <c:pt idx="2">
                  <c:v>60.297153861398954</c:v>
                </c:pt>
                <c:pt idx="3">
                  <c:v>57.91388880013082</c:v>
                </c:pt>
                <c:pt idx="4">
                  <c:v>56.538404549402273</c:v>
                </c:pt>
                <c:pt idx="5">
                  <c:v>55.116798006790425</c:v>
                </c:pt>
                <c:pt idx="6">
                  <c:v>52.557895266477111</c:v>
                </c:pt>
                <c:pt idx="7">
                  <c:v>51.392437384073219</c:v>
                </c:pt>
              </c:numCache>
            </c:numRef>
          </c:val>
          <c:extLst>
            <c:ext xmlns:c16="http://schemas.microsoft.com/office/drawing/2014/chart" uri="{C3380CC4-5D6E-409C-BE32-E72D297353CC}">
              <c16:uniqueId val="{00000000-AF51-46D5-BE8D-3B18E095A07F}"/>
            </c:ext>
          </c:extLst>
        </c:ser>
        <c:ser>
          <c:idx val="1"/>
          <c:order val="1"/>
          <c:tx>
            <c:strRef>
              <c:f>'Figure 3.12'!$A$44</c:f>
              <c:strCache>
                <c:ptCount val="1"/>
                <c:pt idx="0">
                  <c:v>bottom</c:v>
                </c:pt>
              </c:strCache>
            </c:strRef>
          </c:tx>
          <c:spPr>
            <a:solidFill>
              <a:srgbClr val="C1F2F7"/>
            </a:solidFill>
            <a:ln>
              <a:noFill/>
            </a:ln>
            <a:effectLst/>
          </c:spPr>
          <c:cat>
            <c:numRef>
              <c:f>'Figure 3.12'!$B$42:$I$42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3.12'!$B$44:$I$44</c:f>
              <c:numCache>
                <c:formatCode>0.0</c:formatCode>
                <c:ptCount val="8"/>
                <c:pt idx="0">
                  <c:v>1.917107988691356</c:v>
                </c:pt>
                <c:pt idx="1">
                  <c:v>2.2040445966034525</c:v>
                </c:pt>
                <c:pt idx="2">
                  <c:v>1.9698139219361153</c:v>
                </c:pt>
                <c:pt idx="3">
                  <c:v>2.7811644641352729</c:v>
                </c:pt>
                <c:pt idx="4">
                  <c:v>2.0329487156526511</c:v>
                </c:pt>
                <c:pt idx="5">
                  <c:v>2.2961134174253246</c:v>
                </c:pt>
                <c:pt idx="6">
                  <c:v>3.6220706861194216</c:v>
                </c:pt>
                <c:pt idx="7">
                  <c:v>3.1740480496603283</c:v>
                </c:pt>
              </c:numCache>
            </c:numRef>
          </c:val>
          <c:extLst>
            <c:ext xmlns:c16="http://schemas.microsoft.com/office/drawing/2014/chart" uri="{C3380CC4-5D6E-409C-BE32-E72D297353CC}">
              <c16:uniqueId val="{00000001-AF51-46D5-BE8D-3B18E095A07F}"/>
            </c:ext>
          </c:extLst>
        </c:ser>
        <c:ser>
          <c:idx val="2"/>
          <c:order val="2"/>
          <c:tx>
            <c:strRef>
              <c:f>'Figure 3.12'!$A$45</c:f>
              <c:strCache>
                <c:ptCount val="1"/>
                <c:pt idx="0">
                  <c:v>top</c:v>
                </c:pt>
              </c:strCache>
            </c:strRef>
          </c:tx>
          <c:spPr>
            <a:solidFill>
              <a:srgbClr val="A1ECF3"/>
            </a:solidFill>
            <a:ln>
              <a:noFill/>
            </a:ln>
            <a:effectLst/>
          </c:spPr>
          <c:cat>
            <c:numRef>
              <c:f>'Figure 3.12'!$B$42:$I$42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3.12'!$B$45:$I$45</c:f>
              <c:numCache>
                <c:formatCode>0.0</c:formatCode>
                <c:ptCount val="8"/>
                <c:pt idx="0">
                  <c:v>2.2538196498403238</c:v>
                </c:pt>
                <c:pt idx="1">
                  <c:v>1.3808668022746247</c:v>
                </c:pt>
                <c:pt idx="2">
                  <c:v>1.3542919384091192</c:v>
                </c:pt>
                <c:pt idx="3">
                  <c:v>1.8555990452131539</c:v>
                </c:pt>
                <c:pt idx="4">
                  <c:v>2.3660555779232766</c:v>
                </c:pt>
                <c:pt idx="5">
                  <c:v>2.9427013233947505</c:v>
                </c:pt>
                <c:pt idx="6">
                  <c:v>3.5932493950478346</c:v>
                </c:pt>
                <c:pt idx="7">
                  <c:v>4.6915658851271189</c:v>
                </c:pt>
              </c:numCache>
            </c:numRef>
          </c:val>
          <c:extLst>
            <c:ext xmlns:c16="http://schemas.microsoft.com/office/drawing/2014/chart" uri="{C3380CC4-5D6E-409C-BE32-E72D297353CC}">
              <c16:uniqueId val="{00000002-AF51-46D5-BE8D-3B18E095A07F}"/>
            </c:ext>
          </c:extLst>
        </c:ser>
        <c:ser>
          <c:idx val="3"/>
          <c:order val="3"/>
          <c:tx>
            <c:strRef>
              <c:f>'Figure 3.12'!$A$46</c:f>
              <c:strCache>
                <c:ptCount val="1"/>
                <c:pt idx="0">
                  <c:v>max</c:v>
                </c:pt>
              </c:strCache>
            </c:strRef>
          </c:tx>
          <c:spPr>
            <a:solidFill>
              <a:srgbClr val="C1F2F7"/>
            </a:solidFill>
            <a:ln>
              <a:noFill/>
            </a:ln>
            <a:effectLst/>
          </c:spPr>
          <c:cat>
            <c:numRef>
              <c:f>'Figure 3.12'!$B$42:$I$42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3.12'!$B$46:$I$46</c:f>
              <c:numCache>
                <c:formatCode>0.0</c:formatCode>
                <c:ptCount val="8"/>
                <c:pt idx="0">
                  <c:v>3.2045247488339044</c:v>
                </c:pt>
                <c:pt idx="1">
                  <c:v>3.8065008988590137</c:v>
                </c:pt>
                <c:pt idx="2">
                  <c:v>4.0000643516481844</c:v>
                </c:pt>
                <c:pt idx="3">
                  <c:v>3.3211418710415188</c:v>
                </c:pt>
                <c:pt idx="4">
                  <c:v>4.5511388472843493</c:v>
                </c:pt>
                <c:pt idx="5">
                  <c:v>4.9523011216700965</c:v>
                </c:pt>
                <c:pt idx="6">
                  <c:v>4.5624464664896038</c:v>
                </c:pt>
                <c:pt idx="7">
                  <c:v>2.9783754288072899</c:v>
                </c:pt>
              </c:numCache>
            </c:numRef>
          </c:val>
          <c:extLst>
            <c:ext xmlns:c16="http://schemas.microsoft.com/office/drawing/2014/chart" uri="{C3380CC4-5D6E-409C-BE32-E72D297353CC}">
              <c16:uniqueId val="{00000003-AF51-46D5-BE8D-3B18E095A07F}"/>
            </c:ext>
          </c:extLst>
        </c:ser>
        <c:dLbls>
          <c:showLegendKey val="0"/>
          <c:showVal val="0"/>
          <c:showCatName val="0"/>
          <c:showSerName val="0"/>
          <c:showPercent val="0"/>
          <c:showBubbleSize val="0"/>
        </c:dLbls>
        <c:axId val="384173407"/>
        <c:axId val="324176143"/>
      </c:areaChart>
      <c:lineChart>
        <c:grouping val="standard"/>
        <c:varyColors val="0"/>
        <c:ser>
          <c:idx val="4"/>
          <c:order val="4"/>
          <c:tx>
            <c:strRef>
              <c:f>'Figure 3.12'!$A$47</c:f>
              <c:strCache>
                <c:ptCount val="1"/>
                <c:pt idx="0">
                  <c:v>ireland</c:v>
                </c:pt>
              </c:strCache>
            </c:strRef>
          </c:tx>
          <c:spPr>
            <a:ln w="28575" cap="rnd">
              <a:solidFill>
                <a:srgbClr val="58B7A8"/>
              </a:solidFill>
              <a:round/>
            </a:ln>
            <a:effectLst/>
          </c:spPr>
          <c:marker>
            <c:symbol val="none"/>
          </c:marker>
          <c:cat>
            <c:numRef>
              <c:f>'Figure 3.12'!$B$42:$I$42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3.12'!$B$47:$I$47</c:f>
              <c:numCache>
                <c:formatCode>0.0</c:formatCode>
                <c:ptCount val="8"/>
                <c:pt idx="0">
                  <c:v>65.496412458696383</c:v>
                </c:pt>
                <c:pt idx="1">
                  <c:v>65.195665698333144</c:v>
                </c:pt>
                <c:pt idx="2">
                  <c:v>64.984696824112476</c:v>
                </c:pt>
                <c:pt idx="3">
                  <c:v>64.307319222792444</c:v>
                </c:pt>
                <c:pt idx="4">
                  <c:v>62.899289068878204</c:v>
                </c:pt>
                <c:pt idx="5">
                  <c:v>60.819202391644382</c:v>
                </c:pt>
                <c:pt idx="6">
                  <c:v>58.187159366902939</c:v>
                </c:pt>
                <c:pt idx="7">
                  <c:v>56.165849894593038</c:v>
                </c:pt>
              </c:numCache>
            </c:numRef>
          </c:val>
          <c:smooth val="0"/>
          <c:extLst>
            <c:ext xmlns:c16="http://schemas.microsoft.com/office/drawing/2014/chart" uri="{C3380CC4-5D6E-409C-BE32-E72D297353CC}">
              <c16:uniqueId val="{00000004-AF51-46D5-BE8D-3B18E095A07F}"/>
            </c:ext>
          </c:extLst>
        </c:ser>
        <c:dLbls>
          <c:showLegendKey val="0"/>
          <c:showVal val="0"/>
          <c:showCatName val="0"/>
          <c:showSerName val="0"/>
          <c:showPercent val="0"/>
          <c:showBubbleSize val="0"/>
        </c:dLbls>
        <c:marker val="1"/>
        <c:smooth val="0"/>
        <c:axId val="384173407"/>
        <c:axId val="324176143"/>
      </c:lineChart>
      <c:catAx>
        <c:axId val="384173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24176143"/>
        <c:crosses val="autoZero"/>
        <c:auto val="1"/>
        <c:lblAlgn val="ctr"/>
        <c:lblOffset val="100"/>
        <c:noMultiLvlLbl val="0"/>
      </c:catAx>
      <c:valAx>
        <c:axId val="324176143"/>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841734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04912316376521"/>
          <c:y val="5.7925223802001054E-2"/>
          <c:w val="0.75104365541107931"/>
          <c:h val="0.76980839480372998"/>
        </c:manualLayout>
      </c:layout>
      <c:areaChart>
        <c:grouping val="stacked"/>
        <c:varyColors val="0"/>
        <c:ser>
          <c:idx val="0"/>
          <c:order val="0"/>
          <c:tx>
            <c:strRef>
              <c:f>'Figure 3.12'!$N$43</c:f>
              <c:strCache>
                <c:ptCount val="1"/>
                <c:pt idx="0">
                  <c:v>min</c:v>
                </c:pt>
              </c:strCache>
            </c:strRef>
          </c:tx>
          <c:spPr>
            <a:noFill/>
            <a:ln>
              <a:noFill/>
            </a:ln>
            <a:effectLst/>
          </c:spPr>
          <c:cat>
            <c:numRef>
              <c:f>'Figure 3.12'!$O$42:$V$42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3.12'!$O$43:$V$43</c:f>
              <c:numCache>
                <c:formatCode>0.0</c:formatCode>
                <c:ptCount val="8"/>
                <c:pt idx="0">
                  <c:v>14.304409687479083</c:v>
                </c:pt>
                <c:pt idx="1">
                  <c:v>14.911340653945294</c:v>
                </c:pt>
                <c:pt idx="2">
                  <c:v>16.062390234174241</c:v>
                </c:pt>
                <c:pt idx="3">
                  <c:v>17.737766383107715</c:v>
                </c:pt>
                <c:pt idx="4">
                  <c:v>19.480440719372808</c:v>
                </c:pt>
                <c:pt idx="5">
                  <c:v>20.859276053655787</c:v>
                </c:pt>
                <c:pt idx="6">
                  <c:v>22.186661934276358</c:v>
                </c:pt>
                <c:pt idx="7">
                  <c:v>22.74039080612209</c:v>
                </c:pt>
              </c:numCache>
            </c:numRef>
          </c:val>
          <c:extLst>
            <c:ext xmlns:c16="http://schemas.microsoft.com/office/drawing/2014/chart" uri="{C3380CC4-5D6E-409C-BE32-E72D297353CC}">
              <c16:uniqueId val="{00000000-80E5-4662-AC42-823D822E0A3A}"/>
            </c:ext>
          </c:extLst>
        </c:ser>
        <c:ser>
          <c:idx val="1"/>
          <c:order val="1"/>
          <c:tx>
            <c:strRef>
              <c:f>'Figure 3.12'!$N$44</c:f>
              <c:strCache>
                <c:ptCount val="1"/>
                <c:pt idx="0">
                  <c:v>bottom</c:v>
                </c:pt>
              </c:strCache>
            </c:strRef>
          </c:tx>
          <c:spPr>
            <a:solidFill>
              <a:srgbClr val="C1F2F7"/>
            </a:solidFill>
            <a:ln>
              <a:noFill/>
            </a:ln>
            <a:effectLst/>
          </c:spPr>
          <c:cat>
            <c:numRef>
              <c:f>'Figure 3.12'!$O$42:$V$42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3.12'!$O$44:$V$44</c:f>
              <c:numCache>
                <c:formatCode>0.0</c:formatCode>
                <c:ptCount val="8"/>
                <c:pt idx="0">
                  <c:v>4.0563895228858229</c:v>
                </c:pt>
                <c:pt idx="1">
                  <c:v>4.3937186979623792</c:v>
                </c:pt>
                <c:pt idx="2">
                  <c:v>4.6609375360741261</c:v>
                </c:pt>
                <c:pt idx="3">
                  <c:v>4.3603326392463408</c:v>
                </c:pt>
                <c:pt idx="4">
                  <c:v>3.8400579223068547</c:v>
                </c:pt>
                <c:pt idx="5">
                  <c:v>3.9732740433825526</c:v>
                </c:pt>
                <c:pt idx="6">
                  <c:v>3.3090236172904</c:v>
                </c:pt>
                <c:pt idx="7">
                  <c:v>3.3491912668883721</c:v>
                </c:pt>
              </c:numCache>
            </c:numRef>
          </c:val>
          <c:extLst>
            <c:ext xmlns:c16="http://schemas.microsoft.com/office/drawing/2014/chart" uri="{C3380CC4-5D6E-409C-BE32-E72D297353CC}">
              <c16:uniqueId val="{00000001-80E5-4662-AC42-823D822E0A3A}"/>
            </c:ext>
          </c:extLst>
        </c:ser>
        <c:ser>
          <c:idx val="2"/>
          <c:order val="2"/>
          <c:tx>
            <c:strRef>
              <c:f>'Figure 3.12'!$N$45</c:f>
              <c:strCache>
                <c:ptCount val="1"/>
                <c:pt idx="0">
                  <c:v>top</c:v>
                </c:pt>
              </c:strCache>
            </c:strRef>
          </c:tx>
          <c:spPr>
            <a:solidFill>
              <a:srgbClr val="A1ECF3"/>
            </a:solidFill>
            <a:ln>
              <a:noFill/>
            </a:ln>
            <a:effectLst/>
          </c:spPr>
          <c:cat>
            <c:numRef>
              <c:f>'Figure 3.12'!$O$42:$V$42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3.12'!$O$45:$V$45</c:f>
              <c:numCache>
                <c:formatCode>0.0</c:formatCode>
                <c:ptCount val="8"/>
                <c:pt idx="0">
                  <c:v>1.4261492542082017</c:v>
                </c:pt>
                <c:pt idx="1">
                  <c:v>1.8287278527781865</c:v>
                </c:pt>
                <c:pt idx="2">
                  <c:v>2.6168094046222663</c:v>
                </c:pt>
                <c:pt idx="3">
                  <c:v>3.0702991321410664</c:v>
                </c:pt>
                <c:pt idx="4">
                  <c:v>3.8261616318612113</c:v>
                </c:pt>
                <c:pt idx="5">
                  <c:v>3.6378442243796165</c:v>
                </c:pt>
                <c:pt idx="6">
                  <c:v>4.4551345875229451</c:v>
                </c:pt>
                <c:pt idx="7">
                  <c:v>5.1597370406275189</c:v>
                </c:pt>
              </c:numCache>
            </c:numRef>
          </c:val>
          <c:extLst>
            <c:ext xmlns:c16="http://schemas.microsoft.com/office/drawing/2014/chart" uri="{C3380CC4-5D6E-409C-BE32-E72D297353CC}">
              <c16:uniqueId val="{00000002-80E5-4662-AC42-823D822E0A3A}"/>
            </c:ext>
          </c:extLst>
        </c:ser>
        <c:ser>
          <c:idx val="3"/>
          <c:order val="3"/>
          <c:tx>
            <c:strRef>
              <c:f>'Figure 3.12'!$N$46</c:f>
              <c:strCache>
                <c:ptCount val="1"/>
                <c:pt idx="0">
                  <c:v>max</c:v>
                </c:pt>
              </c:strCache>
            </c:strRef>
          </c:tx>
          <c:spPr>
            <a:solidFill>
              <a:srgbClr val="C1F2F7"/>
            </a:solidFill>
            <a:ln>
              <a:noFill/>
            </a:ln>
            <a:effectLst/>
          </c:spPr>
          <c:cat>
            <c:numRef>
              <c:f>'Figure 3.12'!$O$42:$V$42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3.12'!$O$46:$V$46</c:f>
              <c:numCache>
                <c:formatCode>0.0</c:formatCode>
                <c:ptCount val="8"/>
                <c:pt idx="0">
                  <c:v>2.3584423572865134</c:v>
                </c:pt>
                <c:pt idx="1">
                  <c:v>2.0952282433855025</c:v>
                </c:pt>
                <c:pt idx="2">
                  <c:v>1.7104135753821446</c:v>
                </c:pt>
                <c:pt idx="3">
                  <c:v>2.2503405084349275</c:v>
                </c:pt>
                <c:pt idx="4">
                  <c:v>3.1734720491948281</c:v>
                </c:pt>
                <c:pt idx="5">
                  <c:v>4.4454841850722104</c:v>
                </c:pt>
                <c:pt idx="6">
                  <c:v>5.2789692916282682</c:v>
                </c:pt>
                <c:pt idx="7">
                  <c:v>5.2504992279046618</c:v>
                </c:pt>
              </c:numCache>
            </c:numRef>
          </c:val>
          <c:extLst>
            <c:ext xmlns:c16="http://schemas.microsoft.com/office/drawing/2014/chart" uri="{C3380CC4-5D6E-409C-BE32-E72D297353CC}">
              <c16:uniqueId val="{00000003-80E5-4662-AC42-823D822E0A3A}"/>
            </c:ext>
          </c:extLst>
        </c:ser>
        <c:dLbls>
          <c:showLegendKey val="0"/>
          <c:showVal val="0"/>
          <c:showCatName val="0"/>
          <c:showSerName val="0"/>
          <c:showPercent val="0"/>
          <c:showBubbleSize val="0"/>
        </c:dLbls>
        <c:axId val="384173407"/>
        <c:axId val="324176143"/>
      </c:areaChart>
      <c:lineChart>
        <c:grouping val="standard"/>
        <c:varyColors val="0"/>
        <c:ser>
          <c:idx val="4"/>
          <c:order val="4"/>
          <c:tx>
            <c:strRef>
              <c:f>'Figure 3.12'!$N$47</c:f>
              <c:strCache>
                <c:ptCount val="1"/>
                <c:pt idx="0">
                  <c:v>ireland</c:v>
                </c:pt>
              </c:strCache>
            </c:strRef>
          </c:tx>
          <c:spPr>
            <a:ln w="28575" cap="rnd">
              <a:solidFill>
                <a:srgbClr val="58B7A8"/>
              </a:solidFill>
              <a:round/>
            </a:ln>
            <a:effectLst/>
          </c:spPr>
          <c:marker>
            <c:symbol val="none"/>
          </c:marker>
          <c:cat>
            <c:numRef>
              <c:f>'Figure 3.12'!$O$42:$V$42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3.12'!$O$47:$V$47</c:f>
              <c:numCache>
                <c:formatCode>0.0</c:formatCode>
                <c:ptCount val="8"/>
                <c:pt idx="0">
                  <c:v>13.289041241270091</c:v>
                </c:pt>
                <c:pt idx="1">
                  <c:v>14.462264977294319</c:v>
                </c:pt>
                <c:pt idx="2">
                  <c:v>16.263024733898799</c:v>
                </c:pt>
                <c:pt idx="3">
                  <c:v>18.242437553634574</c:v>
                </c:pt>
                <c:pt idx="4">
                  <c:v>20.027626650107333</c:v>
                </c:pt>
                <c:pt idx="5">
                  <c:v>22.026558948676495</c:v>
                </c:pt>
                <c:pt idx="6">
                  <c:v>24.376081172336111</c:v>
                </c:pt>
                <c:pt idx="7">
                  <c:v>26.593317344370337</c:v>
                </c:pt>
              </c:numCache>
            </c:numRef>
          </c:val>
          <c:smooth val="0"/>
          <c:extLst>
            <c:ext xmlns:c16="http://schemas.microsoft.com/office/drawing/2014/chart" uri="{C3380CC4-5D6E-409C-BE32-E72D297353CC}">
              <c16:uniqueId val="{00000004-80E5-4662-AC42-823D822E0A3A}"/>
            </c:ext>
          </c:extLst>
        </c:ser>
        <c:dLbls>
          <c:showLegendKey val="0"/>
          <c:showVal val="0"/>
          <c:showCatName val="0"/>
          <c:showSerName val="0"/>
          <c:showPercent val="0"/>
          <c:showBubbleSize val="0"/>
        </c:dLbls>
        <c:marker val="1"/>
        <c:smooth val="0"/>
        <c:axId val="384173407"/>
        <c:axId val="324176143"/>
      </c:lineChart>
      <c:catAx>
        <c:axId val="384173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24176143"/>
        <c:crosses val="autoZero"/>
        <c:auto val="1"/>
        <c:lblAlgn val="ctr"/>
        <c:lblOffset val="100"/>
        <c:noMultiLvlLbl val="0"/>
      </c:catAx>
      <c:valAx>
        <c:axId val="324176143"/>
        <c:scaling>
          <c:orientation val="minMax"/>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841734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913037381390468E-2"/>
          <c:y val="6.1504053676265026E-2"/>
          <c:w val="0.87572376779939753"/>
          <c:h val="0.8059078231659399"/>
        </c:manualLayout>
      </c:layout>
      <c:areaChart>
        <c:grouping val="stacked"/>
        <c:varyColors val="0"/>
        <c:ser>
          <c:idx val="0"/>
          <c:order val="0"/>
          <c:tx>
            <c:strRef>
              <c:f>'Figure 3.13'!$A$54</c:f>
              <c:strCache>
                <c:ptCount val="1"/>
                <c:pt idx="0">
                  <c:v>min</c:v>
                </c:pt>
              </c:strCache>
            </c:strRef>
          </c:tx>
          <c:spPr>
            <a:noFill/>
            <a:ln>
              <a:noFill/>
            </a:ln>
            <a:effectLst/>
          </c:spPr>
          <c:cat>
            <c:numRef>
              <c:f>'Figure 3.13'!$B$53:$I$53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3.13'!$B$54:$I$54</c:f>
              <c:numCache>
                <c:formatCode>0.0</c:formatCode>
                <c:ptCount val="8"/>
                <c:pt idx="0">
                  <c:v>15.109629100870782</c:v>
                </c:pt>
                <c:pt idx="1">
                  <c:v>14.430676408504585</c:v>
                </c:pt>
                <c:pt idx="2">
                  <c:v>14.266203554721079</c:v>
                </c:pt>
                <c:pt idx="3">
                  <c:v>14.239331345235508</c:v>
                </c:pt>
                <c:pt idx="4">
                  <c:v>15.021207578961238</c:v>
                </c:pt>
                <c:pt idx="5">
                  <c:v>15.836531700480975</c:v>
                </c:pt>
                <c:pt idx="6">
                  <c:v>15.818360121891175</c:v>
                </c:pt>
                <c:pt idx="7">
                  <c:v>15.931139910323045</c:v>
                </c:pt>
              </c:numCache>
            </c:numRef>
          </c:val>
          <c:extLst>
            <c:ext xmlns:c16="http://schemas.microsoft.com/office/drawing/2014/chart" uri="{C3380CC4-5D6E-409C-BE32-E72D297353CC}">
              <c16:uniqueId val="{00000000-CFDB-40D6-AAFC-B73E563AE0F4}"/>
            </c:ext>
          </c:extLst>
        </c:ser>
        <c:ser>
          <c:idx val="1"/>
          <c:order val="1"/>
          <c:tx>
            <c:strRef>
              <c:f>'Figure 3.13'!$A$55</c:f>
              <c:strCache>
                <c:ptCount val="1"/>
                <c:pt idx="0">
                  <c:v>bottom</c:v>
                </c:pt>
              </c:strCache>
            </c:strRef>
          </c:tx>
          <c:spPr>
            <a:solidFill>
              <a:srgbClr val="C1F2F7"/>
            </a:solidFill>
            <a:ln>
              <a:noFill/>
            </a:ln>
            <a:effectLst/>
          </c:spPr>
          <c:cat>
            <c:numRef>
              <c:f>'Figure 3.13'!$B$53:$I$53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3.13'!$B$55:$I$55</c:f>
              <c:numCache>
                <c:formatCode>0.0</c:formatCode>
                <c:ptCount val="8"/>
                <c:pt idx="0">
                  <c:v>3.8419641986938355</c:v>
                </c:pt>
                <c:pt idx="1">
                  <c:v>4.068463219215829</c:v>
                </c:pt>
                <c:pt idx="2">
                  <c:v>4.1747996874304096</c:v>
                </c:pt>
                <c:pt idx="3">
                  <c:v>4.5719942743925852</c:v>
                </c:pt>
                <c:pt idx="4">
                  <c:v>4.0363044260507479</c:v>
                </c:pt>
                <c:pt idx="5">
                  <c:v>3.5295806033107624</c:v>
                </c:pt>
                <c:pt idx="6">
                  <c:v>4.27504943544551</c:v>
                </c:pt>
                <c:pt idx="7">
                  <c:v>4.9260366817498014</c:v>
                </c:pt>
              </c:numCache>
            </c:numRef>
          </c:val>
          <c:extLst>
            <c:ext xmlns:c16="http://schemas.microsoft.com/office/drawing/2014/chart" uri="{C3380CC4-5D6E-409C-BE32-E72D297353CC}">
              <c16:uniqueId val="{00000001-CFDB-40D6-AAFC-B73E563AE0F4}"/>
            </c:ext>
          </c:extLst>
        </c:ser>
        <c:ser>
          <c:idx val="2"/>
          <c:order val="2"/>
          <c:tx>
            <c:strRef>
              <c:f>'Figure 3.13'!$A$56</c:f>
              <c:strCache>
                <c:ptCount val="1"/>
                <c:pt idx="0">
                  <c:v>top</c:v>
                </c:pt>
              </c:strCache>
            </c:strRef>
          </c:tx>
          <c:spPr>
            <a:solidFill>
              <a:srgbClr val="A1ECF3"/>
            </a:solidFill>
            <a:ln>
              <a:noFill/>
            </a:ln>
            <a:effectLst/>
          </c:spPr>
          <c:cat>
            <c:numRef>
              <c:f>'Figure 3.13'!$B$53:$I$53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3.13'!$B$56:$I$56</c:f>
              <c:numCache>
                <c:formatCode>0.0</c:formatCode>
                <c:ptCount val="8"/>
                <c:pt idx="0">
                  <c:v>6.6514336591583181</c:v>
                </c:pt>
                <c:pt idx="1">
                  <c:v>6.2286400592472368</c:v>
                </c:pt>
                <c:pt idx="2">
                  <c:v>6.6832753674666208</c:v>
                </c:pt>
                <c:pt idx="3">
                  <c:v>7.0700118887799306</c:v>
                </c:pt>
                <c:pt idx="4">
                  <c:v>7.4459736683445996</c:v>
                </c:pt>
                <c:pt idx="5">
                  <c:v>7.4016515047664626</c:v>
                </c:pt>
                <c:pt idx="6">
                  <c:v>7.3537193621260499</c:v>
                </c:pt>
                <c:pt idx="7">
                  <c:v>6.4273750053809167</c:v>
                </c:pt>
              </c:numCache>
            </c:numRef>
          </c:val>
          <c:extLst>
            <c:ext xmlns:c16="http://schemas.microsoft.com/office/drawing/2014/chart" uri="{C3380CC4-5D6E-409C-BE32-E72D297353CC}">
              <c16:uniqueId val="{00000002-CFDB-40D6-AAFC-B73E563AE0F4}"/>
            </c:ext>
          </c:extLst>
        </c:ser>
        <c:ser>
          <c:idx val="3"/>
          <c:order val="3"/>
          <c:tx>
            <c:strRef>
              <c:f>'Figure 3.13'!$A$57</c:f>
              <c:strCache>
                <c:ptCount val="1"/>
                <c:pt idx="0">
                  <c:v>max</c:v>
                </c:pt>
              </c:strCache>
            </c:strRef>
          </c:tx>
          <c:spPr>
            <a:solidFill>
              <a:srgbClr val="C1F2F7"/>
            </a:solidFill>
            <a:ln>
              <a:noFill/>
            </a:ln>
            <a:effectLst/>
          </c:spPr>
          <c:cat>
            <c:numRef>
              <c:f>'Figure 3.13'!$B$53:$I$53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3.13'!$B$57:$I$57</c:f>
              <c:numCache>
                <c:formatCode>0.0</c:formatCode>
                <c:ptCount val="8"/>
                <c:pt idx="0">
                  <c:v>5.3859482282660345</c:v>
                </c:pt>
                <c:pt idx="1">
                  <c:v>6.1394831368541496</c:v>
                </c:pt>
                <c:pt idx="2">
                  <c:v>6.1179769712714709</c:v>
                </c:pt>
                <c:pt idx="3">
                  <c:v>6.1415438670665523</c:v>
                </c:pt>
                <c:pt idx="4">
                  <c:v>6.0403076710145527</c:v>
                </c:pt>
                <c:pt idx="5">
                  <c:v>6.3447433249918248</c:v>
                </c:pt>
                <c:pt idx="6">
                  <c:v>6.0538507067088858</c:v>
                </c:pt>
                <c:pt idx="7">
                  <c:v>6.6938280412073681</c:v>
                </c:pt>
              </c:numCache>
            </c:numRef>
          </c:val>
          <c:extLst>
            <c:ext xmlns:c16="http://schemas.microsoft.com/office/drawing/2014/chart" uri="{C3380CC4-5D6E-409C-BE32-E72D297353CC}">
              <c16:uniqueId val="{00000003-CFDB-40D6-AAFC-B73E563AE0F4}"/>
            </c:ext>
          </c:extLst>
        </c:ser>
        <c:dLbls>
          <c:showLegendKey val="0"/>
          <c:showVal val="0"/>
          <c:showCatName val="0"/>
          <c:showSerName val="0"/>
          <c:showPercent val="0"/>
          <c:showBubbleSize val="0"/>
        </c:dLbls>
        <c:axId val="384173407"/>
        <c:axId val="324176143"/>
      </c:areaChart>
      <c:lineChart>
        <c:grouping val="standard"/>
        <c:varyColors val="0"/>
        <c:ser>
          <c:idx val="4"/>
          <c:order val="4"/>
          <c:tx>
            <c:strRef>
              <c:f>'Figure 3.13'!$A$58</c:f>
              <c:strCache>
                <c:ptCount val="1"/>
                <c:pt idx="0">
                  <c:v>ireland</c:v>
                </c:pt>
              </c:strCache>
            </c:strRef>
          </c:tx>
          <c:spPr>
            <a:ln w="28575" cap="rnd">
              <a:solidFill>
                <a:srgbClr val="58B7A8"/>
              </a:solidFill>
              <a:round/>
            </a:ln>
            <a:effectLst/>
          </c:spPr>
          <c:marker>
            <c:symbol val="none"/>
          </c:marker>
          <c:cat>
            <c:numRef>
              <c:f>'Figure 3.13'!$B$53:$I$53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3.13'!$B$58:$I$58</c:f>
              <c:numCache>
                <c:formatCode>0.0</c:formatCode>
                <c:ptCount val="8"/>
                <c:pt idx="0">
                  <c:v>22.485152962745754</c:v>
                </c:pt>
                <c:pt idx="1">
                  <c:v>26.887301442972955</c:v>
                </c:pt>
                <c:pt idx="2">
                  <c:v>24.915474075090462</c:v>
                </c:pt>
                <c:pt idx="3">
                  <c:v>25.394690274276073</c:v>
                </c:pt>
                <c:pt idx="4">
                  <c:v>26.305672631168399</c:v>
                </c:pt>
                <c:pt idx="5">
                  <c:v>27.335517854311465</c:v>
                </c:pt>
                <c:pt idx="6">
                  <c:v>28.681047910564761</c:v>
                </c:pt>
                <c:pt idx="7">
                  <c:v>30.234339950956151</c:v>
                </c:pt>
              </c:numCache>
            </c:numRef>
          </c:val>
          <c:smooth val="0"/>
          <c:extLst>
            <c:ext xmlns:c16="http://schemas.microsoft.com/office/drawing/2014/chart" uri="{C3380CC4-5D6E-409C-BE32-E72D297353CC}">
              <c16:uniqueId val="{00000004-CFDB-40D6-AAFC-B73E563AE0F4}"/>
            </c:ext>
          </c:extLst>
        </c:ser>
        <c:dLbls>
          <c:showLegendKey val="0"/>
          <c:showVal val="0"/>
          <c:showCatName val="0"/>
          <c:showSerName val="0"/>
          <c:showPercent val="0"/>
          <c:showBubbleSize val="0"/>
        </c:dLbls>
        <c:marker val="1"/>
        <c:smooth val="0"/>
        <c:axId val="384173407"/>
        <c:axId val="324176143"/>
      </c:lineChart>
      <c:catAx>
        <c:axId val="384173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24176143"/>
        <c:crosses val="autoZero"/>
        <c:auto val="1"/>
        <c:lblAlgn val="ctr"/>
        <c:lblOffset val="100"/>
        <c:noMultiLvlLbl val="0"/>
      </c:catAx>
      <c:valAx>
        <c:axId val="324176143"/>
        <c:scaling>
          <c:orientation val="minMax"/>
          <c:max val="3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841734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0"/>
          <c:order val="0"/>
          <c:tx>
            <c:strRef>
              <c:f>'Figure 3.13'!$N$54</c:f>
              <c:strCache>
                <c:ptCount val="1"/>
                <c:pt idx="0">
                  <c:v>min</c:v>
                </c:pt>
              </c:strCache>
            </c:strRef>
          </c:tx>
          <c:spPr>
            <a:noFill/>
            <a:ln>
              <a:noFill/>
            </a:ln>
            <a:effectLst/>
          </c:spPr>
          <c:cat>
            <c:numRef>
              <c:f>'Figure 3.13'!$O$53:$V$53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3.13'!$O$54:$V$54</c:f>
              <c:numCache>
                <c:formatCode>0.0</c:formatCode>
                <c:ptCount val="8"/>
                <c:pt idx="0">
                  <c:v>6.8562489868895566</c:v>
                </c:pt>
                <c:pt idx="1">
                  <c:v>6.7976972224688046</c:v>
                </c:pt>
                <c:pt idx="2">
                  <c:v>6.1890844581794173</c:v>
                </c:pt>
                <c:pt idx="3">
                  <c:v>6.1931376108274918</c:v>
                </c:pt>
                <c:pt idx="4">
                  <c:v>6.3302824108293585</c:v>
                </c:pt>
                <c:pt idx="5">
                  <c:v>6.2899480918857664</c:v>
                </c:pt>
                <c:pt idx="6">
                  <c:v>6.1237188430963876</c:v>
                </c:pt>
                <c:pt idx="7">
                  <c:v>6.0877884905956678</c:v>
                </c:pt>
              </c:numCache>
            </c:numRef>
          </c:val>
          <c:extLst>
            <c:ext xmlns:c16="http://schemas.microsoft.com/office/drawing/2014/chart" uri="{C3380CC4-5D6E-409C-BE32-E72D297353CC}">
              <c16:uniqueId val="{00000000-5C9B-4635-BAC8-ABF3B493B14C}"/>
            </c:ext>
          </c:extLst>
        </c:ser>
        <c:ser>
          <c:idx val="1"/>
          <c:order val="1"/>
          <c:tx>
            <c:strRef>
              <c:f>'Figure 3.13'!$N$55</c:f>
              <c:strCache>
                <c:ptCount val="1"/>
                <c:pt idx="0">
                  <c:v>bottom</c:v>
                </c:pt>
              </c:strCache>
            </c:strRef>
          </c:tx>
          <c:spPr>
            <a:solidFill>
              <a:srgbClr val="C1F2F7"/>
            </a:solidFill>
            <a:ln>
              <a:noFill/>
            </a:ln>
            <a:effectLst/>
          </c:spPr>
          <c:cat>
            <c:numRef>
              <c:f>'Figure 3.13'!$O$53:$V$53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3.13'!$O$55:$V$55</c:f>
              <c:numCache>
                <c:formatCode>0.0</c:formatCode>
                <c:ptCount val="8"/>
                <c:pt idx="0">
                  <c:v>1.2831599730591998</c:v>
                </c:pt>
                <c:pt idx="1">
                  <c:v>0.98795896062149691</c:v>
                </c:pt>
                <c:pt idx="2">
                  <c:v>1.4006951420473683</c:v>
                </c:pt>
                <c:pt idx="3">
                  <c:v>1.395465107008941</c:v>
                </c:pt>
                <c:pt idx="4">
                  <c:v>1.5215646737261057</c:v>
                </c:pt>
                <c:pt idx="5">
                  <c:v>1.699381885514275</c:v>
                </c:pt>
                <c:pt idx="6">
                  <c:v>1.9759848298639557</c:v>
                </c:pt>
                <c:pt idx="7">
                  <c:v>2.1527118924372521</c:v>
                </c:pt>
              </c:numCache>
            </c:numRef>
          </c:val>
          <c:extLst>
            <c:ext xmlns:c16="http://schemas.microsoft.com/office/drawing/2014/chart" uri="{C3380CC4-5D6E-409C-BE32-E72D297353CC}">
              <c16:uniqueId val="{00000001-5C9B-4635-BAC8-ABF3B493B14C}"/>
            </c:ext>
          </c:extLst>
        </c:ser>
        <c:ser>
          <c:idx val="2"/>
          <c:order val="2"/>
          <c:tx>
            <c:strRef>
              <c:f>'Figure 3.13'!$N$56</c:f>
              <c:strCache>
                <c:ptCount val="1"/>
                <c:pt idx="0">
                  <c:v>top</c:v>
                </c:pt>
              </c:strCache>
            </c:strRef>
          </c:tx>
          <c:spPr>
            <a:solidFill>
              <a:srgbClr val="A1ECF3"/>
            </a:solidFill>
            <a:ln>
              <a:noFill/>
            </a:ln>
            <a:effectLst/>
          </c:spPr>
          <c:cat>
            <c:numRef>
              <c:f>'Figure 3.13'!$O$53:$V$53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3.13'!$O$56:$V$56</c:f>
              <c:numCache>
                <c:formatCode>0.0</c:formatCode>
                <c:ptCount val="8"/>
                <c:pt idx="0">
                  <c:v>4.0009904918676611</c:v>
                </c:pt>
                <c:pt idx="1">
                  <c:v>4.6703595072276958</c:v>
                </c:pt>
                <c:pt idx="2">
                  <c:v>4.7046887183282813</c:v>
                </c:pt>
                <c:pt idx="3">
                  <c:v>4.7059705208929996</c:v>
                </c:pt>
                <c:pt idx="4">
                  <c:v>5.2772045603043463</c:v>
                </c:pt>
                <c:pt idx="5">
                  <c:v>5.9205835558457789</c:v>
                </c:pt>
                <c:pt idx="6">
                  <c:v>5.7888885130792787</c:v>
                </c:pt>
                <c:pt idx="7">
                  <c:v>5.2024701234084425</c:v>
                </c:pt>
              </c:numCache>
            </c:numRef>
          </c:val>
          <c:extLst>
            <c:ext xmlns:c16="http://schemas.microsoft.com/office/drawing/2014/chart" uri="{C3380CC4-5D6E-409C-BE32-E72D297353CC}">
              <c16:uniqueId val="{00000002-5C9B-4635-BAC8-ABF3B493B14C}"/>
            </c:ext>
          </c:extLst>
        </c:ser>
        <c:ser>
          <c:idx val="3"/>
          <c:order val="3"/>
          <c:tx>
            <c:strRef>
              <c:f>'Figure 3.13'!$N$57</c:f>
              <c:strCache>
                <c:ptCount val="1"/>
                <c:pt idx="0">
                  <c:v>max</c:v>
                </c:pt>
              </c:strCache>
            </c:strRef>
          </c:tx>
          <c:spPr>
            <a:solidFill>
              <a:srgbClr val="C1F2F7"/>
            </a:solidFill>
            <a:ln>
              <a:noFill/>
            </a:ln>
            <a:effectLst/>
          </c:spPr>
          <c:cat>
            <c:numRef>
              <c:f>'Figure 3.13'!$O$53:$V$53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3.13'!$O$57:$V$57</c:f>
              <c:numCache>
                <c:formatCode>0.0</c:formatCode>
                <c:ptCount val="8"/>
                <c:pt idx="0">
                  <c:v>5.1506054499124119</c:v>
                </c:pt>
                <c:pt idx="1">
                  <c:v>3.1839821077594799</c:v>
                </c:pt>
                <c:pt idx="2">
                  <c:v>4.1160344624877165</c:v>
                </c:pt>
                <c:pt idx="3">
                  <c:v>4.9542525222186153</c:v>
                </c:pt>
                <c:pt idx="4">
                  <c:v>5.1196625131903453</c:v>
                </c:pt>
                <c:pt idx="5">
                  <c:v>4.7725348543674997</c:v>
                </c:pt>
                <c:pt idx="6">
                  <c:v>4.5017114020463875</c:v>
                </c:pt>
                <c:pt idx="7">
                  <c:v>3.8484088704476171</c:v>
                </c:pt>
              </c:numCache>
            </c:numRef>
          </c:val>
          <c:extLst>
            <c:ext xmlns:c16="http://schemas.microsoft.com/office/drawing/2014/chart" uri="{C3380CC4-5D6E-409C-BE32-E72D297353CC}">
              <c16:uniqueId val="{00000003-5C9B-4635-BAC8-ABF3B493B14C}"/>
            </c:ext>
          </c:extLst>
        </c:ser>
        <c:dLbls>
          <c:showLegendKey val="0"/>
          <c:showVal val="0"/>
          <c:showCatName val="0"/>
          <c:showSerName val="0"/>
          <c:showPercent val="0"/>
          <c:showBubbleSize val="0"/>
        </c:dLbls>
        <c:axId val="384173407"/>
        <c:axId val="324176143"/>
      </c:areaChart>
      <c:lineChart>
        <c:grouping val="standard"/>
        <c:varyColors val="0"/>
        <c:ser>
          <c:idx val="4"/>
          <c:order val="4"/>
          <c:tx>
            <c:strRef>
              <c:f>'Figure 3.13'!$N$58</c:f>
              <c:strCache>
                <c:ptCount val="1"/>
                <c:pt idx="0">
                  <c:v>ireland</c:v>
                </c:pt>
              </c:strCache>
            </c:strRef>
          </c:tx>
          <c:spPr>
            <a:ln w="28575" cap="rnd">
              <a:solidFill>
                <a:srgbClr val="58B7A8"/>
              </a:solidFill>
              <a:round/>
            </a:ln>
            <a:effectLst/>
          </c:spPr>
          <c:marker>
            <c:symbol val="none"/>
          </c:marker>
          <c:cat>
            <c:numRef>
              <c:f>'Figure 3.13'!$O$53:$V$53</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3.13'!$O$58:$V$58</c:f>
              <c:numCache>
                <c:formatCode>0.0</c:formatCode>
                <c:ptCount val="8"/>
                <c:pt idx="0">
                  <c:v>7.8049427492868571</c:v>
                </c:pt>
                <c:pt idx="1">
                  <c:v>9.4940765247410823</c:v>
                </c:pt>
                <c:pt idx="2">
                  <c:v>8.9551893984426805</c:v>
                </c:pt>
                <c:pt idx="3">
                  <c:v>9.1332502552096138</c:v>
                </c:pt>
                <c:pt idx="4">
                  <c:v>9.7748085265716789</c:v>
                </c:pt>
                <c:pt idx="5">
                  <c:v>10.394668551417478</c:v>
                </c:pt>
                <c:pt idx="6">
                  <c:v>11.092096418007333</c:v>
                </c:pt>
                <c:pt idx="7">
                  <c:v>11.860065271663082</c:v>
                </c:pt>
              </c:numCache>
            </c:numRef>
          </c:val>
          <c:smooth val="0"/>
          <c:extLst>
            <c:ext xmlns:c16="http://schemas.microsoft.com/office/drawing/2014/chart" uri="{C3380CC4-5D6E-409C-BE32-E72D297353CC}">
              <c16:uniqueId val="{00000004-5C9B-4635-BAC8-ABF3B493B14C}"/>
            </c:ext>
          </c:extLst>
        </c:ser>
        <c:dLbls>
          <c:showLegendKey val="0"/>
          <c:showVal val="0"/>
          <c:showCatName val="0"/>
          <c:showSerName val="0"/>
          <c:showPercent val="0"/>
          <c:showBubbleSize val="0"/>
        </c:dLbls>
        <c:marker val="1"/>
        <c:smooth val="0"/>
        <c:axId val="384173407"/>
        <c:axId val="324176143"/>
      </c:lineChart>
      <c:catAx>
        <c:axId val="384173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24176143"/>
        <c:crosses val="autoZero"/>
        <c:auto val="1"/>
        <c:lblAlgn val="ctr"/>
        <c:lblOffset val="100"/>
        <c:noMultiLvlLbl val="0"/>
      </c:catAx>
      <c:valAx>
        <c:axId val="3241761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841734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0"/>
          <c:order val="0"/>
          <c:tx>
            <c:strRef>
              <c:f>'Figure 3.13'!$AA$53</c:f>
              <c:strCache>
                <c:ptCount val="1"/>
                <c:pt idx="0">
                  <c:v>min</c:v>
                </c:pt>
              </c:strCache>
            </c:strRef>
          </c:tx>
          <c:spPr>
            <a:noFill/>
            <a:ln>
              <a:noFill/>
            </a:ln>
            <a:effectLst/>
          </c:spPr>
          <c:cat>
            <c:numRef>
              <c:f>'Figure 3.13'!$AB$52:$AI$52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3.13'!$AB$53:$AI$53</c:f>
              <c:numCache>
                <c:formatCode>0.0</c:formatCode>
                <c:ptCount val="8"/>
                <c:pt idx="0">
                  <c:v>3.111856242607876</c:v>
                </c:pt>
                <c:pt idx="1">
                  <c:v>3.1671748774783852</c:v>
                </c:pt>
                <c:pt idx="2">
                  <c:v>3.2317746609205318</c:v>
                </c:pt>
                <c:pt idx="3">
                  <c:v>3.2953370172187997</c:v>
                </c:pt>
                <c:pt idx="4">
                  <c:v>3.3512209389952519</c:v>
                </c:pt>
                <c:pt idx="5">
                  <c:v>3.4101942581216158</c:v>
                </c:pt>
                <c:pt idx="6">
                  <c:v>3.4701861968735415</c:v>
                </c:pt>
                <c:pt idx="7">
                  <c:v>3.5267601548813463</c:v>
                </c:pt>
              </c:numCache>
            </c:numRef>
          </c:val>
          <c:extLst>
            <c:ext xmlns:c16="http://schemas.microsoft.com/office/drawing/2014/chart" uri="{C3380CC4-5D6E-409C-BE32-E72D297353CC}">
              <c16:uniqueId val="{00000000-3931-4345-B74D-F73D61B2ACFD}"/>
            </c:ext>
          </c:extLst>
        </c:ser>
        <c:ser>
          <c:idx val="1"/>
          <c:order val="1"/>
          <c:tx>
            <c:strRef>
              <c:f>'Figure 3.13'!$AA$54</c:f>
              <c:strCache>
                <c:ptCount val="1"/>
                <c:pt idx="0">
                  <c:v>bottom</c:v>
                </c:pt>
              </c:strCache>
            </c:strRef>
          </c:tx>
          <c:spPr>
            <a:solidFill>
              <a:srgbClr val="C1F2F7"/>
            </a:solidFill>
            <a:ln>
              <a:noFill/>
            </a:ln>
            <a:effectLst/>
          </c:spPr>
          <c:cat>
            <c:numRef>
              <c:f>'Figure 3.13'!$AB$52:$AI$52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3.13'!$AB$54:$AI$54</c:f>
              <c:numCache>
                <c:formatCode>0.0</c:formatCode>
                <c:ptCount val="8"/>
                <c:pt idx="0">
                  <c:v>2.1440622632416919</c:v>
                </c:pt>
                <c:pt idx="1">
                  <c:v>2.2772649576416955</c:v>
                </c:pt>
                <c:pt idx="2">
                  <c:v>2.3601413780061979</c:v>
                </c:pt>
                <c:pt idx="3">
                  <c:v>2.4915105009976815</c:v>
                </c:pt>
                <c:pt idx="4">
                  <c:v>2.6914577849238794</c:v>
                </c:pt>
                <c:pt idx="5">
                  <c:v>2.9919670422941214</c:v>
                </c:pt>
                <c:pt idx="6">
                  <c:v>3.1666015715177629</c:v>
                </c:pt>
                <c:pt idx="7">
                  <c:v>3.255872863932189</c:v>
                </c:pt>
              </c:numCache>
            </c:numRef>
          </c:val>
          <c:extLst>
            <c:ext xmlns:c16="http://schemas.microsoft.com/office/drawing/2014/chart" uri="{C3380CC4-5D6E-409C-BE32-E72D297353CC}">
              <c16:uniqueId val="{00000001-3931-4345-B74D-F73D61B2ACFD}"/>
            </c:ext>
          </c:extLst>
        </c:ser>
        <c:ser>
          <c:idx val="2"/>
          <c:order val="2"/>
          <c:tx>
            <c:strRef>
              <c:f>'Figure 3.13'!$AA$55</c:f>
              <c:strCache>
                <c:ptCount val="1"/>
                <c:pt idx="0">
                  <c:v>top</c:v>
                </c:pt>
              </c:strCache>
            </c:strRef>
          </c:tx>
          <c:spPr>
            <a:solidFill>
              <a:srgbClr val="A1ECF3"/>
            </a:solidFill>
            <a:ln>
              <a:noFill/>
            </a:ln>
            <a:effectLst/>
          </c:spPr>
          <c:cat>
            <c:numRef>
              <c:f>'Figure 3.13'!$AB$52:$AI$52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3.13'!$AB$55:$AI$55</c:f>
              <c:numCache>
                <c:formatCode>0.0</c:formatCode>
                <c:ptCount val="8"/>
                <c:pt idx="0">
                  <c:v>3.2289556684430174</c:v>
                </c:pt>
                <c:pt idx="1">
                  <c:v>3.3276158133504641</c:v>
                </c:pt>
                <c:pt idx="2">
                  <c:v>3.5216709790433107</c:v>
                </c:pt>
                <c:pt idx="3">
                  <c:v>3.6507742789789095</c:v>
                </c:pt>
                <c:pt idx="4">
                  <c:v>3.6835297819772954</c:v>
                </c:pt>
                <c:pt idx="5">
                  <c:v>3.6185989533313832</c:v>
                </c:pt>
                <c:pt idx="6">
                  <c:v>3.5614843503761868</c:v>
                </c:pt>
                <c:pt idx="7">
                  <c:v>3.5228491752344793</c:v>
                </c:pt>
              </c:numCache>
            </c:numRef>
          </c:val>
          <c:extLst>
            <c:ext xmlns:c16="http://schemas.microsoft.com/office/drawing/2014/chart" uri="{C3380CC4-5D6E-409C-BE32-E72D297353CC}">
              <c16:uniqueId val="{00000002-3931-4345-B74D-F73D61B2ACFD}"/>
            </c:ext>
          </c:extLst>
        </c:ser>
        <c:ser>
          <c:idx val="3"/>
          <c:order val="3"/>
          <c:tx>
            <c:strRef>
              <c:f>'Figure 3.13'!$AA$56</c:f>
              <c:strCache>
                <c:ptCount val="1"/>
                <c:pt idx="0">
                  <c:v>max</c:v>
                </c:pt>
              </c:strCache>
            </c:strRef>
          </c:tx>
          <c:spPr>
            <a:solidFill>
              <a:srgbClr val="C1F2F7"/>
            </a:solidFill>
            <a:ln>
              <a:noFill/>
            </a:ln>
            <a:effectLst/>
          </c:spPr>
          <c:cat>
            <c:numRef>
              <c:f>'Figure 3.13'!$AB$52:$AI$52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3.13'!$AB$56:$AI$56</c:f>
              <c:numCache>
                <c:formatCode>0.0</c:formatCode>
                <c:ptCount val="8"/>
                <c:pt idx="0">
                  <c:v>2.9266537788788831</c:v>
                </c:pt>
                <c:pt idx="1">
                  <c:v>2.8349242076326444</c:v>
                </c:pt>
                <c:pt idx="2">
                  <c:v>2.9888111085969022</c:v>
                </c:pt>
                <c:pt idx="3">
                  <c:v>3.1742963078735631</c:v>
                </c:pt>
                <c:pt idx="4">
                  <c:v>3.472536321663565</c:v>
                </c:pt>
                <c:pt idx="5">
                  <c:v>3.7069869501609638</c:v>
                </c:pt>
                <c:pt idx="6">
                  <c:v>3.9375913823677813</c:v>
                </c:pt>
                <c:pt idx="7">
                  <c:v>4.2448646435388753</c:v>
                </c:pt>
              </c:numCache>
            </c:numRef>
          </c:val>
          <c:extLst>
            <c:ext xmlns:c16="http://schemas.microsoft.com/office/drawing/2014/chart" uri="{C3380CC4-5D6E-409C-BE32-E72D297353CC}">
              <c16:uniqueId val="{00000003-3931-4345-B74D-F73D61B2ACFD}"/>
            </c:ext>
          </c:extLst>
        </c:ser>
        <c:dLbls>
          <c:showLegendKey val="0"/>
          <c:showVal val="0"/>
          <c:showCatName val="0"/>
          <c:showSerName val="0"/>
          <c:showPercent val="0"/>
          <c:showBubbleSize val="0"/>
        </c:dLbls>
        <c:axId val="384173407"/>
        <c:axId val="324176143"/>
      </c:areaChart>
      <c:lineChart>
        <c:grouping val="standard"/>
        <c:varyColors val="0"/>
        <c:ser>
          <c:idx val="4"/>
          <c:order val="4"/>
          <c:tx>
            <c:strRef>
              <c:f>'Figure 3.13'!$AA$57</c:f>
              <c:strCache>
                <c:ptCount val="1"/>
                <c:pt idx="0">
                  <c:v>ireland</c:v>
                </c:pt>
              </c:strCache>
            </c:strRef>
          </c:tx>
          <c:spPr>
            <a:ln w="28575" cap="rnd">
              <a:solidFill>
                <a:srgbClr val="58B7A8"/>
              </a:solidFill>
              <a:round/>
            </a:ln>
            <a:effectLst/>
          </c:spPr>
          <c:marker>
            <c:symbol val="none"/>
          </c:marker>
          <c:cat>
            <c:numRef>
              <c:f>'Figure 3.13'!$AB$52:$AI$52</c:f>
              <c:numCache>
                <c:formatCode>General</c:formatCode>
                <c:ptCount val="8"/>
                <c:pt idx="0">
                  <c:v>2016</c:v>
                </c:pt>
                <c:pt idx="1">
                  <c:v>2020</c:v>
                </c:pt>
                <c:pt idx="2">
                  <c:v>2025</c:v>
                </c:pt>
                <c:pt idx="3">
                  <c:v>2030</c:v>
                </c:pt>
                <c:pt idx="4">
                  <c:v>2035</c:v>
                </c:pt>
                <c:pt idx="5">
                  <c:v>2040</c:v>
                </c:pt>
                <c:pt idx="6">
                  <c:v>2045</c:v>
                </c:pt>
                <c:pt idx="7">
                  <c:v>2050</c:v>
                </c:pt>
              </c:numCache>
            </c:numRef>
          </c:cat>
          <c:val>
            <c:numRef>
              <c:f>'Figure 3.13'!$AB$57:$AI$57</c:f>
              <c:numCache>
                <c:formatCode>0.0</c:formatCode>
                <c:ptCount val="8"/>
                <c:pt idx="0">
                  <c:v>7.7607597747550257</c:v>
                </c:pt>
                <c:pt idx="1">
                  <c:v>10.235060889644719</c:v>
                </c:pt>
                <c:pt idx="2">
                  <c:v>10.243313387766039</c:v>
                </c:pt>
                <c:pt idx="3">
                  <c:v>10.848982279260905</c:v>
                </c:pt>
                <c:pt idx="4">
                  <c:v>11.352666242939675</c:v>
                </c:pt>
                <c:pt idx="5">
                  <c:v>11.859725670592136</c:v>
                </c:pt>
                <c:pt idx="6">
                  <c:v>12.466480858134062</c:v>
                </c:pt>
                <c:pt idx="7">
                  <c:v>13.188847521769301</c:v>
                </c:pt>
              </c:numCache>
            </c:numRef>
          </c:val>
          <c:smooth val="0"/>
          <c:extLst>
            <c:ext xmlns:c16="http://schemas.microsoft.com/office/drawing/2014/chart" uri="{C3380CC4-5D6E-409C-BE32-E72D297353CC}">
              <c16:uniqueId val="{00000004-3931-4345-B74D-F73D61B2ACFD}"/>
            </c:ext>
          </c:extLst>
        </c:ser>
        <c:dLbls>
          <c:showLegendKey val="0"/>
          <c:showVal val="0"/>
          <c:showCatName val="0"/>
          <c:showSerName val="0"/>
          <c:showPercent val="0"/>
          <c:showBubbleSize val="0"/>
        </c:dLbls>
        <c:marker val="1"/>
        <c:smooth val="0"/>
        <c:axId val="384173407"/>
        <c:axId val="324176143"/>
      </c:lineChart>
      <c:catAx>
        <c:axId val="384173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24176143"/>
        <c:crosses val="autoZero"/>
        <c:auto val="1"/>
        <c:lblAlgn val="ctr"/>
        <c:lblOffset val="100"/>
        <c:noMultiLvlLbl val="0"/>
      </c:catAx>
      <c:valAx>
        <c:axId val="324176143"/>
        <c:scaling>
          <c:orientation val="minMax"/>
          <c:max val="20"/>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841734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27951118999129"/>
          <c:y val="9.675925925925942E-3"/>
          <c:w val="0.62757324164012063"/>
          <c:h val="0.88292468649752109"/>
        </c:manualLayout>
      </c:layout>
      <c:barChart>
        <c:barDir val="bar"/>
        <c:grouping val="clustered"/>
        <c:varyColors val="0"/>
        <c:ser>
          <c:idx val="0"/>
          <c:order val="0"/>
          <c:tx>
            <c:strRef>
              <c:f>'Figure 4.1'!$O$1</c:f>
              <c:strCache>
                <c:ptCount val="1"/>
                <c:pt idx="0">
                  <c:v>90% target</c:v>
                </c:pt>
              </c:strCache>
            </c:strRef>
          </c:tx>
          <c:spPr>
            <a:solidFill>
              <a:schemeClr val="accent3">
                <a:lumMod val="25000"/>
                <a:lumOff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4.1'!$N$2:$N$4</c:f>
              <c:strCache>
                <c:ptCount val="3"/>
                <c:pt idx="0">
                  <c:v>Acting early (until 2035)</c:v>
                </c:pt>
                <c:pt idx="1">
                  <c:v>Acting gradually (until 2050)</c:v>
                </c:pt>
                <c:pt idx="2">
                  <c:v>Delayed adjustment (after 2035)</c:v>
                </c:pt>
              </c:strCache>
            </c:strRef>
          </c:cat>
          <c:val>
            <c:numRef>
              <c:f>'Figure 4.1'!$O$2:$O$4</c:f>
              <c:numCache>
                <c:formatCode>General</c:formatCode>
                <c:ptCount val="3"/>
                <c:pt idx="0">
                  <c:v>0.83454762752876721</c:v>
                </c:pt>
                <c:pt idx="1">
                  <c:v>1.3016626080826326</c:v>
                </c:pt>
                <c:pt idx="2">
                  <c:v>2.1403115406999818</c:v>
                </c:pt>
              </c:numCache>
            </c:numRef>
          </c:val>
          <c:extLst>
            <c:ext xmlns:c16="http://schemas.microsoft.com/office/drawing/2014/chart" uri="{C3380CC4-5D6E-409C-BE32-E72D297353CC}">
              <c16:uniqueId val="{00000000-273F-4C7E-A5D1-E8F089D4321F}"/>
            </c:ext>
          </c:extLst>
        </c:ser>
        <c:ser>
          <c:idx val="1"/>
          <c:order val="1"/>
          <c:tx>
            <c:strRef>
              <c:f>'Figure 4.1'!$P$1</c:f>
              <c:strCache>
                <c:ptCount val="1"/>
                <c:pt idx="0">
                  <c:v>60% target</c:v>
                </c:pt>
              </c:strCache>
            </c:strRef>
          </c:tx>
          <c:spPr>
            <a:solidFill>
              <a:schemeClr val="accent3">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4.1'!$N$2:$N$4</c:f>
              <c:strCache>
                <c:ptCount val="3"/>
                <c:pt idx="0">
                  <c:v>Acting early (until 2035)</c:v>
                </c:pt>
                <c:pt idx="1">
                  <c:v>Acting gradually (until 2050)</c:v>
                </c:pt>
                <c:pt idx="2">
                  <c:v>Delayed adjustment (after 2035)</c:v>
                </c:pt>
              </c:strCache>
            </c:strRef>
          </c:cat>
          <c:val>
            <c:numRef>
              <c:f>'Figure 4.1'!$P$2:$P$4</c:f>
              <c:numCache>
                <c:formatCode>General</c:formatCode>
                <c:ptCount val="3"/>
                <c:pt idx="0">
                  <c:v>2.4266151849290951</c:v>
                </c:pt>
                <c:pt idx="1">
                  <c:v>3.6619788055043521</c:v>
                </c:pt>
                <c:pt idx="2">
                  <c:v>5.8058054548117806</c:v>
                </c:pt>
              </c:numCache>
            </c:numRef>
          </c:val>
          <c:extLst>
            <c:ext xmlns:c16="http://schemas.microsoft.com/office/drawing/2014/chart" uri="{C3380CC4-5D6E-409C-BE32-E72D297353CC}">
              <c16:uniqueId val="{00000001-273F-4C7E-A5D1-E8F089D4321F}"/>
            </c:ext>
          </c:extLst>
        </c:ser>
        <c:dLbls>
          <c:showLegendKey val="0"/>
          <c:showVal val="0"/>
          <c:showCatName val="0"/>
          <c:showSerName val="0"/>
          <c:showPercent val="0"/>
          <c:showBubbleSize val="0"/>
        </c:dLbls>
        <c:gapWidth val="22"/>
        <c:axId val="1085492768"/>
        <c:axId val="1283962048"/>
      </c:barChart>
      <c:catAx>
        <c:axId val="1085492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83962048"/>
        <c:crosses val="autoZero"/>
        <c:auto val="1"/>
        <c:lblAlgn val="ctr"/>
        <c:lblOffset val="100"/>
        <c:noMultiLvlLbl val="0"/>
      </c:catAx>
      <c:valAx>
        <c:axId val="1283962048"/>
        <c:scaling>
          <c:orientation val="minMax"/>
          <c:max val="7"/>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85492768"/>
        <c:crosses val="max"/>
        <c:crossBetween val="between"/>
      </c:valAx>
      <c:spPr>
        <a:noFill/>
        <a:ln>
          <a:noFill/>
        </a:ln>
        <a:effectLst/>
      </c:spPr>
    </c:plotArea>
    <c:legend>
      <c:legendPos val="r"/>
      <c:layout>
        <c:manualLayout>
          <c:xMode val="edge"/>
          <c:yMode val="edge"/>
          <c:x val="0.70762377483961136"/>
          <c:y val="6.1924427692983876E-2"/>
          <c:w val="0.28963312469072566"/>
          <c:h val="0.18109535655058043"/>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42265320473311E-2"/>
          <c:y val="2.8923221090254712E-2"/>
          <c:w val="0.91452656069589977"/>
          <c:h val="0.81170783591567197"/>
        </c:manualLayout>
      </c:layout>
      <c:barChart>
        <c:barDir val="col"/>
        <c:grouping val="stacked"/>
        <c:varyColors val="0"/>
        <c:ser>
          <c:idx val="0"/>
          <c:order val="0"/>
          <c:tx>
            <c:strRef>
              <c:f>'Figure 4.2'!$N$2</c:f>
              <c:strCache>
                <c:ptCount val="1"/>
                <c:pt idx="0">
                  <c:v>Constant</c:v>
                </c:pt>
              </c:strCache>
            </c:strRef>
          </c:tx>
          <c:spPr>
            <a:solidFill>
              <a:schemeClr val="accent3">
                <a:lumMod val="50000"/>
                <a:lumOff val="50000"/>
              </a:schemeClr>
            </a:solidFill>
            <a:ln>
              <a:noFill/>
            </a:ln>
            <a:effectLst/>
          </c:spPr>
          <c:invertIfNegative val="0"/>
          <c:cat>
            <c:numRef>
              <c:f>'Figure 4.2'!$O$1:$AS$1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4.2'!$O$2:$AS$2</c:f>
              <c:numCache>
                <c:formatCode>General</c:formatCode>
                <c:ptCount val="31"/>
                <c:pt idx="0">
                  <c:v>0</c:v>
                </c:pt>
                <c:pt idx="1">
                  <c:v>0.3030491910607383</c:v>
                </c:pt>
                <c:pt idx="2">
                  <c:v>0.28579495610158046</c:v>
                </c:pt>
                <c:pt idx="3">
                  <c:v>0.27835152263045065</c:v>
                </c:pt>
                <c:pt idx="4">
                  <c:v>0.2755730672426237</c:v>
                </c:pt>
                <c:pt idx="5">
                  <c:v>0.28247343451906376</c:v>
                </c:pt>
                <c:pt idx="6">
                  <c:v>0.28166032323387613</c:v>
                </c:pt>
                <c:pt idx="7">
                  <c:v>0.28850038911850717</c:v>
                </c:pt>
                <c:pt idx="8">
                  <c:v>0.5673205510654632</c:v>
                </c:pt>
                <c:pt idx="9">
                  <c:v>0.56771046429293615</c:v>
                </c:pt>
                <c:pt idx="10">
                  <c:v>0.57728054273414664</c:v>
                </c:pt>
                <c:pt idx="11">
                  <c:v>0.58587551383496417</c:v>
                </c:pt>
                <c:pt idx="12">
                  <c:v>0.58920144794340146</c:v>
                </c:pt>
                <c:pt idx="13">
                  <c:v>0.58525228057975454</c:v>
                </c:pt>
                <c:pt idx="14">
                  <c:v>0.58581871632334237</c:v>
                </c:pt>
                <c:pt idx="15">
                  <c:v>0.59067109060054857</c:v>
                </c:pt>
                <c:pt idx="16">
                  <c:v>0.60697977544652737</c:v>
                </c:pt>
                <c:pt idx="17">
                  <c:v>0.63390249875410554</c:v>
                </c:pt>
                <c:pt idx="18">
                  <c:v>0.64384832365336586</c:v>
                </c:pt>
                <c:pt idx="19">
                  <c:v>0.65035683024485902</c:v>
                </c:pt>
                <c:pt idx="20">
                  <c:v>0.66368824162103046</c:v>
                </c:pt>
                <c:pt idx="21">
                  <c:v>0.67415258135049139</c:v>
                </c:pt>
                <c:pt idx="22">
                  <c:v>0.68627422290157303</c:v>
                </c:pt>
                <c:pt idx="23">
                  <c:v>0.69263963627762304</c:v>
                </c:pt>
                <c:pt idx="24">
                  <c:v>0.70325839724829664</c:v>
                </c:pt>
                <c:pt idx="25">
                  <c:v>0.72667800233165736</c:v>
                </c:pt>
                <c:pt idx="26">
                  <c:v>0.76946860341678969</c:v>
                </c:pt>
                <c:pt idx="27">
                  <c:v>0.79265872850260377</c:v>
                </c:pt>
                <c:pt idx="28">
                  <c:v>0.77115717753813295</c:v>
                </c:pt>
                <c:pt idx="29">
                  <c:v>0.74773812672357909</c:v>
                </c:pt>
                <c:pt idx="30">
                  <c:v>0.72369715055658757</c:v>
                </c:pt>
              </c:numCache>
            </c:numRef>
          </c:val>
          <c:extLst>
            <c:ext xmlns:c16="http://schemas.microsoft.com/office/drawing/2014/chart" uri="{C3380CC4-5D6E-409C-BE32-E72D297353CC}">
              <c16:uniqueId val="{00000000-D79C-461B-BEFB-D9B983CA6852}"/>
            </c:ext>
          </c:extLst>
        </c:ser>
        <c:ser>
          <c:idx val="1"/>
          <c:order val="1"/>
          <c:tx>
            <c:strRef>
              <c:f>'Figure 4.2'!$N$3</c:f>
              <c:strCache>
                <c:ptCount val="1"/>
                <c:pt idx="0">
                  <c:v>Link to LE</c:v>
                </c:pt>
              </c:strCache>
            </c:strRef>
          </c:tx>
          <c:spPr>
            <a:solidFill>
              <a:schemeClr val="accent3">
                <a:lumMod val="25000"/>
                <a:lumOff val="75000"/>
              </a:schemeClr>
            </a:solidFill>
            <a:ln>
              <a:noFill/>
            </a:ln>
            <a:effectLst/>
          </c:spPr>
          <c:invertIfNegative val="0"/>
          <c:cat>
            <c:numRef>
              <c:f>'Figure 4.2'!$O$1:$AS$1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4.2'!$O$3:$AS$3</c:f>
              <c:numCache>
                <c:formatCode>General</c:formatCode>
                <c:ptCount val="31"/>
                <c:pt idx="0">
                  <c:v>0</c:v>
                </c:pt>
                <c:pt idx="1">
                  <c:v>0</c:v>
                </c:pt>
                <c:pt idx="2">
                  <c:v>0</c:v>
                </c:pt>
                <c:pt idx="3">
                  <c:v>0</c:v>
                </c:pt>
                <c:pt idx="4">
                  <c:v>0</c:v>
                </c:pt>
                <c:pt idx="5">
                  <c:v>0</c:v>
                </c:pt>
                <c:pt idx="6">
                  <c:v>-5.8331126424504894E-6</c:v>
                </c:pt>
                <c:pt idx="7">
                  <c:v>-1.7688879952972417E-5</c:v>
                </c:pt>
                <c:pt idx="8">
                  <c:v>-3.4728378719569712E-5</c:v>
                </c:pt>
                <c:pt idx="9">
                  <c:v>-4.2981762392705411E-5</c:v>
                </c:pt>
                <c:pt idx="10">
                  <c:v>-5.7006058257298856E-5</c:v>
                </c:pt>
                <c:pt idx="11">
                  <c:v>-7.7500174705158191E-5</c:v>
                </c:pt>
                <c:pt idx="12">
                  <c:v>-9.7457326898118965E-5</c:v>
                </c:pt>
                <c:pt idx="13">
                  <c:v>-1.1603459823716974E-4</c:v>
                </c:pt>
                <c:pt idx="14">
                  <c:v>-1.3240635275643946E-4</c:v>
                </c:pt>
                <c:pt idx="15">
                  <c:v>-1.4956810128265884E-4</c:v>
                </c:pt>
                <c:pt idx="16">
                  <c:v>-1.684248639371441E-4</c:v>
                </c:pt>
                <c:pt idx="17">
                  <c:v>-1.8851563703868357E-4</c:v>
                </c:pt>
                <c:pt idx="18">
                  <c:v>-2.0952795061280325E-4</c:v>
                </c:pt>
                <c:pt idx="19">
                  <c:v>-2.3432391943602104E-4</c:v>
                </c:pt>
                <c:pt idx="20">
                  <c:v>0.30916267486040511</c:v>
                </c:pt>
                <c:pt idx="21">
                  <c:v>0.3187145893205261</c:v>
                </c:pt>
                <c:pt idx="22">
                  <c:v>0.3231134149990203</c:v>
                </c:pt>
                <c:pt idx="23">
                  <c:v>0.32945413373829674</c:v>
                </c:pt>
                <c:pt idx="24">
                  <c:v>0.33586869378716777</c:v>
                </c:pt>
                <c:pt idx="25">
                  <c:v>0.33641407403536566</c:v>
                </c:pt>
                <c:pt idx="26">
                  <c:v>0.34676659005254973</c:v>
                </c:pt>
                <c:pt idx="27">
                  <c:v>0.3591860184730048</c:v>
                </c:pt>
                <c:pt idx="28">
                  <c:v>0.38845666518094801</c:v>
                </c:pt>
                <c:pt idx="29">
                  <c:v>0.38195260738364206</c:v>
                </c:pt>
                <c:pt idx="30">
                  <c:v>0.36677552674934238</c:v>
                </c:pt>
              </c:numCache>
            </c:numRef>
          </c:val>
          <c:extLst>
            <c:ext xmlns:c16="http://schemas.microsoft.com/office/drawing/2014/chart" uri="{C3380CC4-5D6E-409C-BE32-E72D297353CC}">
              <c16:uniqueId val="{00000001-D79C-461B-BEFB-D9B983CA6852}"/>
            </c:ext>
          </c:extLst>
        </c:ser>
        <c:dLbls>
          <c:showLegendKey val="0"/>
          <c:showVal val="0"/>
          <c:showCatName val="0"/>
          <c:showSerName val="0"/>
          <c:showPercent val="0"/>
          <c:showBubbleSize val="0"/>
        </c:dLbls>
        <c:gapWidth val="25"/>
        <c:overlap val="100"/>
        <c:axId val="1990562879"/>
        <c:axId val="230311119"/>
      </c:barChart>
      <c:catAx>
        <c:axId val="1990562879"/>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30311119"/>
        <c:crosses val="autoZero"/>
        <c:auto val="1"/>
        <c:lblAlgn val="ctr"/>
        <c:lblOffset val="100"/>
        <c:noMultiLvlLbl val="0"/>
      </c:catAx>
      <c:valAx>
        <c:axId val="230311119"/>
        <c:scaling>
          <c:orientation val="minMax"/>
          <c:max val="1.2"/>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990562879"/>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098207455009823E-2"/>
          <c:y val="4.6202933164160166E-2"/>
          <c:w val="0.84792603839318292"/>
          <c:h val="0.85525369755320868"/>
        </c:manualLayout>
      </c:layout>
      <c:barChart>
        <c:barDir val="bar"/>
        <c:grouping val="clustered"/>
        <c:varyColors val="0"/>
        <c:ser>
          <c:idx val="0"/>
          <c:order val="0"/>
          <c:tx>
            <c:strRef>
              <c:f>'VS5'!$N$2</c:f>
              <c:strCache>
                <c:ptCount val="1"/>
                <c:pt idx="0">
                  <c:v>2020</c:v>
                </c:pt>
              </c:strCache>
            </c:strRef>
          </c:tx>
          <c:spPr>
            <a:solidFill>
              <a:srgbClr val="008080"/>
            </a:solidFill>
            <a:ln w="127">
              <a:noFill/>
            </a:ln>
          </c:spPr>
          <c:invertIfNegative val="0"/>
          <c:cat>
            <c:strRef>
              <c:f>'VS5'!$O$1:$AF$1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'VS5'!$O$2:$AF$2</c:f>
              <c:numCache>
                <c:formatCode>General</c:formatCode>
                <c:ptCount val="18"/>
                <c:pt idx="0">
                  <c:v>6.3518048309525899</c:v>
                </c:pt>
                <c:pt idx="1">
                  <c:v>6.9350194477566891</c:v>
                </c:pt>
                <c:pt idx="2">
                  <c:v>7.0552450456632556</c:v>
                </c:pt>
                <c:pt idx="3">
                  <c:v>6.5066183083595606</c:v>
                </c:pt>
                <c:pt idx="4">
                  <c:v>6.1689318289776276</c:v>
                </c:pt>
                <c:pt idx="5">
                  <c:v>5.7940413659093908</c:v>
                </c:pt>
                <c:pt idx="6">
                  <c:v>6.4569452517191479</c:v>
                </c:pt>
                <c:pt idx="7">
                  <c:v>7.7312348767323735</c:v>
                </c:pt>
                <c:pt idx="8">
                  <c:v>7.8776329061888832</c:v>
                </c:pt>
                <c:pt idx="9">
                  <c:v>7.2174650789170638</c:v>
                </c:pt>
                <c:pt idx="10">
                  <c:v>6.3557514158724766</c:v>
                </c:pt>
                <c:pt idx="11">
                  <c:v>5.8832388740155945</c:v>
                </c:pt>
                <c:pt idx="12">
                  <c:v>5.2038057916410239</c:v>
                </c:pt>
                <c:pt idx="13">
                  <c:v>4.5182670985666924</c:v>
                </c:pt>
                <c:pt idx="14">
                  <c:v>3.8442226189606061</c:v>
                </c:pt>
                <c:pt idx="15">
                  <c:v>2.6967282289184693</c:v>
                </c:pt>
                <c:pt idx="16">
                  <c:v>1.8031923493345543</c:v>
                </c:pt>
                <c:pt idx="17">
                  <c:v>1.599854681514</c:v>
                </c:pt>
              </c:numCache>
            </c:numRef>
          </c:val>
          <c:extLst>
            <c:ext xmlns:c16="http://schemas.microsoft.com/office/drawing/2014/chart" uri="{C3380CC4-5D6E-409C-BE32-E72D297353CC}">
              <c16:uniqueId val="{00000000-B39F-4C57-B0EA-EF3D51703C70}"/>
            </c:ext>
          </c:extLst>
        </c:ser>
        <c:ser>
          <c:idx val="1"/>
          <c:order val="1"/>
          <c:tx>
            <c:strRef>
              <c:f>'VS5'!$N$3</c:f>
              <c:strCache>
                <c:ptCount val="1"/>
                <c:pt idx="0">
                  <c:v>2050</c:v>
                </c:pt>
              </c:strCache>
            </c:strRef>
          </c:tx>
          <c:spPr>
            <a:noFill/>
            <a:ln w="127">
              <a:solidFill>
                <a:sysClr val="windowText" lastClr="000000"/>
              </a:solidFill>
            </a:ln>
          </c:spPr>
          <c:invertIfNegative val="0"/>
          <c:cat>
            <c:strRef>
              <c:f>'VS5'!$O$1:$AF$1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'VS5'!$O$3:$AF$3</c:f>
              <c:numCache>
                <c:formatCode>General</c:formatCode>
                <c:ptCount val="18"/>
                <c:pt idx="0">
                  <c:v>5.5510276702194128</c:v>
                </c:pt>
                <c:pt idx="1">
                  <c:v>5.8589943709073982</c:v>
                </c:pt>
                <c:pt idx="2">
                  <c:v>5.8308107199098362</c:v>
                </c:pt>
                <c:pt idx="3">
                  <c:v>5.5034324038689526</c:v>
                </c:pt>
                <c:pt idx="4">
                  <c:v>5.1468996153320425</c:v>
                </c:pt>
                <c:pt idx="5">
                  <c:v>5.1941696683714502</c:v>
                </c:pt>
                <c:pt idx="6">
                  <c:v>5.466637103500906</c:v>
                </c:pt>
                <c:pt idx="7">
                  <c:v>6.2132420252039093</c:v>
                </c:pt>
                <c:pt idx="8">
                  <c:v>6.53675885312812</c:v>
                </c:pt>
                <c:pt idx="9">
                  <c:v>6.1360690087732808</c:v>
                </c:pt>
                <c:pt idx="10">
                  <c:v>5.5459875010456567</c:v>
                </c:pt>
                <c:pt idx="11">
                  <c:v>5.0410355764658874</c:v>
                </c:pt>
                <c:pt idx="12">
                  <c:v>5.3816181389028213</c:v>
                </c:pt>
                <c:pt idx="13">
                  <c:v>6.1544592631937345</c:v>
                </c:pt>
                <c:pt idx="14">
                  <c:v>5.9225676008283505</c:v>
                </c:pt>
                <c:pt idx="15">
                  <c:v>4.9911512502950943</c:v>
                </c:pt>
                <c:pt idx="16">
                  <c:v>3.8794563821774672</c:v>
                </c:pt>
                <c:pt idx="17">
                  <c:v>5.6456828478756895</c:v>
                </c:pt>
              </c:numCache>
            </c:numRef>
          </c:val>
          <c:extLst>
            <c:ext xmlns:c16="http://schemas.microsoft.com/office/drawing/2014/chart" uri="{C3380CC4-5D6E-409C-BE32-E72D297353CC}">
              <c16:uniqueId val="{00000001-B39F-4C57-B0EA-EF3D51703C70}"/>
            </c:ext>
          </c:extLst>
        </c:ser>
        <c:dLbls>
          <c:showLegendKey val="0"/>
          <c:showVal val="0"/>
          <c:showCatName val="0"/>
          <c:showSerName val="0"/>
          <c:showPercent val="0"/>
          <c:showBubbleSize val="0"/>
        </c:dLbls>
        <c:gapWidth val="0"/>
        <c:overlap val="100"/>
        <c:axId val="131709184"/>
        <c:axId val="131711360"/>
      </c:barChart>
      <c:catAx>
        <c:axId val="131709184"/>
        <c:scaling>
          <c:orientation val="minMax"/>
        </c:scaling>
        <c:delete val="0"/>
        <c:axPos val="l"/>
        <c:numFmt formatCode="General" sourceLinked="0"/>
        <c:majorTickMark val="out"/>
        <c:minorTickMark val="none"/>
        <c:tickLblPos val="low"/>
        <c:spPr>
          <a:ln>
            <a:solidFill>
              <a:sysClr val="window" lastClr="FFFFFF">
                <a:lumMod val="50000"/>
              </a:sysClr>
            </a:solidFill>
          </a:ln>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31711360"/>
        <c:crosses val="autoZero"/>
        <c:auto val="1"/>
        <c:lblAlgn val="ctr"/>
        <c:lblOffset val="100"/>
        <c:tickLblSkip val="1"/>
        <c:noMultiLvlLbl val="0"/>
      </c:catAx>
      <c:valAx>
        <c:axId val="131711360"/>
        <c:scaling>
          <c:orientation val="minMax"/>
          <c:max val="9"/>
          <c:min val="0"/>
        </c:scaling>
        <c:delete val="0"/>
        <c:axPos val="b"/>
        <c:numFmt formatCode="0;[Black]0" sourceLinked="0"/>
        <c:majorTickMark val="out"/>
        <c:minorTickMark val="none"/>
        <c:tickLblPos val="nextTo"/>
        <c:spPr>
          <a:ln>
            <a:solidFill>
              <a:sysClr val="window" lastClr="FFFFFF">
                <a:lumMod val="50000"/>
              </a:sysClr>
            </a:solidFill>
          </a:ln>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31709184"/>
        <c:crosses val="autoZero"/>
        <c:crossBetween val="between"/>
      </c:valAx>
    </c:plotArea>
    <c:legend>
      <c:legendPos val="t"/>
      <c:layout>
        <c:manualLayout>
          <c:xMode val="edge"/>
          <c:yMode val="edge"/>
          <c:x val="0.68000436838599054"/>
          <c:y val="8.6882445381531087E-2"/>
          <c:w val="0.20146510834127795"/>
          <c:h val="9.0557815344172024E-2"/>
        </c:manualLayout>
      </c:layout>
      <c:overlay val="0"/>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67678892670233E-2"/>
          <c:y val="7.9127744803660499E-2"/>
          <c:w val="0.87808972489873061"/>
          <c:h val="0.8102944509059643"/>
        </c:manualLayout>
      </c:layout>
      <c:lineChart>
        <c:grouping val="standard"/>
        <c:varyColors val="0"/>
        <c:ser>
          <c:idx val="0"/>
          <c:order val="0"/>
          <c:tx>
            <c:strRef>
              <c:f>'Figure 4.3'!$N$2</c:f>
              <c:strCache>
                <c:ptCount val="1"/>
                <c:pt idx="0">
                  <c:v>Baseline</c:v>
                </c:pt>
              </c:strCache>
            </c:strRef>
          </c:tx>
          <c:spPr>
            <a:ln w="38100" cap="rnd">
              <a:solidFill>
                <a:srgbClr val="009999"/>
              </a:solidFill>
              <a:round/>
            </a:ln>
            <a:effectLst/>
          </c:spPr>
          <c:marker>
            <c:symbol val="none"/>
          </c:marker>
          <c:cat>
            <c:numRef>
              <c:f>'Figure 4.3'!$O$1:$AS$1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4.3'!$O$2:$AS$2</c:f>
              <c:numCache>
                <c:formatCode>#,##0</c:formatCode>
                <c:ptCount val="31"/>
                <c:pt idx="0">
                  <c:v>668849.07898641739</c:v>
                </c:pt>
                <c:pt idx="1">
                  <c:v>642152.41567003622</c:v>
                </c:pt>
                <c:pt idx="2">
                  <c:v>666593.96433371038</c:v>
                </c:pt>
                <c:pt idx="3">
                  <c:v>690613.6317359755</c:v>
                </c:pt>
                <c:pt idx="4">
                  <c:v>715070.49662975094</c:v>
                </c:pt>
                <c:pt idx="5">
                  <c:v>740002.20226536959</c:v>
                </c:pt>
                <c:pt idx="6">
                  <c:v>766211.4288993933</c:v>
                </c:pt>
                <c:pt idx="7">
                  <c:v>792052.78583696426</c:v>
                </c:pt>
                <c:pt idx="8">
                  <c:v>764830.56470553367</c:v>
                </c:pt>
                <c:pt idx="9">
                  <c:v>790929.27776451164</c:v>
                </c:pt>
                <c:pt idx="10">
                  <c:v>815784.46670070465</c:v>
                </c:pt>
                <c:pt idx="11">
                  <c:v>841553.55734934181</c:v>
                </c:pt>
                <c:pt idx="12">
                  <c:v>867762.54239150649</c:v>
                </c:pt>
                <c:pt idx="13">
                  <c:v>894476.50785396306</c:v>
                </c:pt>
                <c:pt idx="14">
                  <c:v>920500.68227904674</c:v>
                </c:pt>
                <c:pt idx="15">
                  <c:v>945532.47937895602</c:v>
                </c:pt>
                <c:pt idx="16">
                  <c:v>970707.25346631336</c:v>
                </c:pt>
                <c:pt idx="17">
                  <c:v>995643.29541381611</c:v>
                </c:pt>
                <c:pt idx="18">
                  <c:v>1022896.0954475482</c:v>
                </c:pt>
                <c:pt idx="19">
                  <c:v>1052098.0101343822</c:v>
                </c:pt>
                <c:pt idx="20">
                  <c:v>1079979.3804629988</c:v>
                </c:pt>
                <c:pt idx="21">
                  <c:v>1108940.8774976332</c:v>
                </c:pt>
                <c:pt idx="22">
                  <c:v>1137927.8820648456</c:v>
                </c:pt>
                <c:pt idx="23">
                  <c:v>1167349.1968632534</c:v>
                </c:pt>
                <c:pt idx="24">
                  <c:v>1197206.6462775772</c:v>
                </c:pt>
                <c:pt idx="25">
                  <c:v>1226236.9640993022</c:v>
                </c:pt>
                <c:pt idx="26">
                  <c:v>1256533.6012097322</c:v>
                </c:pt>
                <c:pt idx="27">
                  <c:v>1288550.8708772061</c:v>
                </c:pt>
                <c:pt idx="28">
                  <c:v>1325813.1126296846</c:v>
                </c:pt>
                <c:pt idx="29">
                  <c:v>1360785.9518620935</c:v>
                </c:pt>
                <c:pt idx="30">
                  <c:v>1391711.2461967489</c:v>
                </c:pt>
              </c:numCache>
            </c:numRef>
          </c:val>
          <c:smooth val="0"/>
          <c:extLst>
            <c:ext xmlns:c16="http://schemas.microsoft.com/office/drawing/2014/chart" uri="{C3380CC4-5D6E-409C-BE32-E72D297353CC}">
              <c16:uniqueId val="{00000000-F38C-48C2-9464-2DD2CC4635C7}"/>
            </c:ext>
          </c:extLst>
        </c:ser>
        <c:ser>
          <c:idx val="1"/>
          <c:order val="1"/>
          <c:tx>
            <c:strRef>
              <c:f>'Figure 4.3'!$N$3</c:f>
              <c:strCache>
                <c:ptCount val="1"/>
                <c:pt idx="0">
                  <c:v>Constant</c:v>
                </c:pt>
              </c:strCache>
            </c:strRef>
          </c:tx>
          <c:spPr>
            <a:ln w="38100" cap="rnd">
              <a:noFill/>
              <a:prstDash val="sysDot"/>
              <a:round/>
            </a:ln>
            <a:effectLst/>
          </c:spPr>
          <c:marker>
            <c:symbol val="circle"/>
            <c:size val="5"/>
            <c:spPr>
              <a:solidFill>
                <a:srgbClr val="FFCCFF"/>
              </a:solidFill>
              <a:ln w="9525">
                <a:noFill/>
              </a:ln>
              <a:effectLst/>
            </c:spPr>
          </c:marker>
          <c:cat>
            <c:numRef>
              <c:f>'Figure 4.3'!$O$1:$AS$1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4.3'!$O$3:$AS$3</c:f>
              <c:numCache>
                <c:formatCode>#,##0</c:formatCode>
                <c:ptCount val="31"/>
                <c:pt idx="0">
                  <c:v>668849.07898641739</c:v>
                </c:pt>
                <c:pt idx="1">
                  <c:v>690026.51264292316</c:v>
                </c:pt>
                <c:pt idx="2">
                  <c:v>714606.63759099983</c:v>
                </c:pt>
                <c:pt idx="3">
                  <c:v>739676.45746973052</c:v>
                </c:pt>
                <c:pt idx="4">
                  <c:v>765272.14986183599</c:v>
                </c:pt>
                <c:pt idx="5">
                  <c:v>792158.190960092</c:v>
                </c:pt>
                <c:pt idx="6">
                  <c:v>818809.8795154941</c:v>
                </c:pt>
                <c:pt idx="7">
                  <c:v>846588.88551846426</c:v>
                </c:pt>
                <c:pt idx="8">
                  <c:v>873119.96341950307</c:v>
                </c:pt>
                <c:pt idx="9">
                  <c:v>900511.26511656132</c:v>
                </c:pt>
                <c:pt idx="10">
                  <c:v>928282.30873005732</c:v>
                </c:pt>
                <c:pt idx="11">
                  <c:v>956648.46612226102</c:v>
                </c:pt>
                <c:pt idx="12">
                  <c:v>984354.82180654141</c:v>
                </c:pt>
                <c:pt idx="13">
                  <c:v>1011067.8618023148</c:v>
                </c:pt>
                <c:pt idx="14">
                  <c:v>1037961.4030651419</c:v>
                </c:pt>
                <c:pt idx="15">
                  <c:v>1064667.8715717576</c:v>
                </c:pt>
                <c:pt idx="16">
                  <c:v>1093775.7287932886</c:v>
                </c:pt>
                <c:pt idx="17">
                  <c:v>1124893.9373757557</c:v>
                </c:pt>
                <c:pt idx="18">
                  <c:v>1154695.5296872703</c:v>
                </c:pt>
                <c:pt idx="19">
                  <c:v>1185618.9176190607</c:v>
                </c:pt>
                <c:pt idx="20">
                  <c:v>1216551.6744709562</c:v>
                </c:pt>
                <c:pt idx="21">
                  <c:v>1247828.7326018754</c:v>
                </c:pt>
                <c:pt idx="22">
                  <c:v>1279436.4992545929</c:v>
                </c:pt>
                <c:pt idx="23">
                  <c:v>1310120.7932720974</c:v>
                </c:pt>
                <c:pt idx="24">
                  <c:v>1341992.9692449085</c:v>
                </c:pt>
                <c:pt idx="25">
                  <c:v>1375538.3840152184</c:v>
                </c:pt>
                <c:pt idx="26">
                  <c:v>1414362.5876313057</c:v>
                </c:pt>
                <c:pt idx="27">
                  <c:v>1450854.1191841494</c:v>
                </c:pt>
                <c:pt idx="28">
                  <c:v>1483243.0168434163</c:v>
                </c:pt>
                <c:pt idx="29">
                  <c:v>1513044.2917100582</c:v>
                </c:pt>
                <c:pt idx="30">
                  <c:v>1538872.9767443745</c:v>
                </c:pt>
              </c:numCache>
            </c:numRef>
          </c:val>
          <c:smooth val="0"/>
          <c:extLst>
            <c:ext xmlns:c16="http://schemas.microsoft.com/office/drawing/2014/chart" uri="{C3380CC4-5D6E-409C-BE32-E72D297353CC}">
              <c16:uniqueId val="{00000001-F38C-48C2-9464-2DD2CC4635C7}"/>
            </c:ext>
          </c:extLst>
        </c:ser>
        <c:ser>
          <c:idx val="2"/>
          <c:order val="2"/>
          <c:tx>
            <c:strRef>
              <c:f>'Figure 4.3'!$N$4</c:f>
              <c:strCache>
                <c:ptCount val="1"/>
                <c:pt idx="0">
                  <c:v>Link to life expectancy</c:v>
                </c:pt>
              </c:strCache>
            </c:strRef>
          </c:tx>
          <c:spPr>
            <a:ln w="38100" cap="rnd">
              <a:noFill/>
              <a:prstDash val="sysDot"/>
              <a:round/>
            </a:ln>
            <a:effectLst/>
          </c:spPr>
          <c:marker>
            <c:symbol val="circle"/>
            <c:size val="5"/>
            <c:spPr>
              <a:solidFill>
                <a:schemeClr val="accent1">
                  <a:lumMod val="40000"/>
                  <a:lumOff val="60000"/>
                </a:schemeClr>
              </a:solidFill>
              <a:ln w="9525">
                <a:noFill/>
              </a:ln>
              <a:effectLst/>
            </c:spPr>
          </c:marker>
          <c:cat>
            <c:numRef>
              <c:f>'Figure 4.3'!$O$1:$AS$1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4.3'!$O$4:$AS$4</c:f>
              <c:numCache>
                <c:formatCode>#,##0</c:formatCode>
                <c:ptCount val="31"/>
                <c:pt idx="0">
                  <c:v>668849.07898641739</c:v>
                </c:pt>
                <c:pt idx="1">
                  <c:v>642152.41567003622</c:v>
                </c:pt>
                <c:pt idx="2">
                  <c:v>666593.96433371038</c:v>
                </c:pt>
                <c:pt idx="3">
                  <c:v>690613.6317359755</c:v>
                </c:pt>
                <c:pt idx="4">
                  <c:v>715070.49662975094</c:v>
                </c:pt>
                <c:pt idx="5">
                  <c:v>740002.20226536959</c:v>
                </c:pt>
                <c:pt idx="6">
                  <c:v>766211.4288993933</c:v>
                </c:pt>
                <c:pt idx="7">
                  <c:v>792052.78583696426</c:v>
                </c:pt>
                <c:pt idx="8">
                  <c:v>764830.56470553367</c:v>
                </c:pt>
                <c:pt idx="9">
                  <c:v>790929.27776451164</c:v>
                </c:pt>
                <c:pt idx="10">
                  <c:v>815784.46670070465</c:v>
                </c:pt>
                <c:pt idx="11">
                  <c:v>841553.55734934181</c:v>
                </c:pt>
                <c:pt idx="12">
                  <c:v>867762.54239150649</c:v>
                </c:pt>
                <c:pt idx="13">
                  <c:v>894476.50785396306</c:v>
                </c:pt>
                <c:pt idx="14">
                  <c:v>920500.68227904674</c:v>
                </c:pt>
                <c:pt idx="15">
                  <c:v>945532.47937895602</c:v>
                </c:pt>
                <c:pt idx="16">
                  <c:v>970707.25346631336</c:v>
                </c:pt>
                <c:pt idx="17">
                  <c:v>995643.29541381611</c:v>
                </c:pt>
                <c:pt idx="18">
                  <c:v>1022896.0954475482</c:v>
                </c:pt>
                <c:pt idx="19">
                  <c:v>1052098.0101343822</c:v>
                </c:pt>
                <c:pt idx="20">
                  <c:v>1014898.2042831065</c:v>
                </c:pt>
                <c:pt idx="21">
                  <c:v>1041807.9505436751</c:v>
                </c:pt>
                <c:pt idx="22">
                  <c:v>1069817.5058839228</c:v>
                </c:pt>
                <c:pt idx="23">
                  <c:v>1097917.9987362407</c:v>
                </c:pt>
                <c:pt idx="24">
                  <c:v>1126493.7308176158</c:v>
                </c:pt>
                <c:pt idx="25">
                  <c:v>1155540.9319878188</c:v>
                </c:pt>
                <c:pt idx="26">
                  <c:v>1183819.2995928791</c:v>
                </c:pt>
                <c:pt idx="27">
                  <c:v>1213368.1266446174</c:v>
                </c:pt>
                <c:pt idx="28">
                  <c:v>1244644.9595407019</c:v>
                </c:pt>
                <c:pt idx="29">
                  <c:v>1281131.4436807521</c:v>
                </c:pt>
                <c:pt idx="30">
                  <c:v>1315346.8777037917</c:v>
                </c:pt>
              </c:numCache>
            </c:numRef>
          </c:val>
          <c:smooth val="0"/>
          <c:extLst>
            <c:ext xmlns:c16="http://schemas.microsoft.com/office/drawing/2014/chart" uri="{C3380CC4-5D6E-409C-BE32-E72D297353CC}">
              <c16:uniqueId val="{00000002-F38C-48C2-9464-2DD2CC4635C7}"/>
            </c:ext>
          </c:extLst>
        </c:ser>
        <c:dLbls>
          <c:showLegendKey val="0"/>
          <c:showVal val="0"/>
          <c:showCatName val="0"/>
          <c:showSerName val="0"/>
          <c:showPercent val="0"/>
          <c:showBubbleSize val="0"/>
        </c:dLbls>
        <c:smooth val="0"/>
        <c:axId val="851923792"/>
        <c:axId val="852297280"/>
      </c:lineChart>
      <c:catAx>
        <c:axId val="8519237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52297280"/>
        <c:crosses val="autoZero"/>
        <c:auto val="1"/>
        <c:lblAlgn val="ctr"/>
        <c:lblOffset val="100"/>
        <c:tickLblSkip val="5"/>
        <c:noMultiLvlLbl val="0"/>
      </c:catAx>
      <c:valAx>
        <c:axId val="852297280"/>
        <c:scaling>
          <c:orientation val="minMax"/>
          <c:max val="16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51923792"/>
        <c:crosses val="autoZero"/>
        <c:crossBetween val="between"/>
        <c:dispUnits>
          <c:builtInUnit val="thousands"/>
        </c:dispUnits>
      </c:valAx>
      <c:spPr>
        <a:noFill/>
        <a:ln>
          <a:noFill/>
        </a:ln>
        <a:effectLst/>
      </c:spPr>
    </c:plotArea>
    <c:legend>
      <c:legendPos val="b"/>
      <c:layout>
        <c:manualLayout>
          <c:xMode val="edge"/>
          <c:yMode val="edge"/>
          <c:x val="0.18090613244968781"/>
          <c:y val="0.74088238970128739"/>
          <c:w val="0.68484816825803729"/>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587042249049852"/>
          <c:y val="5.5212648182010438E-2"/>
          <c:w val="0.46306848007635409"/>
          <c:h val="0.84624398253535849"/>
        </c:manualLayout>
      </c:layout>
      <c:barChart>
        <c:barDir val="bar"/>
        <c:grouping val="stacked"/>
        <c:varyColors val="0"/>
        <c:ser>
          <c:idx val="0"/>
          <c:order val="0"/>
          <c:tx>
            <c:strRef>
              <c:f>'Figure 4.4'!$O$1</c:f>
              <c:strCache>
                <c:ptCount val="1"/>
                <c:pt idx="0">
                  <c:v>2019</c:v>
                </c:pt>
              </c:strCache>
            </c:strRef>
          </c:tx>
          <c:spPr>
            <a:solidFill>
              <a:schemeClr val="accent5">
                <a:lumMod val="75000"/>
              </a:schemeClr>
            </a:solidFill>
            <a:ln>
              <a:noFill/>
            </a:ln>
            <a:effectLst/>
          </c:spPr>
          <c:invertIfNegative val="0"/>
          <c:cat>
            <c:strRef>
              <c:f>'Figure 4.4'!$N$2:$N$4</c:f>
              <c:strCache>
                <c:ptCount val="3"/>
                <c:pt idx="0">
                  <c:v>Unchanged pension age</c:v>
                </c:pt>
                <c:pt idx="1">
                  <c:v>Baseline</c:v>
                </c:pt>
                <c:pt idx="2">
                  <c:v>Pension age rises with life expectancy </c:v>
                </c:pt>
              </c:strCache>
            </c:strRef>
          </c:cat>
          <c:val>
            <c:numRef>
              <c:f>'Figure 4.4'!$O$2:$O$4</c:f>
              <c:numCache>
                <c:formatCode>General</c:formatCode>
                <c:ptCount val="3"/>
                <c:pt idx="0">
                  <c:v>7.7486199585695807</c:v>
                </c:pt>
                <c:pt idx="1">
                  <c:v>7.7486199585695807</c:v>
                </c:pt>
                <c:pt idx="2">
                  <c:v>7.7486199585695807</c:v>
                </c:pt>
              </c:numCache>
            </c:numRef>
          </c:val>
          <c:extLst>
            <c:ext xmlns:c16="http://schemas.microsoft.com/office/drawing/2014/chart" uri="{C3380CC4-5D6E-409C-BE32-E72D297353CC}">
              <c16:uniqueId val="{00000000-5E4E-4B88-B5ED-A2430218DCE2}"/>
            </c:ext>
          </c:extLst>
        </c:ser>
        <c:ser>
          <c:idx val="1"/>
          <c:order val="1"/>
          <c:tx>
            <c:strRef>
              <c:f>'Figure 4.4'!$P$1</c:f>
              <c:strCache>
                <c:ptCount val="1"/>
                <c:pt idx="0">
                  <c:v>2050</c:v>
                </c:pt>
              </c:strCache>
            </c:strRef>
          </c:tx>
          <c:spPr>
            <a:solidFill>
              <a:schemeClr val="accent5">
                <a:lumMod val="40000"/>
                <a:lumOff val="60000"/>
              </a:schemeClr>
            </a:solidFill>
            <a:ln>
              <a:noFill/>
            </a:ln>
            <a:effectLst/>
          </c:spPr>
          <c:invertIfNegative val="0"/>
          <c:cat>
            <c:strRef>
              <c:f>'Figure 4.4'!$N$2:$N$4</c:f>
              <c:strCache>
                <c:ptCount val="3"/>
                <c:pt idx="0">
                  <c:v>Unchanged pension age</c:v>
                </c:pt>
                <c:pt idx="1">
                  <c:v>Baseline</c:v>
                </c:pt>
                <c:pt idx="2">
                  <c:v>Pension age rises with life expectancy </c:v>
                </c:pt>
              </c:strCache>
            </c:strRef>
          </c:cat>
          <c:val>
            <c:numRef>
              <c:f>'Figure 4.4'!$P$2:$P$4</c:f>
              <c:numCache>
                <c:formatCode>General</c:formatCode>
                <c:ptCount val="3"/>
                <c:pt idx="0">
                  <c:v>4.9109170386722774</c:v>
                </c:pt>
                <c:pt idx="1">
                  <c:v>4.1114453130935011</c:v>
                </c:pt>
                <c:pt idx="2">
                  <c:v>3.7534948426396646</c:v>
                </c:pt>
              </c:numCache>
            </c:numRef>
          </c:val>
          <c:extLst>
            <c:ext xmlns:c16="http://schemas.microsoft.com/office/drawing/2014/chart" uri="{C3380CC4-5D6E-409C-BE32-E72D297353CC}">
              <c16:uniqueId val="{00000001-5E4E-4B88-B5ED-A2430218DCE2}"/>
            </c:ext>
          </c:extLst>
        </c:ser>
        <c:dLbls>
          <c:showLegendKey val="0"/>
          <c:showVal val="0"/>
          <c:showCatName val="0"/>
          <c:showSerName val="0"/>
          <c:showPercent val="0"/>
          <c:showBubbleSize val="0"/>
        </c:dLbls>
        <c:gapWidth val="60"/>
        <c:overlap val="100"/>
        <c:axId val="348464960"/>
        <c:axId val="2125927488"/>
      </c:barChart>
      <c:catAx>
        <c:axId val="348464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25927488"/>
        <c:crosses val="autoZero"/>
        <c:auto val="1"/>
        <c:lblAlgn val="ctr"/>
        <c:lblOffset val="100"/>
        <c:noMultiLvlLbl val="0"/>
      </c:catAx>
      <c:valAx>
        <c:axId val="2125927488"/>
        <c:scaling>
          <c:orientation val="minMax"/>
          <c:max val="16"/>
          <c:min val="0"/>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48464960"/>
        <c:crosses val="autoZero"/>
        <c:crossBetween val="between"/>
        <c:majorUnit val="4"/>
      </c:valAx>
      <c:spPr>
        <a:noFill/>
        <a:ln>
          <a:noFill/>
        </a:ln>
        <a:effectLst/>
      </c:spPr>
    </c:plotArea>
    <c:legend>
      <c:legendPos val="r"/>
      <c:layout>
        <c:manualLayout>
          <c:xMode val="edge"/>
          <c:yMode val="edge"/>
          <c:x val="0.82999627773801021"/>
          <c:y val="9.7105072548424251E-3"/>
          <c:w val="0.15545826771653545"/>
          <c:h val="0.12274203517924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706182453359394E-2"/>
          <c:y val="2.9531625998499605E-2"/>
          <c:w val="0.71012662352679001"/>
          <c:h val="0.82765158730158728"/>
        </c:manualLayout>
      </c:layout>
      <c:lineChart>
        <c:grouping val="standard"/>
        <c:varyColors val="0"/>
        <c:ser>
          <c:idx val="2"/>
          <c:order val="0"/>
          <c:tx>
            <c:strRef>
              <c:f>'Figure 4.5'!$N$2</c:f>
              <c:strCache>
                <c:ptCount val="1"/>
                <c:pt idx="0">
                  <c:v>Constant</c:v>
                </c:pt>
              </c:strCache>
            </c:strRef>
          </c:tx>
          <c:spPr>
            <a:ln w="19050" cap="rnd">
              <a:solidFill>
                <a:srgbClr val="800080"/>
              </a:solidFill>
              <a:round/>
            </a:ln>
            <a:effectLst/>
          </c:spPr>
          <c:marker>
            <c:symbol val="none"/>
          </c:marker>
          <c:cat>
            <c:numRef>
              <c:f>'Figure 4.5'!$O$1:$AS$1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4.5'!$O$2:$AS$2</c:f>
              <c:numCache>
                <c:formatCode>General</c:formatCode>
                <c:ptCount val="31"/>
                <c:pt idx="0">
                  <c:v>125.14631167773126</c:v>
                </c:pt>
                <c:pt idx="1">
                  <c:v>122.08524733595371</c:v>
                </c:pt>
                <c:pt idx="2">
                  <c:v>119.22712756597028</c:v>
                </c:pt>
                <c:pt idx="3">
                  <c:v>115.91729084973609</c:v>
                </c:pt>
                <c:pt idx="4">
                  <c:v>113.22271481426634</c:v>
                </c:pt>
                <c:pt idx="5">
                  <c:v>109.11066067796371</c:v>
                </c:pt>
                <c:pt idx="6">
                  <c:v>105.66170865716619</c:v>
                </c:pt>
                <c:pt idx="7">
                  <c:v>103.43764844732723</c:v>
                </c:pt>
                <c:pt idx="8">
                  <c:v>101.95089644975664</c:v>
                </c:pt>
                <c:pt idx="9">
                  <c:v>100.94608334319175</c:v>
                </c:pt>
                <c:pt idx="10">
                  <c:v>97.517825023767259</c:v>
                </c:pt>
                <c:pt idx="11">
                  <c:v>96.962383433843314</c:v>
                </c:pt>
                <c:pt idx="12">
                  <c:v>95.868764395945774</c:v>
                </c:pt>
                <c:pt idx="13">
                  <c:v>93.738801027820557</c:v>
                </c:pt>
                <c:pt idx="14">
                  <c:v>92.760589819300009</c:v>
                </c:pt>
                <c:pt idx="15">
                  <c:v>92.290580119797198</c:v>
                </c:pt>
                <c:pt idx="16">
                  <c:v>92.895090421728369</c:v>
                </c:pt>
                <c:pt idx="17">
                  <c:v>92.115917132908223</c:v>
                </c:pt>
                <c:pt idx="18">
                  <c:v>92.966506430960578</c:v>
                </c:pt>
                <c:pt idx="19">
                  <c:v>93.420787104500008</c:v>
                </c:pt>
                <c:pt idx="20">
                  <c:v>94.739947768308781</c:v>
                </c:pt>
                <c:pt idx="21">
                  <c:v>96.953355523646024</c:v>
                </c:pt>
                <c:pt idx="22">
                  <c:v>98.341096428678071</c:v>
                </c:pt>
                <c:pt idx="23">
                  <c:v>100.49010966412696</c:v>
                </c:pt>
                <c:pt idx="24">
                  <c:v>104.42053397084382</c:v>
                </c:pt>
                <c:pt idx="25">
                  <c:v>106.96887314328553</c:v>
                </c:pt>
                <c:pt idx="26">
                  <c:v>110.80713939149747</c:v>
                </c:pt>
                <c:pt idx="27">
                  <c:v>115.07840549416373</c:v>
                </c:pt>
                <c:pt idx="28">
                  <c:v>119.99472333822813</c:v>
                </c:pt>
                <c:pt idx="29">
                  <c:v>125.95769669862332</c:v>
                </c:pt>
                <c:pt idx="30">
                  <c:v>131.65100652413585</c:v>
                </c:pt>
              </c:numCache>
            </c:numRef>
          </c:val>
          <c:smooth val="0"/>
          <c:extLst>
            <c:ext xmlns:c16="http://schemas.microsoft.com/office/drawing/2014/chart" uri="{C3380CC4-5D6E-409C-BE32-E72D297353CC}">
              <c16:uniqueId val="{00000000-2674-4510-998A-362FACCE60FB}"/>
            </c:ext>
          </c:extLst>
        </c:ser>
        <c:ser>
          <c:idx val="1"/>
          <c:order val="1"/>
          <c:tx>
            <c:strRef>
              <c:f>'Figure 4.5'!$N$3</c:f>
              <c:strCache>
                <c:ptCount val="1"/>
                <c:pt idx="0">
                  <c:v>Link to LE</c:v>
                </c:pt>
              </c:strCache>
            </c:strRef>
          </c:tx>
          <c:spPr>
            <a:ln w="19050" cap="rnd">
              <a:solidFill>
                <a:schemeClr val="accent2"/>
              </a:solidFill>
              <a:round/>
            </a:ln>
            <a:effectLst/>
          </c:spPr>
          <c:marker>
            <c:symbol val="none"/>
          </c:marker>
          <c:cat>
            <c:numRef>
              <c:f>'Figure 4.5'!$O$1:$AS$1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4.5'!$O$3:$AS$3</c:f>
              <c:numCache>
                <c:formatCode>General</c:formatCode>
                <c:ptCount val="31"/>
                <c:pt idx="0">
                  <c:v>125.14631167773126</c:v>
                </c:pt>
                <c:pt idx="1">
                  <c:v>121.97781651454434</c:v>
                </c:pt>
                <c:pt idx="2">
                  <c:v>118.97141650758851</c:v>
                </c:pt>
                <c:pt idx="3">
                  <c:v>115.57553694526797</c:v>
                </c:pt>
                <c:pt idx="4">
                  <c:v>112.79548320786034</c:v>
                </c:pt>
                <c:pt idx="5">
                  <c:v>108.59304792003499</c:v>
                </c:pt>
                <c:pt idx="6">
                  <c:v>105.05324408430226</c:v>
                </c:pt>
                <c:pt idx="7">
                  <c:v>102.68953328293568</c:v>
                </c:pt>
                <c:pt idx="8">
                  <c:v>101.09813720589513</c:v>
                </c:pt>
                <c:pt idx="9">
                  <c:v>99.891513455866701</c:v>
                </c:pt>
                <c:pt idx="10">
                  <c:v>96.219933742728898</c:v>
                </c:pt>
                <c:pt idx="11">
                  <c:v>95.389794287345708</c:v>
                </c:pt>
                <c:pt idx="12">
                  <c:v>93.991955375208278</c:v>
                </c:pt>
                <c:pt idx="13">
                  <c:v>91.540534821097339</c:v>
                </c:pt>
                <c:pt idx="14">
                  <c:v>90.231908915455108</c:v>
                </c:pt>
                <c:pt idx="15">
                  <c:v>89.419554242863185</c:v>
                </c:pt>
                <c:pt idx="16">
                  <c:v>89.640032920936122</c:v>
                </c:pt>
                <c:pt idx="17">
                  <c:v>88.334679237859234</c:v>
                </c:pt>
                <c:pt idx="18">
                  <c:v>88.357712859853805</c:v>
                </c:pt>
                <c:pt idx="19">
                  <c:v>87.785651383121717</c:v>
                </c:pt>
                <c:pt idx="20">
                  <c:v>87.39189753438356</c:v>
                </c:pt>
                <c:pt idx="21">
                  <c:v>88.160988427652839</c:v>
                </c:pt>
                <c:pt idx="22">
                  <c:v>87.984387467916079</c:v>
                </c:pt>
                <c:pt idx="23">
                  <c:v>88.373755440917904</c:v>
                </c:pt>
                <c:pt idx="24">
                  <c:v>90.362837795788082</c:v>
                </c:pt>
                <c:pt idx="25">
                  <c:v>90.742137878451771</c:v>
                </c:pt>
                <c:pt idx="26">
                  <c:v>92.196197028377696</c:v>
                </c:pt>
                <c:pt idx="27">
                  <c:v>94.8817236956437</c:v>
                </c:pt>
                <c:pt idx="28">
                  <c:v>97.300172421280237</c:v>
                </c:pt>
                <c:pt idx="29">
                  <c:v>101.66378316817607</c:v>
                </c:pt>
                <c:pt idx="30">
                  <c:v>106.02726859483845</c:v>
                </c:pt>
              </c:numCache>
            </c:numRef>
          </c:val>
          <c:smooth val="0"/>
          <c:extLst>
            <c:ext xmlns:c16="http://schemas.microsoft.com/office/drawing/2014/chart" uri="{C3380CC4-5D6E-409C-BE32-E72D297353CC}">
              <c16:uniqueId val="{00000001-2674-4510-998A-362FACCE60FB}"/>
            </c:ext>
          </c:extLst>
        </c:ser>
        <c:ser>
          <c:idx val="0"/>
          <c:order val="2"/>
          <c:tx>
            <c:strRef>
              <c:f>'Figure 4.5'!$N$4</c:f>
              <c:strCache>
                <c:ptCount val="1"/>
                <c:pt idx="0">
                  <c:v>Baseline</c:v>
                </c:pt>
              </c:strCache>
            </c:strRef>
          </c:tx>
          <c:spPr>
            <a:ln w="22225" cap="rnd">
              <a:solidFill>
                <a:srgbClr val="009999"/>
              </a:solidFill>
              <a:round/>
            </a:ln>
            <a:effectLst/>
          </c:spPr>
          <c:marker>
            <c:symbol val="none"/>
          </c:marker>
          <c:cat>
            <c:numRef>
              <c:f>'Figure 4.5'!$O$1:$AS$1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4.5'!$O$4:$AS$4</c:f>
              <c:numCache>
                <c:formatCode>General</c:formatCode>
                <c:ptCount val="31"/>
                <c:pt idx="0">
                  <c:v>125.14631167773126</c:v>
                </c:pt>
                <c:pt idx="1">
                  <c:v>121.97781651454434</c:v>
                </c:pt>
                <c:pt idx="2">
                  <c:v>118.97141650758851</c:v>
                </c:pt>
                <c:pt idx="3">
                  <c:v>115.57553694526797</c:v>
                </c:pt>
                <c:pt idx="4">
                  <c:v>112.79548320786034</c:v>
                </c:pt>
                <c:pt idx="5">
                  <c:v>108.59304231056083</c:v>
                </c:pt>
                <c:pt idx="6">
                  <c:v>105.05323322305269</c:v>
                </c:pt>
                <c:pt idx="7">
                  <c:v>102.68950504058459</c:v>
                </c:pt>
                <c:pt idx="8">
                  <c:v>101.09797599904523</c:v>
                </c:pt>
                <c:pt idx="9">
                  <c:v>99.890155426912983</c:v>
                </c:pt>
                <c:pt idx="10">
                  <c:v>96.217148934634125</c:v>
                </c:pt>
                <c:pt idx="11">
                  <c:v>95.385349596120321</c:v>
                </c:pt>
                <c:pt idx="12">
                  <c:v>93.985650472896964</c:v>
                </c:pt>
                <c:pt idx="13">
                  <c:v>91.532234274623136</c:v>
                </c:pt>
                <c:pt idx="14">
                  <c:v>90.221405977127233</c:v>
                </c:pt>
                <c:pt idx="15">
                  <c:v>89.406563890124474</c:v>
                </c:pt>
                <c:pt idx="16">
                  <c:v>89.624158182581311</c:v>
                </c:pt>
                <c:pt idx="17">
                  <c:v>88.315021634150142</c:v>
                </c:pt>
                <c:pt idx="18">
                  <c:v>88.334376072823915</c:v>
                </c:pt>
                <c:pt idx="19">
                  <c:v>87.812723582685962</c:v>
                </c:pt>
                <c:pt idx="20">
                  <c:v>87.687710479524213</c:v>
                </c:pt>
                <c:pt idx="21">
                  <c:v>88.580601259726038</c:v>
                </c:pt>
                <c:pt idx="22">
                  <c:v>88.527168922890795</c:v>
                </c:pt>
                <c:pt idx="23">
                  <c:v>89.048498286914409</c:v>
                </c:pt>
                <c:pt idx="24">
                  <c:v>91.185477602293133</c:v>
                </c:pt>
                <c:pt idx="25">
                  <c:v>92.146086935628219</c:v>
                </c:pt>
                <c:pt idx="26">
                  <c:v>93.985327035161319</c:v>
                </c:pt>
                <c:pt idx="27">
                  <c:v>97.357472614828893</c:v>
                </c:pt>
                <c:pt idx="28">
                  <c:v>100.8696251034666</c:v>
                </c:pt>
                <c:pt idx="29">
                  <c:v>105.20496275236519</c:v>
                </c:pt>
                <c:pt idx="30">
                  <c:v>109.72678351267402</c:v>
                </c:pt>
              </c:numCache>
            </c:numRef>
          </c:val>
          <c:smooth val="0"/>
          <c:extLst>
            <c:ext xmlns:c16="http://schemas.microsoft.com/office/drawing/2014/chart" uri="{C3380CC4-5D6E-409C-BE32-E72D297353CC}">
              <c16:uniqueId val="{00000002-2674-4510-998A-362FACCE60FB}"/>
            </c:ext>
          </c:extLst>
        </c:ser>
        <c:dLbls>
          <c:showLegendKey val="0"/>
          <c:showVal val="0"/>
          <c:showCatName val="0"/>
          <c:showSerName val="0"/>
          <c:showPercent val="0"/>
          <c:showBubbleSize val="0"/>
        </c:dLbls>
        <c:smooth val="0"/>
        <c:axId val="137844960"/>
        <c:axId val="338670624"/>
      </c:lineChart>
      <c:catAx>
        <c:axId val="137844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670624"/>
        <c:crosses val="autoZero"/>
        <c:auto val="1"/>
        <c:lblAlgn val="ctr"/>
        <c:lblOffset val="100"/>
        <c:tickLblSkip val="5"/>
        <c:noMultiLvlLbl val="0"/>
      </c:catAx>
      <c:valAx>
        <c:axId val="338670624"/>
        <c:scaling>
          <c:orientation val="minMax"/>
          <c:max val="1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4496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653363029554E-2"/>
          <c:y val="3.9167550763613036E-2"/>
          <c:w val="0.73751207652274808"/>
          <c:h val="0.84860017360449125"/>
        </c:manualLayout>
      </c:layout>
      <c:areaChart>
        <c:grouping val="stacked"/>
        <c:varyColors val="0"/>
        <c:ser>
          <c:idx val="1"/>
          <c:order val="0"/>
          <c:tx>
            <c:strRef>
              <c:f>'Figure D.1'!$N$2</c:f>
              <c:strCache>
                <c:ptCount val="1"/>
                <c:pt idx="0">
                  <c:v>Baseline Pension Age</c:v>
                </c:pt>
              </c:strCache>
            </c:strRef>
          </c:tx>
          <c:spPr>
            <a:solidFill>
              <a:sysClr val="window" lastClr="FFFFFF"/>
            </a:solidFill>
            <a:ln>
              <a:noFill/>
            </a:ln>
            <a:effectLst/>
          </c:spPr>
          <c:cat>
            <c:numRef>
              <c:f>'Figure D.1'!$O$1:$AI$1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'Figure D.1'!$O$2:$AI$2</c:f>
              <c:numCache>
                <c:formatCode>General</c:formatCode>
                <c:ptCount val="21"/>
                <c:pt idx="0">
                  <c:v>70</c:v>
                </c:pt>
                <c:pt idx="1">
                  <c:v>70</c:v>
                </c:pt>
                <c:pt idx="2">
                  <c:v>70</c:v>
                </c:pt>
                <c:pt idx="3">
                  <c:v>70</c:v>
                </c:pt>
                <c:pt idx="4">
                  <c:v>70</c:v>
                </c:pt>
                <c:pt idx="5">
                  <c:v>65</c:v>
                </c:pt>
                <c:pt idx="6">
                  <c:v>65</c:v>
                </c:pt>
                <c:pt idx="7">
                  <c:v>65</c:v>
                </c:pt>
                <c:pt idx="8">
                  <c:v>65</c:v>
                </c:pt>
                <c:pt idx="9">
                  <c:v>65</c:v>
                </c:pt>
                <c:pt idx="10">
                  <c:v>65</c:v>
                </c:pt>
                <c:pt idx="11">
                  <c:v>65</c:v>
                </c:pt>
                <c:pt idx="12">
                  <c:v>65</c:v>
                </c:pt>
                <c:pt idx="13">
                  <c:v>66</c:v>
                </c:pt>
                <c:pt idx="14">
                  <c:v>67</c:v>
                </c:pt>
                <c:pt idx="15">
                  <c:v>67</c:v>
                </c:pt>
                <c:pt idx="16">
                  <c:v>68</c:v>
                </c:pt>
                <c:pt idx="17">
                  <c:v>68</c:v>
                </c:pt>
                <c:pt idx="18">
                  <c:v>68</c:v>
                </c:pt>
                <c:pt idx="19">
                  <c:v>68</c:v>
                </c:pt>
                <c:pt idx="20">
                  <c:v>68</c:v>
                </c:pt>
              </c:numCache>
            </c:numRef>
          </c:val>
          <c:extLst>
            <c:ext xmlns:c16="http://schemas.microsoft.com/office/drawing/2014/chart" uri="{C3380CC4-5D6E-409C-BE32-E72D297353CC}">
              <c16:uniqueId val="{00000000-8D28-4188-812A-12D67E152B47}"/>
            </c:ext>
          </c:extLst>
        </c:ser>
        <c:ser>
          <c:idx val="4"/>
          <c:order val="1"/>
          <c:tx>
            <c:strRef>
              <c:f>'Figure D.1'!$N$3</c:f>
              <c:strCache>
                <c:ptCount val="1"/>
                <c:pt idx="0">
                  <c:v>Spread for Chart (on Baseline)</c:v>
                </c:pt>
              </c:strCache>
            </c:strRef>
          </c:tx>
          <c:spPr>
            <a:solidFill>
              <a:schemeClr val="accent5">
                <a:lumMod val="40000"/>
                <a:lumOff val="60000"/>
              </a:schemeClr>
            </a:solidFill>
            <a:ln w="25400">
              <a:noFill/>
            </a:ln>
            <a:effectLst/>
          </c:spPr>
          <c:cat>
            <c:numRef>
              <c:f>'Figure D.1'!$O$1:$AI$1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'Figure D.1'!$O$3:$AI$3</c:f>
              <c:numCache>
                <c:formatCode>General</c:formatCode>
                <c:ptCount val="21"/>
                <c:pt idx="0">
                  <c:v>7.5499999999999972</c:v>
                </c:pt>
                <c:pt idx="1">
                  <c:v>7.7000000000000028</c:v>
                </c:pt>
                <c:pt idx="2">
                  <c:v>8.5</c:v>
                </c:pt>
                <c:pt idx="3">
                  <c:v>8.5499999999999972</c:v>
                </c:pt>
                <c:pt idx="4">
                  <c:v>8.7000000000000028</c:v>
                </c:pt>
                <c:pt idx="5">
                  <c:v>13.900000000000006</c:v>
                </c:pt>
                <c:pt idx="6">
                  <c:v>14.150000000000006</c:v>
                </c:pt>
                <c:pt idx="7">
                  <c:v>14.400000000000006</c:v>
                </c:pt>
                <c:pt idx="8">
                  <c:v>15.25</c:v>
                </c:pt>
                <c:pt idx="9">
                  <c:v>15.599999999999994</c:v>
                </c:pt>
                <c:pt idx="10">
                  <c:v>17.049999999999997</c:v>
                </c:pt>
                <c:pt idx="11">
                  <c:v>18.200000000000003</c:v>
                </c:pt>
                <c:pt idx="12">
                  <c:v>19.140414070448827</c:v>
                </c:pt>
                <c:pt idx="13">
                  <c:v>18.650000000000006</c:v>
                </c:pt>
                <c:pt idx="14">
                  <c:v>18.5</c:v>
                </c:pt>
                <c:pt idx="15">
                  <c:v>19.150000000000006</c:v>
                </c:pt>
                <c:pt idx="16">
                  <c:v>18.799999999999997</c:v>
                </c:pt>
                <c:pt idx="17">
                  <c:v>19.450000000000003</c:v>
                </c:pt>
                <c:pt idx="18">
                  <c:v>19.950000000000003</c:v>
                </c:pt>
                <c:pt idx="19">
                  <c:v>20.450000000000003</c:v>
                </c:pt>
                <c:pt idx="20">
                  <c:v>20.900000000000006</c:v>
                </c:pt>
              </c:numCache>
            </c:numRef>
          </c:val>
          <c:extLst>
            <c:ext xmlns:c16="http://schemas.microsoft.com/office/drawing/2014/chart" uri="{C3380CC4-5D6E-409C-BE32-E72D297353CC}">
              <c16:uniqueId val="{00000001-8D28-4188-812A-12D67E152B47}"/>
            </c:ext>
          </c:extLst>
        </c:ser>
        <c:dLbls>
          <c:showLegendKey val="0"/>
          <c:showVal val="0"/>
          <c:showCatName val="0"/>
          <c:showSerName val="0"/>
          <c:showPercent val="0"/>
          <c:showBubbleSize val="0"/>
        </c:dLbls>
        <c:axId val="144942496"/>
        <c:axId val="265524336"/>
      </c:areaChart>
      <c:barChart>
        <c:barDir val="col"/>
        <c:grouping val="clustered"/>
        <c:varyColors val="0"/>
        <c:ser>
          <c:idx val="2"/>
          <c:order val="2"/>
          <c:tx>
            <c:strRef>
              <c:f>'Figure D.1'!$N$4</c:f>
              <c:strCache>
                <c:ptCount val="1"/>
                <c:pt idx="0">
                  <c:v>marker</c:v>
                </c:pt>
              </c:strCache>
            </c:strRef>
          </c:tx>
          <c:spPr>
            <a:solidFill>
              <a:schemeClr val="accent3"/>
            </a:solidFill>
            <a:ln>
              <a:noFill/>
            </a:ln>
            <a:effectLst/>
          </c:spPr>
          <c:invertIfNegative val="0"/>
          <c:cat>
            <c:numRef>
              <c:f>'Figure D.1'!$O$1:$AI$1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'Figure D.1'!$O$4:$AI$4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100000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D28-4188-812A-12D67E152B47}"/>
            </c:ext>
          </c:extLst>
        </c:ser>
        <c:dLbls>
          <c:showLegendKey val="0"/>
          <c:showVal val="0"/>
          <c:showCatName val="0"/>
          <c:showSerName val="0"/>
          <c:showPercent val="0"/>
          <c:showBubbleSize val="0"/>
        </c:dLbls>
        <c:gapWidth val="500"/>
        <c:axId val="144942496"/>
        <c:axId val="265524336"/>
      </c:barChart>
      <c:lineChart>
        <c:grouping val="standard"/>
        <c:varyColors val="0"/>
        <c:ser>
          <c:idx val="0"/>
          <c:order val="3"/>
          <c:tx>
            <c:strRef>
              <c:f>'Figure D.1'!$N$5</c:f>
              <c:strCache>
                <c:ptCount val="1"/>
                <c:pt idx="0">
                  <c:v>LE at 65</c:v>
                </c:pt>
              </c:strCache>
            </c:strRef>
          </c:tx>
          <c:spPr>
            <a:ln w="28575" cap="rnd">
              <a:solidFill>
                <a:schemeClr val="accent1"/>
              </a:solidFill>
              <a:round/>
            </a:ln>
            <a:effectLst/>
          </c:spPr>
          <c:marker>
            <c:symbol val="none"/>
          </c:marker>
          <c:cat>
            <c:numRef>
              <c:f>'Figure D.1'!$O$1:$AI$1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'Figure D.1'!$O$5:$AI$5</c:f>
              <c:numCache>
                <c:formatCode>General</c:formatCode>
                <c:ptCount val="21"/>
                <c:pt idx="0">
                  <c:v>77.55</c:v>
                </c:pt>
                <c:pt idx="1">
                  <c:v>77.7</c:v>
                </c:pt>
                <c:pt idx="2">
                  <c:v>78.5</c:v>
                </c:pt>
                <c:pt idx="3">
                  <c:v>78.55</c:v>
                </c:pt>
                <c:pt idx="4">
                  <c:v>78.7</c:v>
                </c:pt>
                <c:pt idx="5">
                  <c:v>78.900000000000006</c:v>
                </c:pt>
                <c:pt idx="6">
                  <c:v>79.150000000000006</c:v>
                </c:pt>
                <c:pt idx="7">
                  <c:v>79.400000000000006</c:v>
                </c:pt>
                <c:pt idx="8">
                  <c:v>80.25</c:v>
                </c:pt>
                <c:pt idx="9">
                  <c:v>80.599999999999994</c:v>
                </c:pt>
                <c:pt idx="10">
                  <c:v>82.05</c:v>
                </c:pt>
                <c:pt idx="11">
                  <c:v>83.2</c:v>
                </c:pt>
                <c:pt idx="12">
                  <c:v>84.140414070448827</c:v>
                </c:pt>
                <c:pt idx="13">
                  <c:v>84.65</c:v>
                </c:pt>
                <c:pt idx="14">
                  <c:v>85.5</c:v>
                </c:pt>
                <c:pt idx="15">
                  <c:v>86.15</c:v>
                </c:pt>
                <c:pt idx="16">
                  <c:v>86.8</c:v>
                </c:pt>
                <c:pt idx="17">
                  <c:v>87.45</c:v>
                </c:pt>
                <c:pt idx="18">
                  <c:v>87.95</c:v>
                </c:pt>
                <c:pt idx="19">
                  <c:v>88.45</c:v>
                </c:pt>
                <c:pt idx="20">
                  <c:v>88.9</c:v>
                </c:pt>
              </c:numCache>
            </c:numRef>
          </c:val>
          <c:smooth val="0"/>
          <c:extLst>
            <c:ext xmlns:c16="http://schemas.microsoft.com/office/drawing/2014/chart" uri="{C3380CC4-5D6E-409C-BE32-E72D297353CC}">
              <c16:uniqueId val="{00000003-8D28-4188-812A-12D67E152B47}"/>
            </c:ext>
          </c:extLst>
        </c:ser>
        <c:ser>
          <c:idx val="3"/>
          <c:order val="4"/>
          <c:tx>
            <c:strRef>
              <c:f>'Figure D.1'!$N$6</c:f>
              <c:strCache>
                <c:ptCount val="1"/>
                <c:pt idx="0">
                  <c:v>Baseline Pension Age</c:v>
                </c:pt>
              </c:strCache>
            </c:strRef>
          </c:tx>
          <c:spPr>
            <a:ln w="28575" cap="rnd">
              <a:solidFill>
                <a:schemeClr val="accent1">
                  <a:lumMod val="50000"/>
                </a:schemeClr>
              </a:solidFill>
              <a:round/>
            </a:ln>
            <a:effectLst/>
          </c:spPr>
          <c:marker>
            <c:symbol val="none"/>
          </c:marker>
          <c:cat>
            <c:numRef>
              <c:f>'Figure D.1'!$O$1:$AI$1</c:f>
              <c:numCache>
                <c:formatCode>General</c:formatCode>
                <c:ptCount val="21"/>
                <c:pt idx="0">
                  <c:v>1947</c:v>
                </c:pt>
                <c:pt idx="1">
                  <c:v>1952</c:v>
                </c:pt>
                <c:pt idx="2">
                  <c:v>1962</c:v>
                </c:pt>
                <c:pt idx="3">
                  <c:v>1967</c:v>
                </c:pt>
                <c:pt idx="4">
                  <c:v>1972</c:v>
                </c:pt>
                <c:pt idx="5">
                  <c:v>1980</c:v>
                </c:pt>
                <c:pt idx="6">
                  <c:v>1982</c:v>
                </c:pt>
                <c:pt idx="7">
                  <c:v>1987</c:v>
                </c:pt>
                <c:pt idx="8">
                  <c:v>1992</c:v>
                </c:pt>
                <c:pt idx="9">
                  <c:v>1997</c:v>
                </c:pt>
                <c:pt idx="10">
                  <c:v>2003</c:v>
                </c:pt>
                <c:pt idx="11">
                  <c:v>2007</c:v>
                </c:pt>
                <c:pt idx="12">
                  <c:v>2012</c:v>
                </c:pt>
                <c:pt idx="13">
                  <c:v>2015</c:v>
                </c:pt>
                <c:pt idx="14">
                  <c:v>2021</c:v>
                </c:pt>
                <c:pt idx="15">
                  <c:v>2026</c:v>
                </c:pt>
                <c:pt idx="16">
                  <c:v>2031</c:v>
                </c:pt>
                <c:pt idx="17">
                  <c:v>2036</c:v>
                </c:pt>
                <c:pt idx="18">
                  <c:v>2041</c:v>
                </c:pt>
                <c:pt idx="19">
                  <c:v>2046</c:v>
                </c:pt>
                <c:pt idx="20">
                  <c:v>2051</c:v>
                </c:pt>
              </c:numCache>
            </c:numRef>
          </c:cat>
          <c:val>
            <c:numRef>
              <c:f>'Figure D.1'!$O$6:$AI$6</c:f>
              <c:numCache>
                <c:formatCode>General</c:formatCode>
                <c:ptCount val="21"/>
                <c:pt idx="0">
                  <c:v>70</c:v>
                </c:pt>
                <c:pt idx="1">
                  <c:v>70</c:v>
                </c:pt>
                <c:pt idx="2">
                  <c:v>70</c:v>
                </c:pt>
                <c:pt idx="3">
                  <c:v>70</c:v>
                </c:pt>
                <c:pt idx="4">
                  <c:v>70</c:v>
                </c:pt>
                <c:pt idx="5">
                  <c:v>65</c:v>
                </c:pt>
                <c:pt idx="6">
                  <c:v>65</c:v>
                </c:pt>
                <c:pt idx="7">
                  <c:v>65</c:v>
                </c:pt>
                <c:pt idx="8">
                  <c:v>65</c:v>
                </c:pt>
                <c:pt idx="9">
                  <c:v>65</c:v>
                </c:pt>
                <c:pt idx="10">
                  <c:v>65</c:v>
                </c:pt>
                <c:pt idx="11">
                  <c:v>65</c:v>
                </c:pt>
                <c:pt idx="12">
                  <c:v>65</c:v>
                </c:pt>
                <c:pt idx="13">
                  <c:v>66</c:v>
                </c:pt>
                <c:pt idx="14">
                  <c:v>67</c:v>
                </c:pt>
                <c:pt idx="15">
                  <c:v>67</c:v>
                </c:pt>
                <c:pt idx="16">
                  <c:v>68</c:v>
                </c:pt>
                <c:pt idx="17">
                  <c:v>68</c:v>
                </c:pt>
                <c:pt idx="18">
                  <c:v>68</c:v>
                </c:pt>
                <c:pt idx="19">
                  <c:v>68</c:v>
                </c:pt>
                <c:pt idx="20">
                  <c:v>68</c:v>
                </c:pt>
              </c:numCache>
            </c:numRef>
          </c:val>
          <c:smooth val="0"/>
          <c:extLst>
            <c:ext xmlns:c16="http://schemas.microsoft.com/office/drawing/2014/chart" uri="{C3380CC4-5D6E-409C-BE32-E72D297353CC}">
              <c16:uniqueId val="{00000004-8D28-4188-812A-12D67E152B47}"/>
            </c:ext>
          </c:extLst>
        </c:ser>
        <c:dLbls>
          <c:showLegendKey val="0"/>
          <c:showVal val="0"/>
          <c:showCatName val="0"/>
          <c:showSerName val="0"/>
          <c:showPercent val="0"/>
          <c:showBubbleSize val="0"/>
        </c:dLbls>
        <c:marker val="1"/>
        <c:smooth val="0"/>
        <c:axId val="144942496"/>
        <c:axId val="265524336"/>
      </c:lineChart>
      <c:dateAx>
        <c:axId val="144942496"/>
        <c:scaling>
          <c:orientation val="minMax"/>
          <c:max val="2051"/>
          <c:min val="1950"/>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204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65524336"/>
        <c:crosses val="autoZero"/>
        <c:auto val="0"/>
        <c:lblOffset val="100"/>
        <c:baseTimeUnit val="days"/>
        <c:majorUnit val="10"/>
        <c:majorTimeUnit val="days"/>
      </c:dateAx>
      <c:valAx>
        <c:axId val="265524336"/>
        <c:scaling>
          <c:orientation val="minMax"/>
          <c:max val="100"/>
          <c:min val="40"/>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4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1480377701791"/>
          <c:y val="3.9589423359994692E-2"/>
          <c:w val="0.7695965295174757"/>
          <c:h val="0.85661288784399581"/>
        </c:manualLayout>
      </c:layout>
      <c:areaChart>
        <c:grouping val="standard"/>
        <c:varyColors val="0"/>
        <c:ser>
          <c:idx val="0"/>
          <c:order val="0"/>
          <c:tx>
            <c:strRef>
              <c:f>'Figure 4.6'!$N$2</c:f>
              <c:strCache>
                <c:ptCount val="1"/>
                <c:pt idx="0">
                  <c:v>Link to HICP</c:v>
                </c:pt>
              </c:strCache>
            </c:strRef>
          </c:tx>
          <c:spPr>
            <a:solidFill>
              <a:schemeClr val="accent1"/>
            </a:solidFill>
            <a:ln>
              <a:noFill/>
            </a:ln>
            <a:effectLst/>
          </c:spPr>
          <c:cat>
            <c:numRef>
              <c:f>'Figure 4.6'!$O$1:$AS$1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4.6'!$O$2:$AS$2</c:f>
              <c:numCache>
                <c:formatCode>General</c:formatCode>
                <c:ptCount val="31"/>
                <c:pt idx="0">
                  <c:v>125.14631167773128</c:v>
                </c:pt>
                <c:pt idx="1">
                  <c:v>121.97781651454436</c:v>
                </c:pt>
                <c:pt idx="2">
                  <c:v>118.95419512149068</c:v>
                </c:pt>
                <c:pt idx="3">
                  <c:v>115.545645640066</c:v>
                </c:pt>
                <c:pt idx="4">
                  <c:v>112.73714929074197</c:v>
                </c:pt>
                <c:pt idx="5">
                  <c:v>108.48299074807957</c:v>
                </c:pt>
                <c:pt idx="6">
                  <c:v>104.86859819276407</c:v>
                </c:pt>
                <c:pt idx="7">
                  <c:v>102.41581751106175</c:v>
                </c:pt>
                <c:pt idx="8">
                  <c:v>100.71773079127553</c:v>
                </c:pt>
                <c:pt idx="9">
                  <c:v>99.391313656776475</c:v>
                </c:pt>
                <c:pt idx="10">
                  <c:v>95.584537924453031</c:v>
                </c:pt>
                <c:pt idx="11">
                  <c:v>94.60311287484096</c:v>
                </c:pt>
                <c:pt idx="12">
                  <c:v>93.045110836132721</c:v>
                </c:pt>
                <c:pt idx="13">
                  <c:v>90.416927438555177</c:v>
                </c:pt>
                <c:pt idx="14">
                  <c:v>88.917387434214419</c:v>
                </c:pt>
                <c:pt idx="15">
                  <c:v>87.900428183681754</c:v>
                </c:pt>
                <c:pt idx="16">
                  <c:v>87.903292685095664</c:v>
                </c:pt>
                <c:pt idx="17">
                  <c:v>86.31332287709678</c:v>
                </c:pt>
                <c:pt idx="18">
                  <c:v>86.010816925279812</c:v>
                </c:pt>
                <c:pt idx="19">
                  <c:v>85.137290392498784</c:v>
                </c:pt>
                <c:pt idx="20">
                  <c:v>84.642291921523764</c:v>
                </c:pt>
                <c:pt idx="21">
                  <c:v>85.130378212816126</c:v>
                </c:pt>
                <c:pt idx="22">
                  <c:v>84.646629822358662</c:v>
                </c:pt>
                <c:pt idx="23">
                  <c:v>84.701725877504273</c:v>
                </c:pt>
                <c:pt idx="24">
                  <c:v>86.341119234143193</c:v>
                </c:pt>
                <c:pt idx="25">
                  <c:v>86.31506412342641</c:v>
                </c:pt>
                <c:pt idx="26">
                  <c:v>87.296519807282337</c:v>
                </c:pt>
                <c:pt idx="27">
                  <c:v>88.545410657540188</c:v>
                </c:pt>
                <c:pt idx="28">
                  <c:v>90.076776450030906</c:v>
                </c:pt>
                <c:pt idx="29">
                  <c:v>92.349919482256453</c:v>
                </c:pt>
                <c:pt idx="30">
                  <c:v>95.869859321385121</c:v>
                </c:pt>
              </c:numCache>
            </c:numRef>
          </c:val>
          <c:extLst>
            <c:ext xmlns:c16="http://schemas.microsoft.com/office/drawing/2014/chart" uri="{C3380CC4-5D6E-409C-BE32-E72D297353CC}">
              <c16:uniqueId val="{00000000-2FC7-4859-BE8A-963ED122FB4D}"/>
            </c:ext>
          </c:extLst>
        </c:ser>
        <c:ser>
          <c:idx val="1"/>
          <c:order val="1"/>
          <c:tx>
            <c:strRef>
              <c:f>'Figure 4.6'!$N$3</c:f>
              <c:strCache>
                <c:ptCount val="1"/>
                <c:pt idx="0">
                  <c:v>Baseline</c:v>
                </c:pt>
              </c:strCache>
            </c:strRef>
          </c:tx>
          <c:spPr>
            <a:solidFill>
              <a:srgbClr val="008080">
                <a:alpha val="50000"/>
              </a:srgbClr>
            </a:solidFill>
            <a:ln>
              <a:noFill/>
            </a:ln>
            <a:effectLst/>
          </c:spPr>
          <c:cat>
            <c:numRef>
              <c:f>'Figure 4.6'!$O$1:$AS$1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4.6'!$O$3:$AS$3</c:f>
              <c:numCache>
                <c:formatCode>General</c:formatCode>
                <c:ptCount val="31"/>
                <c:pt idx="0">
                  <c:v>125.14631167773126</c:v>
                </c:pt>
                <c:pt idx="1">
                  <c:v>121.97781651454434</c:v>
                </c:pt>
                <c:pt idx="2">
                  <c:v>118.97141650758851</c:v>
                </c:pt>
                <c:pt idx="3">
                  <c:v>115.57553694526797</c:v>
                </c:pt>
                <c:pt idx="4">
                  <c:v>112.79548320786034</c:v>
                </c:pt>
                <c:pt idx="5">
                  <c:v>108.59304231056083</c:v>
                </c:pt>
                <c:pt idx="6">
                  <c:v>105.05323322305269</c:v>
                </c:pt>
                <c:pt idx="7">
                  <c:v>102.68950504058459</c:v>
                </c:pt>
                <c:pt idx="8">
                  <c:v>101.09797599904523</c:v>
                </c:pt>
                <c:pt idx="9">
                  <c:v>99.890155426912983</c:v>
                </c:pt>
                <c:pt idx="10">
                  <c:v>96.217148934634125</c:v>
                </c:pt>
                <c:pt idx="11">
                  <c:v>95.385349596120321</c:v>
                </c:pt>
                <c:pt idx="12">
                  <c:v>93.985650472896964</c:v>
                </c:pt>
                <c:pt idx="13">
                  <c:v>91.532234274623136</c:v>
                </c:pt>
                <c:pt idx="14">
                  <c:v>90.221405977127233</c:v>
                </c:pt>
                <c:pt idx="15">
                  <c:v>89.406563890124474</c:v>
                </c:pt>
                <c:pt idx="16">
                  <c:v>89.624158182581311</c:v>
                </c:pt>
                <c:pt idx="17">
                  <c:v>88.315021634150142</c:v>
                </c:pt>
                <c:pt idx="18">
                  <c:v>88.334376072823915</c:v>
                </c:pt>
                <c:pt idx="19">
                  <c:v>87.812723582685962</c:v>
                </c:pt>
                <c:pt idx="20">
                  <c:v>87.687710479524213</c:v>
                </c:pt>
                <c:pt idx="21">
                  <c:v>88.580601259726038</c:v>
                </c:pt>
                <c:pt idx="22">
                  <c:v>88.527168922890795</c:v>
                </c:pt>
                <c:pt idx="23">
                  <c:v>89.048498286914409</c:v>
                </c:pt>
                <c:pt idx="24">
                  <c:v>91.185477602293133</c:v>
                </c:pt>
                <c:pt idx="25">
                  <c:v>92.146086935628219</c:v>
                </c:pt>
                <c:pt idx="26">
                  <c:v>93.985327035161319</c:v>
                </c:pt>
                <c:pt idx="27">
                  <c:v>97.357472614828893</c:v>
                </c:pt>
                <c:pt idx="28">
                  <c:v>100.8696251034666</c:v>
                </c:pt>
                <c:pt idx="29">
                  <c:v>105.20496275236519</c:v>
                </c:pt>
                <c:pt idx="30">
                  <c:v>109.72678351267402</c:v>
                </c:pt>
              </c:numCache>
            </c:numRef>
          </c:val>
          <c:extLst>
            <c:ext xmlns:c16="http://schemas.microsoft.com/office/drawing/2014/chart" uri="{C3380CC4-5D6E-409C-BE32-E72D297353CC}">
              <c16:uniqueId val="{00000001-2FC7-4859-BE8A-963ED122FB4D}"/>
            </c:ext>
          </c:extLst>
        </c:ser>
        <c:dLbls>
          <c:showLegendKey val="0"/>
          <c:showVal val="0"/>
          <c:showCatName val="0"/>
          <c:showSerName val="0"/>
          <c:showPercent val="0"/>
          <c:showBubbleSize val="0"/>
        </c:dLbls>
        <c:axId val="1483903184"/>
        <c:axId val="1039583808"/>
      </c:areaChart>
      <c:catAx>
        <c:axId val="14839031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39583808"/>
        <c:crosses val="autoZero"/>
        <c:auto val="1"/>
        <c:lblAlgn val="ctr"/>
        <c:lblOffset val="100"/>
        <c:tickLblSkip val="5"/>
        <c:noMultiLvlLbl val="0"/>
      </c:catAx>
      <c:valAx>
        <c:axId val="1039583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83903184"/>
        <c:crosses val="autoZero"/>
        <c:crossBetween val="midCat"/>
      </c:valAx>
      <c:spPr>
        <a:noFill/>
        <a:ln>
          <a:noFill/>
        </a:ln>
        <a:effectLst/>
      </c:spPr>
    </c:plotArea>
    <c:legend>
      <c:legendPos val="b"/>
      <c:layout>
        <c:manualLayout>
          <c:xMode val="edge"/>
          <c:yMode val="edge"/>
          <c:x val="0.18775651051586675"/>
          <c:y val="6.9278899379283762E-2"/>
          <c:w val="0.67104166666666665"/>
          <c:h val="9.054767827529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24365704286959E-2"/>
          <c:y val="4.149842644077073E-2"/>
          <c:w val="0.90177296587926514"/>
          <c:h val="0.85606970929581672"/>
        </c:manualLayout>
      </c:layout>
      <c:lineChart>
        <c:grouping val="standard"/>
        <c:varyColors val="0"/>
        <c:ser>
          <c:idx val="0"/>
          <c:order val="0"/>
          <c:tx>
            <c:strRef>
              <c:f>'Figure 4.6'!$N$4</c:f>
              <c:strCache>
                <c:ptCount val="1"/>
                <c:pt idx="0">
                  <c:v>Pension linked to HICP</c:v>
                </c:pt>
              </c:strCache>
            </c:strRef>
          </c:tx>
          <c:spPr>
            <a:ln w="28575" cap="rnd">
              <a:solidFill>
                <a:schemeClr val="accent1">
                  <a:lumMod val="40000"/>
                  <a:lumOff val="60000"/>
                </a:schemeClr>
              </a:solidFill>
              <a:round/>
            </a:ln>
            <a:effectLst/>
          </c:spPr>
          <c:marker>
            <c:symbol val="none"/>
          </c:marker>
          <c:cat>
            <c:numRef>
              <c:f>'Figure 4.6'!$O$1:$AS$1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4.6'!$O$4:$AS$4</c:f>
              <c:numCache>
                <c:formatCode>General</c:formatCode>
                <c:ptCount val="31"/>
                <c:pt idx="0">
                  <c:v>9.4940765247410823</c:v>
                </c:pt>
                <c:pt idx="1">
                  <c:v>9.1780321168258183</c:v>
                </c:pt>
                <c:pt idx="2">
                  <c:v>9.0065013318910658</c:v>
                </c:pt>
                <c:pt idx="3">
                  <c:v>8.8587793115263018</c:v>
                </c:pt>
                <c:pt idx="4">
                  <c:v>8.8287861315992444</c:v>
                </c:pt>
                <c:pt idx="5">
                  <c:v>8.8337861531098181</c:v>
                </c:pt>
                <c:pt idx="6">
                  <c:v>8.8241570937752982</c:v>
                </c:pt>
                <c:pt idx="7">
                  <c:v>8.80980948378307</c:v>
                </c:pt>
                <c:pt idx="8">
                  <c:v>8.6040567546795881</c:v>
                </c:pt>
                <c:pt idx="9">
                  <c:v>8.6627252130168575</c:v>
                </c:pt>
                <c:pt idx="10">
                  <c:v>8.7437867931819309</c:v>
                </c:pt>
                <c:pt idx="11">
                  <c:v>8.8305371235917285</c:v>
                </c:pt>
                <c:pt idx="12">
                  <c:v>8.9259087203282448</c:v>
                </c:pt>
                <c:pt idx="13">
                  <c:v>9.0260294098959584</c:v>
                </c:pt>
                <c:pt idx="14">
                  <c:v>9.113886091336429</c:v>
                </c:pt>
                <c:pt idx="15">
                  <c:v>9.190915787591063</c:v>
                </c:pt>
                <c:pt idx="16">
                  <c:v>9.256885303565511</c:v>
                </c:pt>
                <c:pt idx="17">
                  <c:v>9.3429478323886137</c:v>
                </c:pt>
                <c:pt idx="18">
                  <c:v>9.4099549494457353</c:v>
                </c:pt>
                <c:pt idx="19">
                  <c:v>9.4899905150461272</c:v>
                </c:pt>
                <c:pt idx="20">
                  <c:v>9.563144250550911</c:v>
                </c:pt>
                <c:pt idx="21">
                  <c:v>9.6865081820027985</c:v>
                </c:pt>
                <c:pt idx="22">
                  <c:v>9.7071970232614522</c:v>
                </c:pt>
                <c:pt idx="23">
                  <c:v>9.7845810878367878</c:v>
                </c:pt>
                <c:pt idx="24">
                  <c:v>9.8313893793360982</c:v>
                </c:pt>
                <c:pt idx="25">
                  <c:v>9.9345989169476212</c:v>
                </c:pt>
                <c:pt idx="26">
                  <c:v>10.012495502603258</c:v>
                </c:pt>
                <c:pt idx="27">
                  <c:v>10.093484452301997</c:v>
                </c:pt>
                <c:pt idx="28">
                  <c:v>10.201651266938217</c:v>
                </c:pt>
                <c:pt idx="29">
                  <c:v>10.278367454947247</c:v>
                </c:pt>
                <c:pt idx="30">
                  <c:v>10.307690273180416</c:v>
                </c:pt>
              </c:numCache>
            </c:numRef>
          </c:val>
          <c:smooth val="0"/>
          <c:extLst>
            <c:ext xmlns:c16="http://schemas.microsoft.com/office/drawing/2014/chart" uri="{C3380CC4-5D6E-409C-BE32-E72D297353CC}">
              <c16:uniqueId val="{00000000-5211-4E3D-9E20-6F8F6B411F2F}"/>
            </c:ext>
          </c:extLst>
        </c:ser>
        <c:ser>
          <c:idx val="1"/>
          <c:order val="1"/>
          <c:tx>
            <c:strRef>
              <c:f>'Figure 4.6'!$N$5</c:f>
              <c:strCache>
                <c:ptCount val="1"/>
                <c:pt idx="0">
                  <c:v>Baseline</c:v>
                </c:pt>
              </c:strCache>
            </c:strRef>
          </c:tx>
          <c:spPr>
            <a:ln w="28575" cap="rnd">
              <a:solidFill>
                <a:srgbClr val="008080"/>
              </a:solidFill>
              <a:round/>
            </a:ln>
            <a:effectLst/>
          </c:spPr>
          <c:marker>
            <c:symbol val="none"/>
          </c:marker>
          <c:cat>
            <c:numRef>
              <c:f>'Figure 4.6'!$O$1:$AS$1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4.6'!$O$5:$AS$5</c:f>
              <c:numCache>
                <c:formatCode>General</c:formatCode>
                <c:ptCount val="31"/>
                <c:pt idx="0">
                  <c:v>9.4940765247410823</c:v>
                </c:pt>
                <c:pt idx="1">
                  <c:v>9.1780321168258183</c:v>
                </c:pt>
                <c:pt idx="2">
                  <c:v>9.0370315549283884</c:v>
                </c:pt>
                <c:pt idx="3">
                  <c:v>8.8954919518148579</c:v>
                </c:pt>
                <c:pt idx="4">
                  <c:v>8.8728068271682332</c:v>
                </c:pt>
                <c:pt idx="5">
                  <c:v>8.9551893984426805</c:v>
                </c:pt>
                <c:pt idx="6">
                  <c:v>9.0164483546229786</c:v>
                </c:pt>
                <c:pt idx="7">
                  <c:v>9.0656913040505369</c:v>
                </c:pt>
                <c:pt idx="8">
                  <c:v>8.9042097243706273</c:v>
                </c:pt>
                <c:pt idx="9">
                  <c:v>9.0109963278009637</c:v>
                </c:pt>
                <c:pt idx="10">
                  <c:v>9.1332502552096138</c:v>
                </c:pt>
                <c:pt idx="11">
                  <c:v>9.2547302761572894</c:v>
                </c:pt>
                <c:pt idx="12">
                  <c:v>9.3874829626018119</c:v>
                </c:pt>
                <c:pt idx="13">
                  <c:v>9.5268869460947823</c:v>
                </c:pt>
                <c:pt idx="14">
                  <c:v>9.6553283227125206</c:v>
                </c:pt>
                <c:pt idx="15">
                  <c:v>9.7748085265716789</c:v>
                </c:pt>
                <c:pt idx="16">
                  <c:v>9.8857723856777309</c:v>
                </c:pt>
                <c:pt idx="17">
                  <c:v>10.016567801047872</c:v>
                </c:pt>
                <c:pt idx="18">
                  <c:v>10.133143758489823</c:v>
                </c:pt>
                <c:pt idx="19">
                  <c:v>10.266331834910371</c:v>
                </c:pt>
                <c:pt idx="20">
                  <c:v>10.394668551417478</c:v>
                </c:pt>
                <c:pt idx="21">
                  <c:v>10.577234139918737</c:v>
                </c:pt>
                <c:pt idx="22">
                  <c:v>10.658752961536809</c:v>
                </c:pt>
                <c:pt idx="23">
                  <c:v>10.801295898500172</c:v>
                </c:pt>
                <c:pt idx="24">
                  <c:v>10.916941849304578</c:v>
                </c:pt>
                <c:pt idx="25">
                  <c:v>11.092096418007333</c:v>
                </c:pt>
                <c:pt idx="26">
                  <c:v>11.245022478343596</c:v>
                </c:pt>
                <c:pt idx="27">
                  <c:v>11.402325933026177</c:v>
                </c:pt>
                <c:pt idx="28">
                  <c:v>11.592491525323359</c:v>
                </c:pt>
                <c:pt idx="29">
                  <c:v>11.751214050225942</c:v>
                </c:pt>
                <c:pt idx="30">
                  <c:v>11.860065271663082</c:v>
                </c:pt>
              </c:numCache>
            </c:numRef>
          </c:val>
          <c:smooth val="0"/>
          <c:extLst>
            <c:ext xmlns:c16="http://schemas.microsoft.com/office/drawing/2014/chart" uri="{C3380CC4-5D6E-409C-BE32-E72D297353CC}">
              <c16:uniqueId val="{00000001-5211-4E3D-9E20-6F8F6B411F2F}"/>
            </c:ext>
          </c:extLst>
        </c:ser>
        <c:dLbls>
          <c:showLegendKey val="0"/>
          <c:showVal val="0"/>
          <c:showCatName val="0"/>
          <c:showSerName val="0"/>
          <c:showPercent val="0"/>
          <c:showBubbleSize val="0"/>
        </c:dLbls>
        <c:smooth val="0"/>
        <c:axId val="1408509824"/>
        <c:axId val="1320434272"/>
      </c:lineChart>
      <c:catAx>
        <c:axId val="14085098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320434272"/>
        <c:crosses val="autoZero"/>
        <c:auto val="1"/>
        <c:lblAlgn val="ctr"/>
        <c:lblOffset val="100"/>
        <c:tickLblSkip val="5"/>
        <c:noMultiLvlLbl val="0"/>
      </c:catAx>
      <c:valAx>
        <c:axId val="13204342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08509824"/>
        <c:crosses val="autoZero"/>
        <c:crossBetween val="between"/>
      </c:valAx>
      <c:spPr>
        <a:noFill/>
        <a:ln>
          <a:noFill/>
        </a:ln>
        <a:effectLst/>
      </c:spPr>
    </c:plotArea>
    <c:legend>
      <c:legendPos val="b"/>
      <c:layout>
        <c:manualLayout>
          <c:xMode val="edge"/>
          <c:yMode val="edge"/>
          <c:x val="0.2132626859142607"/>
          <c:y val="0.52531840796019902"/>
          <c:w val="0.69084991039426524"/>
          <c:h val="0.262708126036484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75649876636781E-2"/>
          <c:y val="4.3624190373380743E-2"/>
          <c:w val="0.9199931745964034"/>
          <c:h val="0.86205430848361675"/>
        </c:manualLayout>
      </c:layout>
      <c:lineChart>
        <c:grouping val="standard"/>
        <c:varyColors val="0"/>
        <c:ser>
          <c:idx val="0"/>
          <c:order val="0"/>
          <c:tx>
            <c:strRef>
              <c:f>'Figure 5.1'!$N$2</c:f>
              <c:strCache>
                <c:ptCount val="1"/>
                <c:pt idx="0">
                  <c:v>Without Covid-19</c:v>
                </c:pt>
              </c:strCache>
            </c:strRef>
          </c:tx>
          <c:spPr>
            <a:ln w="28575" cap="rnd">
              <a:solidFill>
                <a:schemeClr val="bg1">
                  <a:lumMod val="50000"/>
                </a:schemeClr>
              </a:solidFill>
              <a:prstDash val="sysDot"/>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5.1'!$O$2:$AX$2</c:f>
              <c:numCache>
                <c:formatCode>General</c:formatCode>
                <c:ptCount val="36"/>
                <c:pt idx="0">
                  <c:v>-0.43387804085863735</c:v>
                </c:pt>
                <c:pt idx="1">
                  <c:v>8.6632592061310909</c:v>
                </c:pt>
                <c:pt idx="2">
                  <c:v>3.7307992356145903</c:v>
                </c:pt>
                <c:pt idx="3">
                  <c:v>6.3206739919786203</c:v>
                </c:pt>
                <c:pt idx="4">
                  <c:v>2.1053638824919396</c:v>
                </c:pt>
                <c:pt idx="5">
                  <c:v>5.4871101022849089</c:v>
                </c:pt>
                <c:pt idx="6">
                  <c:v>3.0571992110453472</c:v>
                </c:pt>
                <c:pt idx="7">
                  <c:v>2.9585798816567976</c:v>
                </c:pt>
                <c:pt idx="8">
                  <c:v>2.7613412228796763</c:v>
                </c:pt>
                <c:pt idx="9">
                  <c:v>2.3710833016201236</c:v>
                </c:pt>
                <c:pt idx="10">
                  <c:v>2.3149428092170465</c:v>
                </c:pt>
                <c:pt idx="11">
                  <c:v>2.6143955593279138</c:v>
                </c:pt>
                <c:pt idx="12">
                  <c:v>2.4665196814022812</c:v>
                </c:pt>
                <c:pt idx="13">
                  <c:v>2.2636212239043942</c:v>
                </c:pt>
                <c:pt idx="14">
                  <c:v>2.1801129087454187</c:v>
                </c:pt>
                <c:pt idx="15">
                  <c:v>1.9807601581063046</c:v>
                </c:pt>
                <c:pt idx="16">
                  <c:v>1.8545094454858222</c:v>
                </c:pt>
                <c:pt idx="17">
                  <c:v>1.8324678261156526</c:v>
                </c:pt>
                <c:pt idx="18">
                  <c:v>1.7705696665707289</c:v>
                </c:pt>
                <c:pt idx="19">
                  <c:v>1.7182034598981191</c:v>
                </c:pt>
                <c:pt idx="20">
                  <c:v>1.6552632033123724</c:v>
                </c:pt>
                <c:pt idx="21">
                  <c:v>1.5749452831118074</c:v>
                </c:pt>
                <c:pt idx="22">
                  <c:v>1.5542394426754944</c:v>
                </c:pt>
                <c:pt idx="23">
                  <c:v>1.4541152024195916</c:v>
                </c:pt>
                <c:pt idx="24">
                  <c:v>1.3704117587555278</c:v>
                </c:pt>
                <c:pt idx="25">
                  <c:v>1.2960578618829162</c:v>
                </c:pt>
                <c:pt idx="26">
                  <c:v>1.1945218558381705</c:v>
                </c:pt>
                <c:pt idx="27">
                  <c:v>1.1513365167420182</c:v>
                </c:pt>
                <c:pt idx="28">
                  <c:v>1.0730116499262659</c:v>
                </c:pt>
                <c:pt idx="29">
                  <c:v>1.0031478955559703</c:v>
                </c:pt>
                <c:pt idx="30">
                  <c:v>0.93262348325375799</c:v>
                </c:pt>
                <c:pt idx="31">
                  <c:v>0.8895619144481185</c:v>
                </c:pt>
                <c:pt idx="32">
                  <c:v>0.88611809617227966</c:v>
                </c:pt>
                <c:pt idx="33">
                  <c:v>0.86243586085821244</c:v>
                </c:pt>
                <c:pt idx="34">
                  <c:v>0.84422436574179294</c:v>
                </c:pt>
                <c:pt idx="35">
                  <c:v>0.84467272717200559</c:v>
                </c:pt>
              </c:numCache>
            </c:numRef>
          </c:val>
          <c:smooth val="0"/>
          <c:extLst>
            <c:ext xmlns:c16="http://schemas.microsoft.com/office/drawing/2014/chart" uri="{C3380CC4-5D6E-409C-BE32-E72D297353CC}">
              <c16:uniqueId val="{00000000-1A4E-44A9-AA3D-393D321B70EF}"/>
            </c:ext>
          </c:extLst>
        </c:ser>
        <c:ser>
          <c:idx val="1"/>
          <c:order val="1"/>
          <c:tx>
            <c:strRef>
              <c:f>'Figure 5.1'!$N$3</c:f>
              <c:strCache>
                <c:ptCount val="1"/>
                <c:pt idx="0">
                  <c:v>Baseline</c:v>
                </c:pt>
              </c:strCache>
            </c:strRef>
          </c:tx>
          <c:spPr>
            <a:ln w="28575" cap="rnd">
              <a:solidFill>
                <a:srgbClr val="008080"/>
              </a:solidFill>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5.1'!$O$3:$AX$3</c:f>
              <c:numCache>
                <c:formatCode>General</c:formatCode>
                <c:ptCount val="36"/>
                <c:pt idx="0">
                  <c:v>-0.43387804085863735</c:v>
                </c:pt>
                <c:pt idx="1">
                  <c:v>8.6632592061310909</c:v>
                </c:pt>
                <c:pt idx="2">
                  <c:v>3.7307992356145903</c:v>
                </c:pt>
                <c:pt idx="3">
                  <c:v>6.3206739919786203</c:v>
                </c:pt>
                <c:pt idx="4">
                  <c:v>2.0606084411005643</c:v>
                </c:pt>
                <c:pt idx="5">
                  <c:v>-16.775389123144791</c:v>
                </c:pt>
                <c:pt idx="6">
                  <c:v>8.4579964077992287</c:v>
                </c:pt>
                <c:pt idx="7">
                  <c:v>6.2121306230396467</c:v>
                </c:pt>
                <c:pt idx="8">
                  <c:v>4.5322124276043709</c:v>
                </c:pt>
                <c:pt idx="9">
                  <c:v>3.1910104019882164</c:v>
                </c:pt>
                <c:pt idx="10">
                  <c:v>2.523247775414287</c:v>
                </c:pt>
                <c:pt idx="11">
                  <c:v>2.282278913393355</c:v>
                </c:pt>
                <c:pt idx="12">
                  <c:v>2.3435723806640452</c:v>
                </c:pt>
                <c:pt idx="13">
                  <c:v>2.0881571269673946</c:v>
                </c:pt>
                <c:pt idx="14">
                  <c:v>1.9592716594631532</c:v>
                </c:pt>
                <c:pt idx="15">
                  <c:v>1.7199633179106937</c:v>
                </c:pt>
                <c:pt idx="16">
                  <c:v>1.5064842330540131</c:v>
                </c:pt>
                <c:pt idx="17">
                  <c:v>1.4452457815001543</c:v>
                </c:pt>
                <c:pt idx="18">
                  <c:v>1.4100337940908527</c:v>
                </c:pt>
                <c:pt idx="19">
                  <c:v>1.3787770002328483</c:v>
                </c:pt>
                <c:pt idx="20">
                  <c:v>1.3285569452417347</c:v>
                </c:pt>
                <c:pt idx="21">
                  <c:v>1.2651378068015653</c:v>
                </c:pt>
                <c:pt idx="22">
                  <c:v>1.2632868719901438</c:v>
                </c:pt>
                <c:pt idx="23">
                  <c:v>1.1720275572548318</c:v>
                </c:pt>
                <c:pt idx="24">
                  <c:v>1.0992984328211663</c:v>
                </c:pt>
                <c:pt idx="25">
                  <c:v>1.0284303570303899</c:v>
                </c:pt>
                <c:pt idx="26">
                  <c:v>0.93702668655120813</c:v>
                </c:pt>
                <c:pt idx="27">
                  <c:v>0.90705348218584114</c:v>
                </c:pt>
                <c:pt idx="28">
                  <c:v>0.83161528652317185</c:v>
                </c:pt>
                <c:pt idx="29">
                  <c:v>0.76838669034987928</c:v>
                </c:pt>
                <c:pt idx="30">
                  <c:v>0.70368484224117722</c:v>
                </c:pt>
                <c:pt idx="31">
                  <c:v>0.6661213636841723</c:v>
                </c:pt>
                <c:pt idx="32">
                  <c:v>0.67172602382000335</c:v>
                </c:pt>
                <c:pt idx="33">
                  <c:v>0.65095572760684972</c:v>
                </c:pt>
                <c:pt idx="34">
                  <c:v>0.63677611770169062</c:v>
                </c:pt>
                <c:pt idx="35">
                  <c:v>0.63885141576405202</c:v>
                </c:pt>
              </c:numCache>
            </c:numRef>
          </c:val>
          <c:smooth val="0"/>
          <c:extLst>
            <c:ext xmlns:c16="http://schemas.microsoft.com/office/drawing/2014/chart" uri="{C3380CC4-5D6E-409C-BE32-E72D297353CC}">
              <c16:uniqueId val="{00000001-1A4E-44A9-AA3D-393D321B70EF}"/>
            </c:ext>
          </c:extLst>
        </c:ser>
        <c:dLbls>
          <c:showLegendKey val="0"/>
          <c:showVal val="0"/>
          <c:showCatName val="0"/>
          <c:showSerName val="0"/>
          <c:showPercent val="0"/>
          <c:showBubbleSize val="0"/>
        </c:dLbls>
        <c:smooth val="0"/>
        <c:axId val="298147727"/>
        <c:axId val="249881535"/>
      </c:lineChart>
      <c:catAx>
        <c:axId val="298147727"/>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49881535"/>
        <c:crosses val="autoZero"/>
        <c:auto val="1"/>
        <c:lblAlgn val="ctr"/>
        <c:lblOffset val="100"/>
        <c:tickLblSkip val="5"/>
        <c:noMultiLvlLbl val="0"/>
      </c:catAx>
      <c:valAx>
        <c:axId val="249881535"/>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98147727"/>
        <c:crosses val="autoZero"/>
        <c:crossBetween val="between"/>
      </c:valAx>
      <c:spPr>
        <a:noFill/>
        <a:ln>
          <a:noFill/>
        </a:ln>
        <a:effectLst/>
      </c:spPr>
    </c:plotArea>
    <c:legend>
      <c:legendPos val="b"/>
      <c:layout>
        <c:manualLayout>
          <c:xMode val="edge"/>
          <c:yMode val="edge"/>
          <c:x val="0.57022417680969917"/>
          <c:y val="0.46526106489712982"/>
          <c:w val="0.37660434186938679"/>
          <c:h val="0.21556586550673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116490982982"/>
          <c:y val="4.4140955703091692E-2"/>
          <c:w val="0.82936325247650489"/>
          <c:h val="0.85628966447908639"/>
        </c:manualLayout>
      </c:layout>
      <c:lineChart>
        <c:grouping val="standard"/>
        <c:varyColors val="0"/>
        <c:ser>
          <c:idx val="0"/>
          <c:order val="0"/>
          <c:tx>
            <c:strRef>
              <c:f>'Figure 5.1'!$N$4</c:f>
              <c:strCache>
                <c:ptCount val="1"/>
                <c:pt idx="0">
                  <c:v>Without Covid-19</c:v>
                </c:pt>
              </c:strCache>
            </c:strRef>
          </c:tx>
          <c:spPr>
            <a:ln w="28575" cap="rnd">
              <a:solidFill>
                <a:schemeClr val="bg1">
                  <a:lumMod val="50000"/>
                </a:schemeClr>
              </a:solidFill>
              <a:prstDash val="sysDot"/>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5.1'!$O$4:$AX$4</c:f>
              <c:numCache>
                <c:formatCode>General</c:formatCode>
                <c:ptCount val="36"/>
                <c:pt idx="0">
                  <c:v>6.518821852994483</c:v>
                </c:pt>
                <c:pt idx="1">
                  <c:v>6.2445613351516327</c:v>
                </c:pt>
                <c:pt idx="2">
                  <c:v>4.7418798821559083</c:v>
                </c:pt>
                <c:pt idx="3">
                  <c:v>1.9</c:v>
                </c:pt>
                <c:pt idx="4">
                  <c:v>3.8</c:v>
                </c:pt>
                <c:pt idx="5">
                  <c:v>3</c:v>
                </c:pt>
                <c:pt idx="6">
                  <c:v>3.2</c:v>
                </c:pt>
                <c:pt idx="7">
                  <c:v>3.4</c:v>
                </c:pt>
                <c:pt idx="8">
                  <c:v>3.7</c:v>
                </c:pt>
                <c:pt idx="9">
                  <c:v>3.9</c:v>
                </c:pt>
                <c:pt idx="10">
                  <c:v>3.7</c:v>
                </c:pt>
                <c:pt idx="11">
                  <c:v>3.5642270781084497</c:v>
                </c:pt>
                <c:pt idx="12">
                  <c:v>3.4284541562168993</c:v>
                </c:pt>
                <c:pt idx="13">
                  <c:v>3.2926812343253489</c:v>
                </c:pt>
                <c:pt idx="14">
                  <c:v>3.1569083124337984</c:v>
                </c:pt>
                <c:pt idx="15">
                  <c:v>3.021135390542248</c:v>
                </c:pt>
                <c:pt idx="16">
                  <c:v>2.8853624686506985</c:v>
                </c:pt>
                <c:pt idx="17">
                  <c:v>2.8622447556925446</c:v>
                </c:pt>
                <c:pt idx="18">
                  <c:v>2.8617718612758303</c:v>
                </c:pt>
                <c:pt idx="19">
                  <c:v>2.8535596304441802</c:v>
                </c:pt>
                <c:pt idx="20">
                  <c:v>2.850629534309701</c:v>
                </c:pt>
                <c:pt idx="21">
                  <c:v>2.8551610780792158</c:v>
                </c:pt>
                <c:pt idx="22">
                  <c:v>2.8270436795474696</c:v>
                </c:pt>
                <c:pt idx="23">
                  <c:v>2.8430588114763733</c:v>
                </c:pt>
                <c:pt idx="24">
                  <c:v>2.8449131828833352</c:v>
                </c:pt>
                <c:pt idx="25">
                  <c:v>2.8414271116514067</c:v>
                </c:pt>
                <c:pt idx="26">
                  <c:v>2.851366332529981</c:v>
                </c:pt>
                <c:pt idx="27">
                  <c:v>2.8438674018520294</c:v>
                </c:pt>
                <c:pt idx="28">
                  <c:v>2.8574389874642225</c:v>
                </c:pt>
                <c:pt idx="29">
                  <c:v>2.8643495042574241</c:v>
                </c:pt>
                <c:pt idx="30">
                  <c:v>2.87157326120977</c:v>
                </c:pt>
                <c:pt idx="31">
                  <c:v>2.8643952033099884</c:v>
                </c:pt>
                <c:pt idx="32">
                  <c:v>2.8388738712121331</c:v>
                </c:pt>
                <c:pt idx="33">
                  <c:v>2.8273767941877193</c:v>
                </c:pt>
                <c:pt idx="34">
                  <c:v>2.8133109401658585</c:v>
                </c:pt>
                <c:pt idx="35">
                  <c:v>2.7911560012440217</c:v>
                </c:pt>
              </c:numCache>
            </c:numRef>
          </c:val>
          <c:smooth val="0"/>
          <c:extLst>
            <c:ext xmlns:c16="http://schemas.microsoft.com/office/drawing/2014/chart" uri="{C3380CC4-5D6E-409C-BE32-E72D297353CC}">
              <c16:uniqueId val="{00000000-D046-43BD-A61E-A8695DF82BE9}"/>
            </c:ext>
          </c:extLst>
        </c:ser>
        <c:ser>
          <c:idx val="1"/>
          <c:order val="1"/>
          <c:tx>
            <c:strRef>
              <c:f>'Figure 5.1'!$N$5</c:f>
              <c:strCache>
                <c:ptCount val="1"/>
                <c:pt idx="0">
                  <c:v>Baseline</c:v>
                </c:pt>
              </c:strCache>
            </c:strRef>
          </c:tx>
          <c:spPr>
            <a:ln w="28575" cap="rnd">
              <a:solidFill>
                <a:srgbClr val="008080"/>
              </a:solidFill>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5.1'!$O$5:$AX$5</c:f>
              <c:numCache>
                <c:formatCode>General</c:formatCode>
                <c:ptCount val="36"/>
                <c:pt idx="0">
                  <c:v>6.518821852994483</c:v>
                </c:pt>
                <c:pt idx="1">
                  <c:v>6.2445613351516327</c:v>
                </c:pt>
                <c:pt idx="2">
                  <c:v>4.7418798821559083</c:v>
                </c:pt>
                <c:pt idx="3">
                  <c:v>1.9</c:v>
                </c:pt>
                <c:pt idx="4">
                  <c:v>3.8</c:v>
                </c:pt>
                <c:pt idx="5">
                  <c:v>-7.6</c:v>
                </c:pt>
                <c:pt idx="6">
                  <c:v>2.7388797364085615</c:v>
                </c:pt>
                <c:pt idx="7">
                  <c:v>1.2725497568789954</c:v>
                </c:pt>
                <c:pt idx="8">
                  <c:v>1.30884608122585</c:v>
                </c:pt>
                <c:pt idx="9">
                  <c:v>1.6217733286455795</c:v>
                </c:pt>
                <c:pt idx="10">
                  <c:v>3.0397217249753923</c:v>
                </c:pt>
                <c:pt idx="11">
                  <c:v>2.9379193537128288</c:v>
                </c:pt>
                <c:pt idx="12">
                  <c:v>2.8361169824502657</c:v>
                </c:pt>
                <c:pt idx="13">
                  <c:v>2.7343146111877026</c:v>
                </c:pt>
                <c:pt idx="14">
                  <c:v>2.6325122399251395</c:v>
                </c:pt>
                <c:pt idx="15">
                  <c:v>2.5307098686625764</c:v>
                </c:pt>
                <c:pt idx="16">
                  <c:v>2.4289074974000124</c:v>
                </c:pt>
                <c:pt idx="17">
                  <c:v>2.4559433861173874</c:v>
                </c:pt>
                <c:pt idx="18">
                  <c:v>2.4723187325066398</c:v>
                </c:pt>
                <c:pt idx="19">
                  <c:v>2.4853709429394133</c:v>
                </c:pt>
                <c:pt idx="20">
                  <c:v>2.5061804767386509</c:v>
                </c:pt>
                <c:pt idx="21">
                  <c:v>2.5303574879566471</c:v>
                </c:pt>
                <c:pt idx="22">
                  <c:v>2.5197556270252663</c:v>
                </c:pt>
                <c:pt idx="23">
                  <c:v>2.5566889633804379</c:v>
                </c:pt>
                <c:pt idx="24">
                  <c:v>2.5769294951980992</c:v>
                </c:pt>
                <c:pt idx="25">
                  <c:v>2.5942842538432709</c:v>
                </c:pt>
                <c:pt idx="26">
                  <c:v>2.6197532423356762</c:v>
                </c:pt>
                <c:pt idx="27">
                  <c:v>2.625422979336256</c:v>
                </c:pt>
                <c:pt idx="28">
                  <c:v>2.6561708086623614</c:v>
                </c:pt>
                <c:pt idx="29">
                  <c:v>2.6767361376352605</c:v>
                </c:pt>
                <c:pt idx="30">
                  <c:v>2.6970288151167976</c:v>
                </c:pt>
                <c:pt idx="31">
                  <c:v>2.7019900583800993</c:v>
                </c:pt>
                <c:pt idx="32">
                  <c:v>2.6856529219251524</c:v>
                </c:pt>
                <c:pt idx="33">
                  <c:v>2.6855898191723515</c:v>
                </c:pt>
                <c:pt idx="34">
                  <c:v>2.6812248716131304</c:v>
                </c:pt>
                <c:pt idx="35">
                  <c:v>2.6691703601134265</c:v>
                </c:pt>
              </c:numCache>
            </c:numRef>
          </c:val>
          <c:smooth val="0"/>
          <c:extLst>
            <c:ext xmlns:c16="http://schemas.microsoft.com/office/drawing/2014/chart" uri="{C3380CC4-5D6E-409C-BE32-E72D297353CC}">
              <c16:uniqueId val="{00000001-D046-43BD-A61E-A8695DF82BE9}"/>
            </c:ext>
          </c:extLst>
        </c:ser>
        <c:dLbls>
          <c:showLegendKey val="0"/>
          <c:showVal val="0"/>
          <c:showCatName val="0"/>
          <c:showSerName val="0"/>
          <c:showPercent val="0"/>
          <c:showBubbleSize val="0"/>
        </c:dLbls>
        <c:smooth val="0"/>
        <c:axId val="298147727"/>
        <c:axId val="249881535"/>
      </c:lineChart>
      <c:catAx>
        <c:axId val="298147727"/>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49881535"/>
        <c:crosses val="autoZero"/>
        <c:auto val="1"/>
        <c:lblAlgn val="ctr"/>
        <c:lblOffset val="100"/>
        <c:tickLblSkip val="5"/>
        <c:noMultiLvlLbl val="0"/>
      </c:catAx>
      <c:valAx>
        <c:axId val="249881535"/>
        <c:scaling>
          <c:orientation val="minMax"/>
          <c:min val="-8"/>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98147727"/>
        <c:crosses val="autoZero"/>
        <c:crossBetween val="between"/>
      </c:valAx>
      <c:spPr>
        <a:noFill/>
        <a:ln>
          <a:noFill/>
        </a:ln>
        <a:effectLst/>
      </c:spPr>
    </c:plotArea>
    <c:legend>
      <c:legendPos val="b"/>
      <c:layout>
        <c:manualLayout>
          <c:xMode val="edge"/>
          <c:yMode val="edge"/>
          <c:x val="0.37432795698924737"/>
          <c:y val="0.65145066334991708"/>
          <c:w val="0.57567204301075259"/>
          <c:h val="0.185323797678275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98969534050179"/>
          <c:y val="5.897840968931016E-2"/>
          <c:w val="0.77597356630824377"/>
          <c:h val="0.84247822102805847"/>
        </c:manualLayout>
      </c:layout>
      <c:lineChart>
        <c:grouping val="standard"/>
        <c:varyColors val="0"/>
        <c:ser>
          <c:idx val="0"/>
          <c:order val="0"/>
          <c:tx>
            <c:strRef>
              <c:f>'Figure 5.1'!$N$6</c:f>
              <c:strCache>
                <c:ptCount val="1"/>
                <c:pt idx="0">
                  <c:v>Without Covid-19</c:v>
                </c:pt>
              </c:strCache>
            </c:strRef>
          </c:tx>
          <c:spPr>
            <a:ln w="28575" cap="rnd">
              <a:solidFill>
                <a:schemeClr val="bg1">
                  <a:lumMod val="50000"/>
                </a:schemeClr>
              </a:solidFill>
              <a:prstDash val="sysDot"/>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5.1'!$O$6:$AX$6</c:f>
              <c:numCache>
                <c:formatCode>General</c:formatCode>
                <c:ptCount val="36"/>
                <c:pt idx="0">
                  <c:v>5900</c:v>
                </c:pt>
                <c:pt idx="1">
                  <c:v>16100</c:v>
                </c:pt>
                <c:pt idx="2">
                  <c:v>19800</c:v>
                </c:pt>
                <c:pt idx="3">
                  <c:v>34000</c:v>
                </c:pt>
                <c:pt idx="4">
                  <c:v>33700</c:v>
                </c:pt>
                <c:pt idx="5">
                  <c:v>28500</c:v>
                </c:pt>
                <c:pt idx="6">
                  <c:v>26300</c:v>
                </c:pt>
                <c:pt idx="7">
                  <c:v>27800</c:v>
                </c:pt>
                <c:pt idx="8">
                  <c:v>31100</c:v>
                </c:pt>
                <c:pt idx="9">
                  <c:v>33000</c:v>
                </c:pt>
                <c:pt idx="10">
                  <c:v>29710.566441946507</c:v>
                </c:pt>
                <c:pt idx="11">
                  <c:v>26421.132883893013</c:v>
                </c:pt>
                <c:pt idx="12">
                  <c:v>23131.699325839523</c:v>
                </c:pt>
                <c:pt idx="13">
                  <c:v>19842.265767786033</c:v>
                </c:pt>
                <c:pt idx="14">
                  <c:v>16552.832209732544</c:v>
                </c:pt>
                <c:pt idx="15">
                  <c:v>13263.398651679048</c:v>
                </c:pt>
                <c:pt idx="16">
                  <c:v>14820.032002151936</c:v>
                </c:pt>
                <c:pt idx="17">
                  <c:v>16012.032193443971</c:v>
                </c:pt>
                <c:pt idx="18">
                  <c:v>16754.355712026001</c:v>
                </c:pt>
                <c:pt idx="19">
                  <c:v>17047.002557896896</c:v>
                </c:pt>
                <c:pt idx="20">
                  <c:v>16889.972731057089</c:v>
                </c:pt>
                <c:pt idx="21">
                  <c:v>16283.266231504964</c:v>
                </c:pt>
                <c:pt idx="22">
                  <c:v>15226.883059243091</c:v>
                </c:pt>
                <c:pt idx="23">
                  <c:v>13720.823214264008</c:v>
                </c:pt>
                <c:pt idx="24">
                  <c:v>11765.086696587035</c:v>
                </c:pt>
                <c:pt idx="25">
                  <c:v>9359.6735061849467</c:v>
                </c:pt>
                <c:pt idx="26">
                  <c:v>6627.1145862559797</c:v>
                </c:pt>
                <c:pt idx="27">
                  <c:v>4057.5337094530696</c:v>
                </c:pt>
                <c:pt idx="28">
                  <c:v>1773.4618189658486</c:v>
                </c:pt>
                <c:pt idx="29">
                  <c:v>-225.10108519997399</c:v>
                </c:pt>
                <c:pt idx="30">
                  <c:v>-1938.1550030710639</c:v>
                </c:pt>
                <c:pt idx="31">
                  <c:v>-3365.6999346277444</c:v>
                </c:pt>
                <c:pt idx="32">
                  <c:v>-4507.7358798632613</c:v>
                </c:pt>
                <c:pt idx="33">
                  <c:v>-5364.2628387939203</c:v>
                </c:pt>
                <c:pt idx="34">
                  <c:v>-5935.2808114199433</c:v>
                </c:pt>
                <c:pt idx="35">
                  <c:v>-6220.7897977340053</c:v>
                </c:pt>
              </c:numCache>
            </c:numRef>
          </c:val>
          <c:smooth val="0"/>
          <c:extLst>
            <c:ext xmlns:c16="http://schemas.microsoft.com/office/drawing/2014/chart" uri="{C3380CC4-5D6E-409C-BE32-E72D297353CC}">
              <c16:uniqueId val="{00000000-CDF4-4A61-969A-592BD6D12ECE}"/>
            </c:ext>
          </c:extLst>
        </c:ser>
        <c:ser>
          <c:idx val="1"/>
          <c:order val="1"/>
          <c:tx>
            <c:strRef>
              <c:f>'Figure 5.1'!$N$7</c:f>
              <c:strCache>
                <c:ptCount val="1"/>
                <c:pt idx="0">
                  <c:v>Baseline</c:v>
                </c:pt>
              </c:strCache>
            </c:strRef>
          </c:tx>
          <c:spPr>
            <a:ln w="28575" cap="rnd">
              <a:solidFill>
                <a:srgbClr val="008080"/>
              </a:solidFill>
              <a:round/>
            </a:ln>
            <a:effectLst/>
          </c:spPr>
          <c:marker>
            <c:symbol val="none"/>
          </c:marker>
          <c:cat>
            <c:numRef>
              <c:f>'Figure 5.1'!$O$1:$AX$1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5.1'!$O$7:$AX$7</c:f>
              <c:numCache>
                <c:formatCode>General</c:formatCode>
                <c:ptCount val="36"/>
                <c:pt idx="0">
                  <c:v>5900</c:v>
                </c:pt>
                <c:pt idx="1">
                  <c:v>16100</c:v>
                </c:pt>
                <c:pt idx="2">
                  <c:v>19800</c:v>
                </c:pt>
                <c:pt idx="3">
                  <c:v>34000</c:v>
                </c:pt>
                <c:pt idx="4">
                  <c:v>33700</c:v>
                </c:pt>
                <c:pt idx="5">
                  <c:v>6700</c:v>
                </c:pt>
                <c:pt idx="6">
                  <c:v>16000</c:v>
                </c:pt>
                <c:pt idx="7">
                  <c:v>16500</c:v>
                </c:pt>
                <c:pt idx="8">
                  <c:v>16500</c:v>
                </c:pt>
                <c:pt idx="9">
                  <c:v>16500</c:v>
                </c:pt>
                <c:pt idx="10">
                  <c:v>16500</c:v>
                </c:pt>
                <c:pt idx="11">
                  <c:v>15852.679730335809</c:v>
                </c:pt>
                <c:pt idx="12">
                  <c:v>15205.359460671618</c:v>
                </c:pt>
                <c:pt idx="13">
                  <c:v>14558.039191007427</c:v>
                </c:pt>
                <c:pt idx="14">
                  <c:v>13910.718921343236</c:v>
                </c:pt>
                <c:pt idx="15">
                  <c:v>13263.398651679048</c:v>
                </c:pt>
                <c:pt idx="16">
                  <c:v>14820.032002151936</c:v>
                </c:pt>
                <c:pt idx="17">
                  <c:v>16012.032193443971</c:v>
                </c:pt>
                <c:pt idx="18">
                  <c:v>16754.355712026001</c:v>
                </c:pt>
                <c:pt idx="19">
                  <c:v>17047.002557896896</c:v>
                </c:pt>
                <c:pt idx="20">
                  <c:v>16889.972731057089</c:v>
                </c:pt>
                <c:pt idx="21">
                  <c:v>16283.266231504964</c:v>
                </c:pt>
                <c:pt idx="22">
                  <c:v>15226.883059243091</c:v>
                </c:pt>
                <c:pt idx="23">
                  <c:v>13720.823214264008</c:v>
                </c:pt>
                <c:pt idx="24">
                  <c:v>11765.086696587035</c:v>
                </c:pt>
                <c:pt idx="25">
                  <c:v>9359.6735061849467</c:v>
                </c:pt>
                <c:pt idx="26">
                  <c:v>6627.1145862559797</c:v>
                </c:pt>
                <c:pt idx="27">
                  <c:v>4057.5337094530696</c:v>
                </c:pt>
                <c:pt idx="28">
                  <c:v>1773.4618189658486</c:v>
                </c:pt>
                <c:pt idx="29">
                  <c:v>-225.10108519997399</c:v>
                </c:pt>
                <c:pt idx="30">
                  <c:v>-1938.1550030710639</c:v>
                </c:pt>
                <c:pt idx="31">
                  <c:v>-3365.6999346277444</c:v>
                </c:pt>
                <c:pt idx="32">
                  <c:v>-4507.7358798632613</c:v>
                </c:pt>
                <c:pt idx="33">
                  <c:v>-5364.2628387939203</c:v>
                </c:pt>
                <c:pt idx="34">
                  <c:v>-5935.2808114199433</c:v>
                </c:pt>
                <c:pt idx="35">
                  <c:v>-6220.7897977340053</c:v>
                </c:pt>
              </c:numCache>
            </c:numRef>
          </c:val>
          <c:smooth val="0"/>
          <c:extLst>
            <c:ext xmlns:c16="http://schemas.microsoft.com/office/drawing/2014/chart" uri="{C3380CC4-5D6E-409C-BE32-E72D297353CC}">
              <c16:uniqueId val="{00000001-CDF4-4A61-969A-592BD6D12ECE}"/>
            </c:ext>
          </c:extLst>
        </c:ser>
        <c:dLbls>
          <c:showLegendKey val="0"/>
          <c:showVal val="0"/>
          <c:showCatName val="0"/>
          <c:showSerName val="0"/>
          <c:showPercent val="0"/>
          <c:showBubbleSize val="0"/>
        </c:dLbls>
        <c:smooth val="0"/>
        <c:axId val="1667308112"/>
        <c:axId val="1344520048"/>
      </c:lineChart>
      <c:catAx>
        <c:axId val="166730811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344520048"/>
        <c:crosses val="autoZero"/>
        <c:auto val="1"/>
        <c:lblAlgn val="ctr"/>
        <c:lblOffset val="100"/>
        <c:tickLblSkip val="5"/>
        <c:noMultiLvlLbl val="0"/>
      </c:catAx>
      <c:valAx>
        <c:axId val="1344520048"/>
        <c:scaling>
          <c:orientation val="minMax"/>
          <c:max val="35000"/>
        </c:scaling>
        <c:delete val="0"/>
        <c:axPos val="l"/>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667308112"/>
        <c:crosses val="autoZero"/>
        <c:crossBetween val="between"/>
        <c:dispUnits>
          <c:builtInUnit val="thousands"/>
        </c:dispUnits>
      </c:valAx>
      <c:spPr>
        <a:noFill/>
        <a:ln>
          <a:noFill/>
        </a:ln>
        <a:effectLst/>
      </c:spPr>
    </c:plotArea>
    <c:legend>
      <c:legendPos val="b"/>
      <c:layout>
        <c:manualLayout>
          <c:xMode val="edge"/>
          <c:yMode val="edge"/>
          <c:x val="0.18351973266446533"/>
          <c:y val="0.74431673528960551"/>
          <c:w val="0.59388542567637215"/>
          <c:h val="0.183621715532003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7814093992968E-2"/>
          <c:y val="5.7925223802001054E-2"/>
          <c:w val="0.9005489030852275"/>
          <c:h val="0.7719670112326007"/>
        </c:manualLayout>
      </c:layout>
      <c:lineChart>
        <c:grouping val="standard"/>
        <c:varyColors val="0"/>
        <c:ser>
          <c:idx val="2"/>
          <c:order val="1"/>
          <c:tx>
            <c:strRef>
              <c:f>'Figure 5.2'!$N$3</c:f>
              <c:strCache>
                <c:ptCount val="1"/>
                <c:pt idx="0">
                  <c:v>Baseline</c:v>
                </c:pt>
              </c:strCache>
            </c:strRef>
          </c:tx>
          <c:spPr>
            <a:ln>
              <a:solidFill>
                <a:schemeClr val="accent4"/>
              </a:solidFill>
            </a:ln>
          </c:spPr>
          <c:marker>
            <c:symbol val="none"/>
          </c:marker>
          <c:dLbls>
            <c:dLbl>
              <c:idx val="89"/>
              <c:layout>
                <c:manualLayout>
                  <c:x val="-7.4421168687982459E-2"/>
                  <c:y val="4.7393364928909949E-2"/>
                </c:manualLayout>
              </c:layout>
              <c:tx>
                <c:rich>
                  <a:bodyPr/>
                  <a:lstStyle/>
                  <a:p>
                    <a:pPr>
                      <a:defRPr/>
                    </a:pPr>
                    <a:r>
                      <a:rPr lang="en-US"/>
                      <a:t>Baseline</a:t>
                    </a:r>
                  </a:p>
                </c:rich>
              </c:tx>
              <c:spPr>
                <a:noFill/>
                <a:ln>
                  <a:noFill/>
                </a:ln>
                <a:effectLst/>
              </c:sp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D24-4C0D-9696-567266B994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5.2'!$O$1:$AN$1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5.2'!$O$3:$AN$3</c:f>
              <c:numCache>
                <c:formatCode>General</c:formatCode>
                <c:ptCount val="26"/>
                <c:pt idx="0">
                  <c:v>108.59304231056083</c:v>
                </c:pt>
                <c:pt idx="1">
                  <c:v>105.05323322305269</c:v>
                </c:pt>
                <c:pt idx="2">
                  <c:v>102.68950504058459</c:v>
                </c:pt>
                <c:pt idx="3">
                  <c:v>101.09797599904523</c:v>
                </c:pt>
                <c:pt idx="4">
                  <c:v>99.890155426912983</c:v>
                </c:pt>
                <c:pt idx="5">
                  <c:v>96.217148934634125</c:v>
                </c:pt>
                <c:pt idx="6">
                  <c:v>95.385349596120321</c:v>
                </c:pt>
                <c:pt idx="7">
                  <c:v>93.985650472896964</c:v>
                </c:pt>
                <c:pt idx="8">
                  <c:v>91.532234274623136</c:v>
                </c:pt>
                <c:pt idx="9">
                  <c:v>90.221405977127233</c:v>
                </c:pt>
                <c:pt idx="10">
                  <c:v>89.406563890124474</c:v>
                </c:pt>
                <c:pt idx="11">
                  <c:v>89.624158182581311</c:v>
                </c:pt>
                <c:pt idx="12">
                  <c:v>88.315021634150142</c:v>
                </c:pt>
                <c:pt idx="13">
                  <c:v>88.334376072823915</c:v>
                </c:pt>
                <c:pt idx="14">
                  <c:v>87.812723582685962</c:v>
                </c:pt>
                <c:pt idx="15">
                  <c:v>87.687710479524213</c:v>
                </c:pt>
                <c:pt idx="16">
                  <c:v>88.580601259726038</c:v>
                </c:pt>
                <c:pt idx="17">
                  <c:v>88.527168922890795</c:v>
                </c:pt>
                <c:pt idx="18">
                  <c:v>89.048498286914409</c:v>
                </c:pt>
                <c:pt idx="19">
                  <c:v>91.185477602293133</c:v>
                </c:pt>
                <c:pt idx="20">
                  <c:v>92.146086935628219</c:v>
                </c:pt>
                <c:pt idx="21">
                  <c:v>93.985327035161319</c:v>
                </c:pt>
                <c:pt idx="22">
                  <c:v>97.357472614828893</c:v>
                </c:pt>
                <c:pt idx="23">
                  <c:v>100.8696251034666</c:v>
                </c:pt>
                <c:pt idx="24">
                  <c:v>105.20496275236519</c:v>
                </c:pt>
                <c:pt idx="25">
                  <c:v>109.72678351267402</c:v>
                </c:pt>
              </c:numCache>
            </c:numRef>
          </c:val>
          <c:smooth val="0"/>
          <c:extLst>
            <c:ext xmlns:c16="http://schemas.microsoft.com/office/drawing/2014/chart" uri="{C3380CC4-5D6E-409C-BE32-E72D297353CC}">
              <c16:uniqueId val="{00000001-4D24-4C0D-9696-567266B994BF}"/>
            </c:ext>
          </c:extLst>
        </c:ser>
        <c:ser>
          <c:idx val="1"/>
          <c:order val="0"/>
          <c:tx>
            <c:strRef>
              <c:f>'Figure 5.2'!$N$2</c:f>
              <c:strCache>
                <c:ptCount val="1"/>
                <c:pt idx="0">
                  <c:v>High debt start</c:v>
                </c:pt>
              </c:strCache>
            </c:strRef>
          </c:tx>
          <c:spPr>
            <a:ln>
              <a:solidFill>
                <a:schemeClr val="accent3">
                  <a:lumMod val="75000"/>
                  <a:lumOff val="25000"/>
                </a:schemeClr>
              </a:solidFill>
            </a:ln>
          </c:spPr>
          <c:marker>
            <c:symbol val="none"/>
          </c:marker>
          <c:cat>
            <c:numRef>
              <c:f>'Figure 5.2'!$O$1:$AN$1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5.2'!$O$2:$AN$2</c:f>
              <c:numCache>
                <c:formatCode>General</c:formatCode>
                <c:ptCount val="26"/>
                <c:pt idx="0">
                  <c:v>139.38009966317014</c:v>
                </c:pt>
                <c:pt idx="1">
                  <c:v>136.79865487652523</c:v>
                </c:pt>
                <c:pt idx="2">
                  <c:v>134.76615018144935</c:v>
                </c:pt>
                <c:pt idx="3">
                  <c:v>133.68290417630138</c:v>
                </c:pt>
                <c:pt idx="4">
                  <c:v>135.09386490750887</c:v>
                </c:pt>
                <c:pt idx="5">
                  <c:v>130.77705000343269</c:v>
                </c:pt>
                <c:pt idx="6">
                  <c:v>134.58823688855975</c:v>
                </c:pt>
                <c:pt idx="7">
                  <c:v>131.45405209263689</c:v>
                </c:pt>
                <c:pt idx="8">
                  <c:v>130.42230564039653</c:v>
                </c:pt>
                <c:pt idx="9">
                  <c:v>137.07666164900652</c:v>
                </c:pt>
                <c:pt idx="10">
                  <c:v>132.71614563735145</c:v>
                </c:pt>
                <c:pt idx="11">
                  <c:v>134.29347345697909</c:v>
                </c:pt>
                <c:pt idx="12">
                  <c:v>134.83610720964688</c:v>
                </c:pt>
                <c:pt idx="13">
                  <c:v>137.52236449412078</c:v>
                </c:pt>
                <c:pt idx="14">
                  <c:v>138.67224152051821</c:v>
                </c:pt>
                <c:pt idx="15">
                  <c:v>141.63724337067478</c:v>
                </c:pt>
                <c:pt idx="16">
                  <c:v>144.75358703056241</c:v>
                </c:pt>
                <c:pt idx="17">
                  <c:v>146.2254008241101</c:v>
                </c:pt>
                <c:pt idx="18">
                  <c:v>151.00899863143118</c:v>
                </c:pt>
                <c:pt idx="19">
                  <c:v>156.3622884212258</c:v>
                </c:pt>
                <c:pt idx="20">
                  <c:v>160.01922951520541</c:v>
                </c:pt>
                <c:pt idx="21">
                  <c:v>166.01773687802887</c:v>
                </c:pt>
                <c:pt idx="22">
                  <c:v>174.39803680645039</c:v>
                </c:pt>
                <c:pt idx="23">
                  <c:v>183.53980478886712</c:v>
                </c:pt>
                <c:pt idx="24">
                  <c:v>194.82530292925694</c:v>
                </c:pt>
                <c:pt idx="25">
                  <c:v>208.00986093955353</c:v>
                </c:pt>
              </c:numCache>
            </c:numRef>
          </c:val>
          <c:smooth val="0"/>
          <c:extLst>
            <c:ext xmlns:c16="http://schemas.microsoft.com/office/drawing/2014/chart" uri="{C3380CC4-5D6E-409C-BE32-E72D297353CC}">
              <c16:uniqueId val="{00000002-4D24-4C0D-9696-567266B994BF}"/>
            </c:ext>
          </c:extLst>
        </c:ser>
        <c:dLbls>
          <c:showLegendKey val="0"/>
          <c:showVal val="0"/>
          <c:showCatName val="0"/>
          <c:showSerName val="0"/>
          <c:showPercent val="0"/>
          <c:showBubbleSize val="0"/>
        </c:dLbls>
        <c:smooth val="0"/>
        <c:axId val="203412992"/>
        <c:axId val="213595648"/>
      </c:lineChart>
      <c:catAx>
        <c:axId val="203412992"/>
        <c:scaling>
          <c:orientation val="minMax"/>
        </c:scaling>
        <c:delete val="0"/>
        <c:axPos val="b"/>
        <c:numFmt formatCode="General" sourceLinked="1"/>
        <c:majorTickMark val="out"/>
        <c:minorTickMark val="none"/>
        <c:tickLblPos val="nextTo"/>
        <c:txPr>
          <a:bodyPr/>
          <a:lstStyle/>
          <a:p>
            <a:pPr>
              <a:defRPr>
                <a:solidFill>
                  <a:schemeClr val="tx1">
                    <a:lumMod val="50000"/>
                    <a:lumOff val="50000"/>
                  </a:schemeClr>
                </a:solidFill>
              </a:defRPr>
            </a:pPr>
            <a:endParaRPr lang="en-US"/>
          </a:p>
        </c:txPr>
        <c:crossAx val="213595648"/>
        <c:crosses val="autoZero"/>
        <c:auto val="1"/>
        <c:lblAlgn val="ctr"/>
        <c:lblOffset val="100"/>
        <c:noMultiLvlLbl val="0"/>
      </c:catAx>
      <c:valAx>
        <c:axId val="213595648"/>
        <c:scaling>
          <c:orientation val="minMax"/>
          <c:max val="220"/>
          <c:min val="0"/>
        </c:scaling>
        <c:delete val="0"/>
        <c:axPos val="l"/>
        <c:numFmt formatCode="0" sourceLinked="0"/>
        <c:majorTickMark val="out"/>
        <c:minorTickMark val="none"/>
        <c:tickLblPos val="nextTo"/>
        <c:txPr>
          <a:bodyPr/>
          <a:lstStyle/>
          <a:p>
            <a:pPr>
              <a:defRPr>
                <a:solidFill>
                  <a:schemeClr val="tx1">
                    <a:lumMod val="50000"/>
                    <a:lumOff val="50000"/>
                  </a:schemeClr>
                </a:solidFill>
              </a:defRPr>
            </a:pPr>
            <a:endParaRPr lang="en-US"/>
          </a:p>
        </c:txPr>
        <c:crossAx val="203412992"/>
        <c:crosses val="autoZero"/>
        <c:crossBetween val="between"/>
        <c:majorUnit val="20"/>
      </c:valAx>
    </c:plotArea>
    <c:plotVisOnly val="1"/>
    <c:dispBlanksAs val="zero"/>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90808976277835E-2"/>
          <c:y val="4.3187710265160197E-2"/>
          <c:w val="0.74373306967491393"/>
          <c:h val="0.85229769294074798"/>
        </c:manualLayout>
      </c:layout>
      <c:areaChart>
        <c:grouping val="stacked"/>
        <c:varyColors val="0"/>
        <c:ser>
          <c:idx val="1"/>
          <c:order val="0"/>
          <c:tx>
            <c:strRef>
              <c:f>'VS6'!$N$2</c:f>
              <c:strCache>
                <c:ptCount val="1"/>
                <c:pt idx="0">
                  <c:v>Baseline</c:v>
                </c:pt>
              </c:strCache>
            </c:strRef>
          </c:tx>
          <c:spPr>
            <a:solidFill>
              <a:srgbClr val="008080"/>
            </a:solidFill>
          </c:spPr>
          <c:cat>
            <c:numRef>
              <c:f>'VS6'!$O$1:$DK$1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'VS6'!$O$2:$DK$2</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121.31752586934151</c:v>
                </c:pt>
                <c:pt idx="72">
                  <c:v>116.39245145729372</c:v>
                </c:pt>
                <c:pt idx="73">
                  <c:v>111.56460826870634</c:v>
                </c:pt>
                <c:pt idx="74">
                  <c:v>107.13282302616882</c:v>
                </c:pt>
                <c:pt idx="75">
                  <c:v>101.1373295068444</c:v>
                </c:pt>
                <c:pt idx="76">
                  <c:v>95.712564253634667</c:v>
                </c:pt>
                <c:pt idx="77">
                  <c:v>91.55065833360986</c:v>
                </c:pt>
                <c:pt idx="78">
                  <c:v>88.095315677802617</c:v>
                </c:pt>
                <c:pt idx="79">
                  <c:v>85.229960737712773</c:v>
                </c:pt>
                <c:pt idx="80">
                  <c:v>79.710187796955822</c:v>
                </c:pt>
                <c:pt idx="81">
                  <c:v>76.983581303352125</c:v>
                </c:pt>
                <c:pt idx="82">
                  <c:v>74.040404729884031</c:v>
                </c:pt>
                <c:pt idx="83">
                  <c:v>69.971053878894423</c:v>
                </c:pt>
                <c:pt idx="84">
                  <c:v>67.108085187943885</c:v>
                </c:pt>
                <c:pt idx="85">
                  <c:v>64.774747828137109</c:v>
                </c:pt>
                <c:pt idx="86">
                  <c:v>63.527488772236332</c:v>
                </c:pt>
                <c:pt idx="87">
                  <c:v>60.690165842512677</c:v>
                </c:pt>
                <c:pt idx="88">
                  <c:v>59.203348014425657</c:v>
                </c:pt>
                <c:pt idx="89">
                  <c:v>57.143859798799532</c:v>
                </c:pt>
                <c:pt idx="90">
                  <c:v>55.371155649755778</c:v>
                </c:pt>
                <c:pt idx="91">
                  <c:v>54.594516583168314</c:v>
                </c:pt>
                <c:pt idx="92">
                  <c:v>52.858857080865654</c:v>
                </c:pt>
                <c:pt idx="93">
                  <c:v>51.59969316096803</c:v>
                </c:pt>
                <c:pt idx="94">
                  <c:v>51.83125171284496</c:v>
                </c:pt>
                <c:pt idx="95">
                  <c:v>50.273116642959813</c:v>
                </c:pt>
                <c:pt idx="96">
                  <c:v>49.55842822719368</c:v>
                </c:pt>
                <c:pt idx="97">
                  <c:v>49.031811171917717</c:v>
                </c:pt>
                <c:pt idx="98">
                  <c:v>48.6776322079035</c:v>
                </c:pt>
                <c:pt idx="99">
                  <c:v>48.980107862896446</c:v>
                </c:pt>
                <c:pt idx="100">
                  <c:v>52.026123315936445</c:v>
                </c:pt>
              </c:numCache>
            </c:numRef>
          </c:val>
          <c:extLst>
            <c:ext xmlns:c16="http://schemas.microsoft.com/office/drawing/2014/chart" uri="{C3380CC4-5D6E-409C-BE32-E72D297353CC}">
              <c16:uniqueId val="{00000000-7395-457C-83BB-B5D6F070DACF}"/>
            </c:ext>
          </c:extLst>
        </c:ser>
        <c:ser>
          <c:idx val="2"/>
          <c:order val="2"/>
          <c:tx>
            <c:strRef>
              <c:f>'VS6'!$N$4</c:f>
              <c:strCache>
                <c:ptCount val="1"/>
                <c:pt idx="0">
                  <c:v>Proportion of debt ratio due to demographic changes</c:v>
                </c:pt>
              </c:strCache>
            </c:strRef>
          </c:tx>
          <c:spPr>
            <a:solidFill>
              <a:schemeClr val="accent5"/>
            </a:solidFill>
          </c:spPr>
          <c:cat>
            <c:numRef>
              <c:f>'VS6'!$O$1:$DK$1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'VS6'!$O$4:$DK$4</c:f>
              <c:numCache>
                <c:formatCode>General</c:formatCode>
                <c:ptCount val="101"/>
                <c:pt idx="71">
                  <c:v>0.66029064520284919</c:v>
                </c:pt>
                <c:pt idx="72">
                  <c:v>2.5789650502947978</c:v>
                </c:pt>
                <c:pt idx="73">
                  <c:v>4.0109286765616332</c:v>
                </c:pt>
                <c:pt idx="74">
                  <c:v>5.6626601816915212</c:v>
                </c:pt>
                <c:pt idx="75">
                  <c:v>7.4557128037164233</c:v>
                </c:pt>
                <c:pt idx="76">
                  <c:v>9.3406689694180045</c:v>
                </c:pt>
                <c:pt idx="77">
                  <c:v>11.138846706974746</c:v>
                </c:pt>
                <c:pt idx="78">
                  <c:v>13.002660321242629</c:v>
                </c:pt>
                <c:pt idx="79">
                  <c:v>14.66019468920021</c:v>
                </c:pt>
                <c:pt idx="80">
                  <c:v>16.506961137678303</c:v>
                </c:pt>
                <c:pt idx="81">
                  <c:v>18.40176829276821</c:v>
                </c:pt>
                <c:pt idx="82">
                  <c:v>19.945245743012933</c:v>
                </c:pt>
                <c:pt idx="83">
                  <c:v>21.561180395728698</c:v>
                </c:pt>
                <c:pt idx="84">
                  <c:v>23.113320789183348</c:v>
                </c:pt>
                <c:pt idx="85">
                  <c:v>24.631816061987365</c:v>
                </c:pt>
                <c:pt idx="86">
                  <c:v>26.096669410344965</c:v>
                </c:pt>
                <c:pt idx="87">
                  <c:v>27.624855791637465</c:v>
                </c:pt>
                <c:pt idx="88">
                  <c:v>29.131028058398243</c:v>
                </c:pt>
                <c:pt idx="89">
                  <c:v>30.668863783886444</c:v>
                </c:pt>
                <c:pt idx="90">
                  <c:v>32.316554829768435</c:v>
                </c:pt>
                <c:pt idx="91">
                  <c:v>33.986084676557724</c:v>
                </c:pt>
                <c:pt idx="92">
                  <c:v>35.66831184202514</c:v>
                </c:pt>
                <c:pt idx="93">
                  <c:v>37.448805125946365</c:v>
                </c:pt>
                <c:pt idx="94">
                  <c:v>39.354225889448188</c:v>
                </c:pt>
                <c:pt idx="95">
                  <c:v>41.872970292668406</c:v>
                </c:pt>
                <c:pt idx="96">
                  <c:v>44.426898807967639</c:v>
                </c:pt>
                <c:pt idx="97">
                  <c:v>48.325661442911176</c:v>
                </c:pt>
                <c:pt idx="98">
                  <c:v>52.191992895563104</c:v>
                </c:pt>
                <c:pt idx="99">
                  <c:v>56.22485488946873</c:v>
                </c:pt>
                <c:pt idx="100">
                  <c:v>57.700660196737573</c:v>
                </c:pt>
              </c:numCache>
            </c:numRef>
          </c:val>
          <c:extLst>
            <c:ext xmlns:c16="http://schemas.microsoft.com/office/drawing/2014/chart" uri="{C3380CC4-5D6E-409C-BE32-E72D297353CC}">
              <c16:uniqueId val="{00000001-7395-457C-83BB-B5D6F070DACF}"/>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'VS6'!$N$3</c:f>
              <c:strCache>
                <c:ptCount val="1"/>
              </c:strCache>
            </c:strRef>
          </c:tx>
          <c:spPr>
            <a:solidFill>
              <a:schemeClr val="bg1">
                <a:lumMod val="75000"/>
              </a:schemeClr>
            </a:solidFill>
            <a:ln w="25400">
              <a:noFill/>
            </a:ln>
          </c:spPr>
          <c:invertIfNegative val="0"/>
          <c:cat>
            <c:numRef>
              <c:f>'VS6'!$O$1:$DK$1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'VS6'!$O$3:$DK$3</c:f>
              <c:numCache>
                <c:formatCode>General</c:formatCode>
                <c:ptCount val="101"/>
                <c:pt idx="68">
                  <c:v>200</c:v>
                </c:pt>
              </c:numCache>
            </c:numRef>
          </c:val>
          <c:extLst>
            <c:ext xmlns:c16="http://schemas.microsoft.com/office/drawing/2014/chart" uri="{C3380CC4-5D6E-409C-BE32-E72D297353CC}">
              <c16:uniqueId val="{00000002-7395-457C-83BB-B5D6F070DACF}"/>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spPr>
          <a:ln>
            <a:solidFill>
              <a:schemeClr val="bg1">
                <a:lumMod val="75000"/>
              </a:schemeClr>
            </a:solidFill>
          </a:ln>
        </c:spPr>
        <c:txPr>
          <a:bodyPr/>
          <a:lstStyle/>
          <a:p>
            <a:pPr>
              <a:defRPr sz="900">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spPr>
          <a:ln>
            <a:solidFill>
              <a:schemeClr val="bg1">
                <a:lumMod val="75000"/>
              </a:schemeClr>
            </a:solidFill>
          </a:ln>
        </c:spPr>
        <c:txPr>
          <a:bodyPr/>
          <a:lstStyle/>
          <a:p>
            <a:pPr>
              <a:defRPr sz="900">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64318437339625E-2"/>
          <c:y val="5.2606238173716652E-2"/>
          <c:w val="0.82667020006902003"/>
          <c:h val="0.83453628761521093"/>
        </c:manualLayout>
      </c:layout>
      <c:lineChart>
        <c:grouping val="standard"/>
        <c:varyColors val="0"/>
        <c:ser>
          <c:idx val="1"/>
          <c:order val="0"/>
          <c:tx>
            <c:strRef>
              <c:f>'Figure 5.3'!$O$1</c:f>
              <c:strCache>
                <c:ptCount val="1"/>
                <c:pt idx="0">
                  <c:v>Actual</c:v>
                </c:pt>
              </c:strCache>
            </c:strRef>
          </c:tx>
          <c:spPr>
            <a:ln w="19050" cap="rnd">
              <a:solidFill>
                <a:schemeClr val="accent3">
                  <a:lumMod val="25000"/>
                  <a:lumOff val="75000"/>
                </a:schemeClr>
              </a:solidFill>
              <a:prstDash val="sysDash"/>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5.3'!$O$2:$O$15</c:f>
              <c:numCache>
                <c:formatCode>General</c:formatCode>
                <c:ptCount val="14"/>
                <c:pt idx="0">
                  <c:v>6.6832470000000006</c:v>
                </c:pt>
                <c:pt idx="1">
                  <c:v>6.390625</c:v>
                </c:pt>
                <c:pt idx="2">
                  <c:v>5.0658940000000001</c:v>
                </c:pt>
                <c:pt idx="3">
                  <c:v>3.9003060000000001</c:v>
                </c:pt>
                <c:pt idx="4">
                  <c:v>3.9236370000000003</c:v>
                </c:pt>
                <c:pt idx="5">
                  <c:v>3.5201930000000003</c:v>
                </c:pt>
                <c:pt idx="6">
                  <c:v>4.2156710000000004</c:v>
                </c:pt>
                <c:pt idx="7">
                  <c:v>4.2703320000000007</c:v>
                </c:pt>
                <c:pt idx="8">
                  <c:v>4.6144620000000005</c:v>
                </c:pt>
                <c:pt idx="9">
                  <c:v>6.8715590000000004</c:v>
                </c:pt>
                <c:pt idx="10">
                  <c:v>7.351108</c:v>
                </c:pt>
                <c:pt idx="11">
                  <c:v>8.2013870000000004</c:v>
                </c:pt>
                <c:pt idx="12">
                  <c:v>10.385196000000001</c:v>
                </c:pt>
                <c:pt idx="13">
                  <c:v>10.89</c:v>
                </c:pt>
              </c:numCache>
            </c:numRef>
          </c:val>
          <c:smooth val="0"/>
          <c:extLst>
            <c:ext xmlns:c16="http://schemas.microsoft.com/office/drawing/2014/chart" uri="{C3380CC4-5D6E-409C-BE32-E72D297353CC}">
              <c16:uniqueId val="{00000000-774F-4304-BE30-15F64E3625EA}"/>
            </c:ext>
          </c:extLst>
        </c:ser>
        <c:ser>
          <c:idx val="2"/>
          <c:order val="1"/>
          <c:tx>
            <c:strRef>
              <c:f>'Figure 5.3'!$P$1</c:f>
              <c:strCache>
                <c:ptCount val="1"/>
                <c:pt idx="0">
                  <c:v>Model 1</c:v>
                </c:pt>
              </c:strCache>
            </c:strRef>
          </c:tx>
          <c:spPr>
            <a:ln w="19050" cap="rnd">
              <a:solidFill>
                <a:schemeClr val="accent3">
                  <a:lumMod val="25000"/>
                  <a:lumOff val="75000"/>
                </a:schemeClr>
              </a:solidFill>
              <a:prstDash val="sysDash"/>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5.3'!$P$2:$P$15</c:f>
              <c:numCache>
                <c:formatCode>General</c:formatCode>
                <c:ptCount val="14"/>
                <c:pt idx="0">
                  <c:v>6.6832470000000006</c:v>
                </c:pt>
                <c:pt idx="1">
                  <c:v>6.390625</c:v>
                </c:pt>
                <c:pt idx="2">
                  <c:v>5.0658940000000001</c:v>
                </c:pt>
                <c:pt idx="3">
                  <c:v>3.9003060000000001</c:v>
                </c:pt>
                <c:pt idx="4">
                  <c:v>3.9236370000000003</c:v>
                </c:pt>
                <c:pt idx="5">
                  <c:v>3.5201930000000003</c:v>
                </c:pt>
                <c:pt idx="6">
                  <c:v>3.58477764230267</c:v>
                </c:pt>
                <c:pt idx="7">
                  <c:v>3.7686587293067202</c:v>
                </c:pt>
                <c:pt idx="8">
                  <c:v>4.1249252540894696</c:v>
                </c:pt>
                <c:pt idx="9">
                  <c:v>4.4917444188442301</c:v>
                </c:pt>
                <c:pt idx="10">
                  <c:v>4.8277761044293497</c:v>
                </c:pt>
                <c:pt idx="11">
                  <c:v>5.3280963782531403</c:v>
                </c:pt>
                <c:pt idx="12">
                  <c:v>5.8891699636821802</c:v>
                </c:pt>
                <c:pt idx="13">
                  <c:v>6.4124813512715102</c:v>
                </c:pt>
              </c:numCache>
            </c:numRef>
          </c:val>
          <c:smooth val="0"/>
          <c:extLst>
            <c:ext xmlns:c16="http://schemas.microsoft.com/office/drawing/2014/chart" uri="{C3380CC4-5D6E-409C-BE32-E72D297353CC}">
              <c16:uniqueId val="{00000001-774F-4304-BE30-15F64E3625EA}"/>
            </c:ext>
          </c:extLst>
        </c:ser>
        <c:ser>
          <c:idx val="4"/>
          <c:order val="2"/>
          <c:tx>
            <c:strRef>
              <c:f>'Figure 5.3'!$Q$1</c:f>
              <c:strCache>
                <c:ptCount val="1"/>
                <c:pt idx="0">
                  <c:v>Model 2</c:v>
                </c:pt>
              </c:strCache>
            </c:strRef>
          </c:tx>
          <c:spPr>
            <a:ln w="19050" cap="rnd">
              <a:solidFill>
                <a:schemeClr val="accent3">
                  <a:lumMod val="25000"/>
                  <a:lumOff val="75000"/>
                </a:schemeClr>
              </a:solidFill>
              <a:prstDash val="sysDash"/>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5.3'!$Q$2:$Q$15</c:f>
              <c:numCache>
                <c:formatCode>General</c:formatCode>
                <c:ptCount val="14"/>
                <c:pt idx="0">
                  <c:v>6.6832470000000006</c:v>
                </c:pt>
                <c:pt idx="1">
                  <c:v>6.390625</c:v>
                </c:pt>
                <c:pt idx="2">
                  <c:v>5.0658940000000001</c:v>
                </c:pt>
                <c:pt idx="3">
                  <c:v>3.9003060000000001</c:v>
                </c:pt>
                <c:pt idx="4">
                  <c:v>3.9236370000000003</c:v>
                </c:pt>
                <c:pt idx="5">
                  <c:v>3.5201930000000003</c:v>
                </c:pt>
                <c:pt idx="6">
                  <c:v>3.4302770398557501</c:v>
                </c:pt>
                <c:pt idx="7">
                  <c:v>3.7826468554344399</c:v>
                </c:pt>
                <c:pt idx="8">
                  <c:v>4.1917178965174502</c:v>
                </c:pt>
                <c:pt idx="9">
                  <c:v>4.6445293796265599</c:v>
                </c:pt>
                <c:pt idx="10">
                  <c:v>5.07109552965494</c:v>
                </c:pt>
                <c:pt idx="11">
                  <c:v>5.3258341373996103</c:v>
                </c:pt>
                <c:pt idx="12">
                  <c:v>5.9297713044853202</c:v>
                </c:pt>
                <c:pt idx="13">
                  <c:v>6.1589423293295003</c:v>
                </c:pt>
              </c:numCache>
            </c:numRef>
          </c:val>
          <c:smooth val="0"/>
          <c:extLst>
            <c:ext xmlns:c16="http://schemas.microsoft.com/office/drawing/2014/chart" uri="{C3380CC4-5D6E-409C-BE32-E72D297353CC}">
              <c16:uniqueId val="{00000002-774F-4304-BE30-15F64E3625EA}"/>
            </c:ext>
          </c:extLst>
        </c:ser>
        <c:ser>
          <c:idx val="5"/>
          <c:order val="3"/>
          <c:tx>
            <c:strRef>
              <c:f>'Figure 5.3'!$R$1</c:f>
              <c:strCache>
                <c:ptCount val="1"/>
                <c:pt idx="0">
                  <c:v>Model 3</c:v>
                </c:pt>
              </c:strCache>
            </c:strRef>
          </c:tx>
          <c:spPr>
            <a:ln w="19050" cap="rnd">
              <a:solidFill>
                <a:schemeClr val="accent3">
                  <a:lumMod val="25000"/>
                  <a:lumOff val="75000"/>
                </a:schemeClr>
              </a:solidFill>
              <a:prstDash val="sysDash"/>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5.3'!$R$2:$R$15</c:f>
              <c:numCache>
                <c:formatCode>General</c:formatCode>
                <c:ptCount val="14"/>
                <c:pt idx="0">
                  <c:v>6.6832470000000006</c:v>
                </c:pt>
                <c:pt idx="1">
                  <c:v>6.390625</c:v>
                </c:pt>
                <c:pt idx="2">
                  <c:v>5.0658940000000001</c:v>
                </c:pt>
                <c:pt idx="3">
                  <c:v>3.9003060000000001</c:v>
                </c:pt>
                <c:pt idx="4">
                  <c:v>3.9236370000000003</c:v>
                </c:pt>
                <c:pt idx="5">
                  <c:v>3.5201930000000003</c:v>
                </c:pt>
                <c:pt idx="6">
                  <c:v>3.7534311539318801</c:v>
                </c:pt>
                <c:pt idx="7">
                  <c:v>4.2114237011298403</c:v>
                </c:pt>
                <c:pt idx="8">
                  <c:v>4.7596357245702201</c:v>
                </c:pt>
                <c:pt idx="9">
                  <c:v>5.4153796450917904</c:v>
                </c:pt>
                <c:pt idx="10">
                  <c:v>6.0126180211581</c:v>
                </c:pt>
                <c:pt idx="11">
                  <c:v>6.2682774481565504</c:v>
                </c:pt>
                <c:pt idx="12">
                  <c:v>7.0342761741306097</c:v>
                </c:pt>
                <c:pt idx="13">
                  <c:v>7.2255921998993502</c:v>
                </c:pt>
              </c:numCache>
            </c:numRef>
          </c:val>
          <c:smooth val="0"/>
          <c:extLst>
            <c:ext xmlns:c16="http://schemas.microsoft.com/office/drawing/2014/chart" uri="{C3380CC4-5D6E-409C-BE32-E72D297353CC}">
              <c16:uniqueId val="{00000003-774F-4304-BE30-15F64E3625EA}"/>
            </c:ext>
          </c:extLst>
        </c:ser>
        <c:ser>
          <c:idx val="3"/>
          <c:order val="4"/>
          <c:tx>
            <c:strRef>
              <c:f>'Figure 5.3'!$S$1</c:f>
              <c:strCache>
                <c:ptCount val="1"/>
                <c:pt idx="0">
                  <c:v>Model 4</c:v>
                </c:pt>
              </c:strCache>
            </c:strRef>
          </c:tx>
          <c:spPr>
            <a:ln w="28575" cap="rnd">
              <a:solidFill>
                <a:schemeClr val="accent3">
                  <a:lumMod val="50000"/>
                  <a:lumOff val="50000"/>
                </a:schemeClr>
              </a:solidFill>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5.3'!$S$2:$S$15</c:f>
              <c:numCache>
                <c:formatCode>General</c:formatCode>
                <c:ptCount val="14"/>
                <c:pt idx="0">
                  <c:v>6.6832470000000006</c:v>
                </c:pt>
                <c:pt idx="1">
                  <c:v>6.390625</c:v>
                </c:pt>
                <c:pt idx="2">
                  <c:v>5.0658940000000001</c:v>
                </c:pt>
                <c:pt idx="3">
                  <c:v>3.9003060000000001</c:v>
                </c:pt>
                <c:pt idx="4">
                  <c:v>3.9236370000000003</c:v>
                </c:pt>
                <c:pt idx="5">
                  <c:v>3.5201930000000003</c:v>
                </c:pt>
                <c:pt idx="6">
                  <c:v>3.47025403572587</c:v>
                </c:pt>
                <c:pt idx="7">
                  <c:v>3.4342821847034202</c:v>
                </c:pt>
                <c:pt idx="8">
                  <c:v>3.5215957460512999</c:v>
                </c:pt>
                <c:pt idx="9">
                  <c:v>3.5635366818643499</c:v>
                </c:pt>
                <c:pt idx="10">
                  <c:v>3.53675234640105</c:v>
                </c:pt>
                <c:pt idx="11">
                  <c:v>3.5910177293989398</c:v>
                </c:pt>
                <c:pt idx="12">
                  <c:v>3.6736471998932401</c:v>
                </c:pt>
                <c:pt idx="13">
                  <c:v>3.64304432828306</c:v>
                </c:pt>
              </c:numCache>
            </c:numRef>
          </c:val>
          <c:smooth val="0"/>
          <c:extLst>
            <c:ext xmlns:c16="http://schemas.microsoft.com/office/drawing/2014/chart" uri="{C3380CC4-5D6E-409C-BE32-E72D297353CC}">
              <c16:uniqueId val="{00000004-774F-4304-BE30-15F64E3625EA}"/>
            </c:ext>
          </c:extLst>
        </c:ser>
        <c:ser>
          <c:idx val="0"/>
          <c:order val="5"/>
          <c:tx>
            <c:strRef>
              <c:f>'Figure 5.3'!$T$1</c:f>
              <c:strCache>
                <c:ptCount val="1"/>
                <c:pt idx="0">
                  <c:v>Model avg</c:v>
                </c:pt>
              </c:strCache>
            </c:strRef>
          </c:tx>
          <c:spPr>
            <a:ln w="28575" cap="rnd">
              <a:solidFill>
                <a:schemeClr val="accent3">
                  <a:lumMod val="90000"/>
                  <a:lumOff val="10000"/>
                </a:schemeClr>
              </a:solidFill>
              <a:round/>
            </a:ln>
            <a:effectLst/>
          </c:spPr>
          <c:marker>
            <c:symbol val="none"/>
          </c:marker>
          <c:cat>
            <c:numRef>
              <c:f>'Figure 5.3'!$N$2:$N$15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5.3'!$T$2:$T$15</c:f>
              <c:numCache>
                <c:formatCode>General</c:formatCode>
                <c:ptCount val="14"/>
                <c:pt idx="0">
                  <c:v>6.6832470000000006</c:v>
                </c:pt>
                <c:pt idx="1">
                  <c:v>6.390625</c:v>
                </c:pt>
                <c:pt idx="2">
                  <c:v>5.0658940000000001</c:v>
                </c:pt>
                <c:pt idx="3">
                  <c:v>3.9003060000000001</c:v>
                </c:pt>
                <c:pt idx="4">
                  <c:v>3.9236370000000003</c:v>
                </c:pt>
                <c:pt idx="5">
                  <c:v>3.5201930000000003</c:v>
                </c:pt>
                <c:pt idx="6">
                  <c:v>3.5596849679540421</c:v>
                </c:pt>
                <c:pt idx="7">
                  <c:v>3.799252867643605</c:v>
                </c:pt>
                <c:pt idx="8">
                  <c:v>4.1494686553071096</c:v>
                </c:pt>
                <c:pt idx="9">
                  <c:v>4.5287975313567319</c:v>
                </c:pt>
                <c:pt idx="10">
                  <c:v>4.8620605004108608</c:v>
                </c:pt>
                <c:pt idx="11">
                  <c:v>5.1283064233020594</c:v>
                </c:pt>
                <c:pt idx="12">
                  <c:v>5.6317161605478372</c:v>
                </c:pt>
                <c:pt idx="13">
                  <c:v>5.8600150521958554</c:v>
                </c:pt>
              </c:numCache>
            </c:numRef>
          </c:val>
          <c:smooth val="0"/>
          <c:extLst>
            <c:ext xmlns:c16="http://schemas.microsoft.com/office/drawing/2014/chart" uri="{C3380CC4-5D6E-409C-BE32-E72D297353CC}">
              <c16:uniqueId val="{00000005-774F-4304-BE30-15F64E3625EA}"/>
            </c:ext>
          </c:extLst>
        </c:ser>
        <c:dLbls>
          <c:showLegendKey val="0"/>
          <c:showVal val="0"/>
          <c:showCatName val="0"/>
          <c:showSerName val="0"/>
          <c:showPercent val="0"/>
          <c:showBubbleSize val="0"/>
        </c:dLbls>
        <c:smooth val="0"/>
        <c:axId val="820946248"/>
        <c:axId val="820944608"/>
      </c:lineChart>
      <c:catAx>
        <c:axId val="820946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944608"/>
        <c:crosses val="autoZero"/>
        <c:auto val="1"/>
        <c:lblAlgn val="ctr"/>
        <c:lblOffset val="100"/>
        <c:noMultiLvlLbl val="0"/>
      </c:catAx>
      <c:valAx>
        <c:axId val="820944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946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069335083114625E-2"/>
          <c:y val="4.214129483814523E-2"/>
          <c:w val="0.9102810617867676"/>
          <c:h val="0.78632327209098862"/>
        </c:manualLayout>
      </c:layout>
      <c:barChart>
        <c:barDir val="col"/>
        <c:grouping val="clustered"/>
        <c:varyColors val="0"/>
        <c:ser>
          <c:idx val="0"/>
          <c:order val="0"/>
          <c:tx>
            <c:strRef>
              <c:f>'Figure 5.4'!$N$2</c:f>
              <c:strCache>
                <c:ptCount val="1"/>
                <c:pt idx="0">
                  <c:v>Additional corporation tax falls</c:v>
                </c:pt>
              </c:strCache>
            </c:strRef>
          </c:tx>
          <c:spPr>
            <a:solidFill>
              <a:srgbClr val="48AC98">
                <a:lumMod val="60000"/>
                <a:lumOff val="40000"/>
              </a:srgbClr>
            </a:solidFill>
          </c:spPr>
          <c:invertIfNegative val="0"/>
          <c:dPt>
            <c:idx val="0"/>
            <c:invertIfNegative val="0"/>
            <c:bubble3D val="0"/>
            <c:spPr>
              <a:solidFill>
                <a:srgbClr val="4F093C">
                  <a:lumMod val="25000"/>
                  <a:lumOff val="75000"/>
                </a:srgbClr>
              </a:solidFill>
            </c:spPr>
            <c:extLst>
              <c:ext xmlns:c16="http://schemas.microsoft.com/office/drawing/2014/chart" uri="{C3380CC4-5D6E-409C-BE32-E72D297353CC}">
                <c16:uniqueId val="{00000001-1D4D-4161-A2C1-4995AFCDAA99}"/>
              </c:ext>
            </c:extLst>
          </c:dPt>
          <c:dPt>
            <c:idx val="1"/>
            <c:invertIfNegative val="0"/>
            <c:bubble3D val="0"/>
            <c:spPr>
              <a:solidFill>
                <a:srgbClr val="4F093C">
                  <a:lumMod val="25000"/>
                  <a:lumOff val="75000"/>
                </a:srgbClr>
              </a:solidFill>
            </c:spPr>
            <c:extLst>
              <c:ext xmlns:c16="http://schemas.microsoft.com/office/drawing/2014/chart" uri="{C3380CC4-5D6E-409C-BE32-E72D297353CC}">
                <c16:uniqueId val="{00000003-1D4D-4161-A2C1-4995AFCDAA99}"/>
              </c:ext>
            </c:extLst>
          </c:dPt>
          <c:dPt>
            <c:idx val="2"/>
            <c:invertIfNegative val="0"/>
            <c:bubble3D val="0"/>
            <c:spPr>
              <a:solidFill>
                <a:srgbClr val="4F093C">
                  <a:lumMod val="25000"/>
                  <a:lumOff val="75000"/>
                </a:srgbClr>
              </a:solidFill>
            </c:spPr>
            <c:extLst>
              <c:ext xmlns:c16="http://schemas.microsoft.com/office/drawing/2014/chart" uri="{C3380CC4-5D6E-409C-BE32-E72D297353CC}">
                <c16:uniqueId val="{00000005-1D4D-4161-A2C1-4995AFCDAA99}"/>
              </c:ext>
            </c:extLst>
          </c:dPt>
          <c:dPt>
            <c:idx val="3"/>
            <c:invertIfNegative val="0"/>
            <c:bubble3D val="0"/>
            <c:spPr>
              <a:solidFill>
                <a:srgbClr val="4F093C">
                  <a:lumMod val="25000"/>
                  <a:lumOff val="75000"/>
                </a:srgbClr>
              </a:solidFill>
            </c:spPr>
            <c:extLst>
              <c:ext xmlns:c16="http://schemas.microsoft.com/office/drawing/2014/chart" uri="{C3380CC4-5D6E-409C-BE32-E72D297353CC}">
                <c16:uniqueId val="{00000007-1D4D-4161-A2C1-4995AFCDAA99}"/>
              </c:ext>
            </c:extLst>
          </c:dPt>
          <c:dLbls>
            <c:numFmt formatCode="#,##0.0" sourceLinked="0"/>
            <c:spPr>
              <a:noFill/>
              <a:ln>
                <a:noFill/>
              </a:ln>
              <a:effectLst/>
            </c:spPr>
            <c:txPr>
              <a:bodyPr wrap="square" lIns="38100" tIns="19050" rIns="38100" bIns="19050" anchor="ctr">
                <a:spAutoFit/>
              </a:bodyPr>
              <a:lstStyle/>
              <a:p>
                <a:pPr>
                  <a:defRPr sz="900">
                    <a:solidFill>
                      <a:schemeClr val="tx1">
                        <a:lumMod val="65000"/>
                        <a:lumOff val="3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5.4'!$O$1:$R$1</c:f>
              <c:numCache>
                <c:formatCode>General</c:formatCode>
                <c:ptCount val="4"/>
                <c:pt idx="0">
                  <c:v>2022</c:v>
                </c:pt>
                <c:pt idx="1">
                  <c:v>2023</c:v>
                </c:pt>
                <c:pt idx="2">
                  <c:v>2024</c:v>
                </c:pt>
                <c:pt idx="3">
                  <c:v>2025</c:v>
                </c:pt>
              </c:numCache>
            </c:numRef>
          </c:cat>
          <c:val>
            <c:numRef>
              <c:f>'Figure 5.4'!$O$2:$R$2</c:f>
              <c:numCache>
                <c:formatCode>General</c:formatCode>
                <c:ptCount val="4"/>
                <c:pt idx="0">
                  <c:v>-875</c:v>
                </c:pt>
                <c:pt idx="1">
                  <c:v>-1750</c:v>
                </c:pt>
                <c:pt idx="2">
                  <c:v>-2625</c:v>
                </c:pt>
                <c:pt idx="3">
                  <c:v>-3500</c:v>
                </c:pt>
              </c:numCache>
            </c:numRef>
          </c:val>
          <c:extLst>
            <c:ext xmlns:c16="http://schemas.microsoft.com/office/drawing/2014/chart" uri="{C3380CC4-5D6E-409C-BE32-E72D297353CC}">
              <c16:uniqueId val="{00000008-1D4D-4161-A2C1-4995AFCDAA99}"/>
            </c:ext>
          </c:extLst>
        </c:ser>
        <c:dLbls>
          <c:showLegendKey val="0"/>
          <c:showVal val="0"/>
          <c:showCatName val="0"/>
          <c:showSerName val="0"/>
          <c:showPercent val="0"/>
          <c:showBubbleSize val="0"/>
        </c:dLbls>
        <c:gapWidth val="19"/>
        <c:axId val="225619328"/>
        <c:axId val="226120832"/>
      </c:barChart>
      <c:catAx>
        <c:axId val="225619328"/>
        <c:scaling>
          <c:orientation val="minMax"/>
        </c:scaling>
        <c:delete val="0"/>
        <c:axPos val="b"/>
        <c:numFmt formatCode="General" sourceLinked="1"/>
        <c:majorTickMark val="out"/>
        <c:minorTickMark val="none"/>
        <c:tickLblPos val="low"/>
        <c:txPr>
          <a:bodyPr/>
          <a:lstStyle/>
          <a:p>
            <a:pPr>
              <a:defRPr>
                <a:solidFill>
                  <a:schemeClr val="tx1">
                    <a:lumMod val="65000"/>
                    <a:lumOff val="35000"/>
                  </a:schemeClr>
                </a:solidFill>
              </a:defRPr>
            </a:pPr>
            <a:endParaRPr lang="en-US"/>
          </a:p>
        </c:txPr>
        <c:crossAx val="226120832"/>
        <c:crosses val="autoZero"/>
        <c:auto val="1"/>
        <c:lblAlgn val="ctr"/>
        <c:lblOffset val="100"/>
        <c:noMultiLvlLbl val="0"/>
      </c:catAx>
      <c:valAx>
        <c:axId val="226120832"/>
        <c:scaling>
          <c:orientation val="minMax"/>
        </c:scaling>
        <c:delete val="0"/>
        <c:axPos val="l"/>
        <c:numFmt formatCode="#,##0.0" sourceLinked="0"/>
        <c:majorTickMark val="out"/>
        <c:minorTickMark val="none"/>
        <c:tickLblPos val="nextTo"/>
        <c:txPr>
          <a:bodyPr/>
          <a:lstStyle/>
          <a:p>
            <a:pPr>
              <a:defRPr>
                <a:solidFill>
                  <a:schemeClr val="tx1">
                    <a:lumMod val="65000"/>
                    <a:lumOff val="35000"/>
                  </a:schemeClr>
                </a:solidFill>
              </a:defRPr>
            </a:pPr>
            <a:endParaRPr lang="en-US"/>
          </a:p>
        </c:txPr>
        <c:crossAx val="225619328"/>
        <c:crosses val="autoZero"/>
        <c:crossBetween val="between"/>
        <c:dispUnits>
          <c:builtInUnit val="thousands"/>
        </c:dispUnits>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939950337252324E-2"/>
          <c:y val="3.974472948945898E-2"/>
          <c:w val="0.88079571507511434"/>
          <c:h val="0.82419831089662177"/>
        </c:manualLayout>
      </c:layout>
      <c:areaChart>
        <c:grouping val="stacked"/>
        <c:varyColors val="0"/>
        <c:ser>
          <c:idx val="1"/>
          <c:order val="0"/>
          <c:tx>
            <c:strRef>
              <c:f>'Figure 5.5'!$N$2</c:f>
              <c:strCache>
                <c:ptCount val="1"/>
                <c:pt idx="0">
                  <c:v>Baseline</c:v>
                </c:pt>
              </c:strCache>
            </c:strRef>
          </c:tx>
          <c:spPr>
            <a:solidFill>
              <a:srgbClr val="008080"/>
            </a:solidFill>
          </c:spPr>
          <c:cat>
            <c:numRef>
              <c:f>'Figure 5.5'!$O$1:$DK$1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5.5'!$O$2:$DK$2</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121.97781651454436</c:v>
                </c:pt>
                <c:pt idx="72">
                  <c:v>118.97141650758851</c:v>
                </c:pt>
                <c:pt idx="73">
                  <c:v>115.57553694526797</c:v>
                </c:pt>
                <c:pt idx="74">
                  <c:v>112.79548320786034</c:v>
                </c:pt>
                <c:pt idx="75">
                  <c:v>108.59304231056082</c:v>
                </c:pt>
                <c:pt idx="76">
                  <c:v>105.05323322305269</c:v>
                </c:pt>
                <c:pt idx="77">
                  <c:v>102.68950504058459</c:v>
                </c:pt>
                <c:pt idx="78">
                  <c:v>101.09797599904523</c:v>
                </c:pt>
                <c:pt idx="79">
                  <c:v>99.890155426912983</c:v>
                </c:pt>
                <c:pt idx="80">
                  <c:v>96.217148934634125</c:v>
                </c:pt>
                <c:pt idx="81">
                  <c:v>95.385349596120321</c:v>
                </c:pt>
                <c:pt idx="82">
                  <c:v>93.985650472896964</c:v>
                </c:pt>
                <c:pt idx="83">
                  <c:v>91.532234274623136</c:v>
                </c:pt>
                <c:pt idx="84">
                  <c:v>90.221405977127233</c:v>
                </c:pt>
                <c:pt idx="85">
                  <c:v>89.406563890124474</c:v>
                </c:pt>
                <c:pt idx="86">
                  <c:v>89.624158182581311</c:v>
                </c:pt>
                <c:pt idx="87">
                  <c:v>88.315021634150142</c:v>
                </c:pt>
                <c:pt idx="88">
                  <c:v>88.334376072823915</c:v>
                </c:pt>
                <c:pt idx="89">
                  <c:v>87.812723582685962</c:v>
                </c:pt>
                <c:pt idx="90">
                  <c:v>87.687710479524213</c:v>
                </c:pt>
                <c:pt idx="91">
                  <c:v>88.580601259726038</c:v>
                </c:pt>
                <c:pt idx="92">
                  <c:v>88.527168922890795</c:v>
                </c:pt>
                <c:pt idx="93">
                  <c:v>89.048498286914409</c:v>
                </c:pt>
                <c:pt idx="94">
                  <c:v>91.185477602293133</c:v>
                </c:pt>
                <c:pt idx="95">
                  <c:v>92.146086935628219</c:v>
                </c:pt>
                <c:pt idx="96">
                  <c:v>93.985327035161319</c:v>
                </c:pt>
                <c:pt idx="97">
                  <c:v>97.357472614828893</c:v>
                </c:pt>
                <c:pt idx="98">
                  <c:v>100.8696251034666</c:v>
                </c:pt>
                <c:pt idx="99">
                  <c:v>105.20496275236519</c:v>
                </c:pt>
                <c:pt idx="100">
                  <c:v>109.72678351267402</c:v>
                </c:pt>
              </c:numCache>
            </c:numRef>
          </c:val>
          <c:extLst>
            <c:ext xmlns:c16="http://schemas.microsoft.com/office/drawing/2014/chart" uri="{C3380CC4-5D6E-409C-BE32-E72D297353CC}">
              <c16:uniqueId val="{00000000-1ED0-4A4E-B8AE-70FEB3AF15FF}"/>
            </c:ext>
          </c:extLst>
        </c:ser>
        <c:ser>
          <c:idx val="2"/>
          <c:order val="2"/>
          <c:tx>
            <c:strRef>
              <c:f>'Figure 5.5'!$N$4</c:f>
              <c:strCache>
                <c:ptCount val="1"/>
                <c:pt idx="0">
                  <c:v>CT shock</c:v>
                </c:pt>
              </c:strCache>
            </c:strRef>
          </c:tx>
          <c:spPr>
            <a:solidFill>
              <a:srgbClr val="4F093C">
                <a:lumMod val="25000"/>
                <a:lumOff val="75000"/>
              </a:srgbClr>
            </a:solidFill>
          </c:spPr>
          <c:cat>
            <c:numRef>
              <c:f>'Figure 5.5'!$O$1:$DK$1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5.5'!$O$4:$DK$4</c:f>
              <c:numCache>
                <c:formatCode>General</c:formatCode>
                <c:ptCount val="101"/>
                <c:pt idx="72">
                  <c:v>0.49769142319975401</c:v>
                </c:pt>
                <c:pt idx="73">
                  <c:v>0.70318552764440767</c:v>
                </c:pt>
                <c:pt idx="74">
                  <c:v>1.2418398107080719</c:v>
                </c:pt>
                <c:pt idx="75">
                  <c:v>1.8962537837883957</c:v>
                </c:pt>
                <c:pt idx="76">
                  <c:v>2.6223934882920048</c:v>
                </c:pt>
                <c:pt idx="77">
                  <c:v>3.2955843808330485</c:v>
                </c:pt>
                <c:pt idx="78">
                  <c:v>4.0902003246872027</c:v>
                </c:pt>
                <c:pt idx="79">
                  <c:v>4.7972335953404723</c:v>
                </c:pt>
                <c:pt idx="80">
                  <c:v>5.5499083571104961</c:v>
                </c:pt>
                <c:pt idx="81">
                  <c:v>6.4758829776821614</c:v>
                </c:pt>
                <c:pt idx="82">
                  <c:v>7.268338563731163</c:v>
                </c:pt>
                <c:pt idx="83">
                  <c:v>8.1171346271463563</c:v>
                </c:pt>
                <c:pt idx="84">
                  <c:v>8.9392401140637787</c:v>
                </c:pt>
                <c:pt idx="85">
                  <c:v>9.7721344952321658</c:v>
                </c:pt>
                <c:pt idx="86">
                  <c:v>10.601373583420994</c:v>
                </c:pt>
                <c:pt idx="87">
                  <c:v>11.479610656548374</c:v>
                </c:pt>
                <c:pt idx="88">
                  <c:v>12.371259601225844</c:v>
                </c:pt>
                <c:pt idx="89">
                  <c:v>13.270582322284625</c:v>
                </c:pt>
                <c:pt idx="90">
                  <c:v>14.226638578199811</c:v>
                </c:pt>
                <c:pt idx="91">
                  <c:v>15.212096727765342</c:v>
                </c:pt>
                <c:pt idx="92">
                  <c:v>16.222411965301816</c:v>
                </c:pt>
                <c:pt idx="93">
                  <c:v>17.276991601393064</c:v>
                </c:pt>
                <c:pt idx="94">
                  <c:v>18.37740821061459</c:v>
                </c:pt>
                <c:pt idx="95">
                  <c:v>19.562210258757361</c:v>
                </c:pt>
                <c:pt idx="96">
                  <c:v>20.844885527824331</c:v>
                </c:pt>
                <c:pt idx="97">
                  <c:v>22.213109752823826</c:v>
                </c:pt>
                <c:pt idx="98">
                  <c:v>23.730671842862634</c:v>
                </c:pt>
                <c:pt idx="99">
                  <c:v>25.426599923468046</c:v>
                </c:pt>
                <c:pt idx="100">
                  <c:v>26.49085087921722</c:v>
                </c:pt>
              </c:numCache>
            </c:numRef>
          </c:val>
          <c:extLst>
            <c:ext xmlns:c16="http://schemas.microsoft.com/office/drawing/2014/chart" uri="{C3380CC4-5D6E-409C-BE32-E72D297353CC}">
              <c16:uniqueId val="{00000001-1ED0-4A4E-B8AE-70FEB3AF15FF}"/>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5.5'!$N$3</c:f>
              <c:strCache>
                <c:ptCount val="1"/>
              </c:strCache>
            </c:strRef>
          </c:tx>
          <c:spPr>
            <a:solidFill>
              <a:schemeClr val="bg1">
                <a:lumMod val="75000"/>
              </a:schemeClr>
            </a:solidFill>
            <a:ln w="25400">
              <a:noFill/>
            </a:ln>
          </c:spPr>
          <c:invertIfNegative val="0"/>
          <c:cat>
            <c:numRef>
              <c:f>'Figure 5.5'!$O$1:$DK$1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5.5'!$O$3:$DK$3</c:f>
              <c:numCache>
                <c:formatCode>General</c:formatCode>
                <c:ptCount val="101"/>
                <c:pt idx="69">
                  <c:v>200</c:v>
                </c:pt>
              </c:numCache>
            </c:numRef>
          </c:val>
          <c:extLst>
            <c:ext xmlns:c16="http://schemas.microsoft.com/office/drawing/2014/chart" uri="{C3380CC4-5D6E-409C-BE32-E72D297353CC}">
              <c16:uniqueId val="{00000002-1ED0-4A4E-B8AE-70FEB3AF15FF}"/>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txPr>
          <a:bodyPr/>
          <a:lstStyle/>
          <a:p>
            <a:pPr>
              <a:defRPr>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20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5.0925925925925923E-2"/>
          <c:w val="0.73155204649622319"/>
          <c:h val="0.8416746864975212"/>
        </c:manualLayout>
      </c:layout>
      <c:barChart>
        <c:barDir val="col"/>
        <c:grouping val="stacked"/>
        <c:varyColors val="0"/>
        <c:ser>
          <c:idx val="2"/>
          <c:order val="2"/>
          <c:tx>
            <c:strRef>
              <c:f>'Figure 5.6'!$N$4</c:f>
              <c:strCache>
                <c:ptCount val="1"/>
                <c:pt idx="0">
                  <c:v>Policy rate</c:v>
                </c:pt>
              </c:strCache>
            </c:strRef>
          </c:tx>
          <c:spPr>
            <a:solidFill>
              <a:schemeClr val="accent3">
                <a:lumMod val="25000"/>
                <a:lumOff val="75000"/>
              </a:schemeClr>
            </a:solidFill>
            <a:ln>
              <a:noFill/>
            </a:ln>
            <a:effectLst/>
          </c:spPr>
          <c:invertIfNegative val="0"/>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5.6'!$O$4:$AN$4</c:f>
              <c:numCache>
                <c:formatCode>General</c:formatCode>
                <c:ptCount val="26"/>
                <c:pt idx="0">
                  <c:v>1.23</c:v>
                </c:pt>
                <c:pt idx="1">
                  <c:v>1.248</c:v>
                </c:pt>
                <c:pt idx="2">
                  <c:v>1.266</c:v>
                </c:pt>
                <c:pt idx="3">
                  <c:v>1.284</c:v>
                </c:pt>
                <c:pt idx="4">
                  <c:v>1.3120000000000001</c:v>
                </c:pt>
                <c:pt idx="5">
                  <c:v>1.339</c:v>
                </c:pt>
                <c:pt idx="6">
                  <c:v>1.3460000000000001</c:v>
                </c:pt>
                <c:pt idx="7">
                  <c:v>1.3819999999999999</c:v>
                </c:pt>
                <c:pt idx="8">
                  <c:v>1.39</c:v>
                </c:pt>
                <c:pt idx="9">
                  <c:v>1.4079999999999999</c:v>
                </c:pt>
                <c:pt idx="10">
                  <c:v>1.43</c:v>
                </c:pt>
                <c:pt idx="11">
                  <c:v>1.43</c:v>
                </c:pt>
                <c:pt idx="12">
                  <c:v>1.43</c:v>
                </c:pt>
                <c:pt idx="13">
                  <c:v>1.429</c:v>
                </c:pt>
                <c:pt idx="14">
                  <c:v>1.429</c:v>
                </c:pt>
                <c:pt idx="15">
                  <c:v>1.429</c:v>
                </c:pt>
                <c:pt idx="16">
                  <c:v>1.4059999999999999</c:v>
                </c:pt>
                <c:pt idx="17">
                  <c:v>1.393</c:v>
                </c:pt>
                <c:pt idx="18">
                  <c:v>1.379</c:v>
                </c:pt>
                <c:pt idx="19">
                  <c:v>1.3660000000000001</c:v>
                </c:pt>
                <c:pt idx="20">
                  <c:v>1.3560000000000001</c:v>
                </c:pt>
                <c:pt idx="21">
                  <c:v>1.319</c:v>
                </c:pt>
                <c:pt idx="22">
                  <c:v>1.3</c:v>
                </c:pt>
                <c:pt idx="23">
                  <c:v>1.2809999999999999</c:v>
                </c:pt>
                <c:pt idx="24">
                  <c:v>1.2609999999999999</c:v>
                </c:pt>
                <c:pt idx="25">
                  <c:v>1.242</c:v>
                </c:pt>
              </c:numCache>
            </c:numRef>
          </c:val>
          <c:extLst>
            <c:ext xmlns:c16="http://schemas.microsoft.com/office/drawing/2014/chart" uri="{C3380CC4-5D6E-409C-BE32-E72D297353CC}">
              <c16:uniqueId val="{00000000-73E8-4998-BBA2-3AC238BC634F}"/>
            </c:ext>
          </c:extLst>
        </c:ser>
        <c:ser>
          <c:idx val="3"/>
          <c:order val="3"/>
          <c:tx>
            <c:strRef>
              <c:f>'Figure 5.6'!$N$5</c:f>
              <c:strCache>
                <c:ptCount val="1"/>
                <c:pt idx="0">
                  <c:v>Risk premium</c:v>
                </c:pt>
              </c:strCache>
            </c:strRef>
          </c:tx>
          <c:spPr>
            <a:solidFill>
              <a:schemeClr val="accent4">
                <a:lumMod val="60000"/>
                <a:lumOff val="40000"/>
              </a:schemeClr>
            </a:solidFill>
            <a:ln>
              <a:noFill/>
            </a:ln>
            <a:effectLst/>
          </c:spPr>
          <c:invertIfNegative val="0"/>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5.6'!$O$5:$AN$5</c:f>
              <c:numCache>
                <c:formatCode>General</c:formatCode>
                <c:ptCount val="26"/>
                <c:pt idx="0">
                  <c:v>-0.22900000000000001</c:v>
                </c:pt>
                <c:pt idx="1">
                  <c:v>-0.41299999999999998</c:v>
                </c:pt>
                <c:pt idx="2">
                  <c:v>-0.53100000000000003</c:v>
                </c:pt>
                <c:pt idx="3">
                  <c:v>-0.60699999999999998</c:v>
                </c:pt>
                <c:pt idx="4">
                  <c:v>-0.66100000000000003</c:v>
                </c:pt>
                <c:pt idx="5">
                  <c:v>-0.83199999999999996</c:v>
                </c:pt>
                <c:pt idx="6">
                  <c:v>-0.86399999999999999</c:v>
                </c:pt>
                <c:pt idx="7">
                  <c:v>-0.92200000000000004</c:v>
                </c:pt>
                <c:pt idx="8">
                  <c:v>-1.0249999999999999</c:v>
                </c:pt>
                <c:pt idx="9">
                  <c:v>-1.075</c:v>
                </c:pt>
                <c:pt idx="10">
                  <c:v>-1.101</c:v>
                </c:pt>
                <c:pt idx="11">
                  <c:v>-1.081</c:v>
                </c:pt>
                <c:pt idx="12">
                  <c:v>-1.1279999999999999</c:v>
                </c:pt>
                <c:pt idx="13">
                  <c:v>-1.117</c:v>
                </c:pt>
                <c:pt idx="14">
                  <c:v>-1.129</c:v>
                </c:pt>
                <c:pt idx="15">
                  <c:v>-1.123</c:v>
                </c:pt>
                <c:pt idx="16">
                  <c:v>-1.073</c:v>
                </c:pt>
                <c:pt idx="17">
                  <c:v>-1.0649999999999999</c:v>
                </c:pt>
                <c:pt idx="18">
                  <c:v>-1.0309999999999999</c:v>
                </c:pt>
                <c:pt idx="19">
                  <c:v>-0.92400000000000004</c:v>
                </c:pt>
                <c:pt idx="20">
                  <c:v>-0.87</c:v>
                </c:pt>
                <c:pt idx="21">
                  <c:v>-0.77500000000000002</c:v>
                </c:pt>
                <c:pt idx="22">
                  <c:v>-0.60299999999999998</c:v>
                </c:pt>
                <c:pt idx="23">
                  <c:v>-0.42</c:v>
                </c:pt>
                <c:pt idx="24">
                  <c:v>-0.187</c:v>
                </c:pt>
                <c:pt idx="25">
                  <c:v>6.4000000000000001E-2</c:v>
                </c:pt>
              </c:numCache>
            </c:numRef>
          </c:val>
          <c:extLst>
            <c:ext xmlns:c16="http://schemas.microsoft.com/office/drawing/2014/chart" uri="{C3380CC4-5D6E-409C-BE32-E72D297353CC}">
              <c16:uniqueId val="{00000001-73E8-4998-BBA2-3AC238BC634F}"/>
            </c:ext>
          </c:extLst>
        </c:ser>
        <c:ser>
          <c:idx val="4"/>
          <c:order val="4"/>
          <c:tx>
            <c:strRef>
              <c:f>'Figure 5.6'!$N$6</c:f>
              <c:strCache>
                <c:ptCount val="1"/>
                <c:pt idx="0">
                  <c:v>+1pp policy rate</c:v>
                </c:pt>
              </c:strCache>
            </c:strRef>
          </c:tx>
          <c:spPr>
            <a:solidFill>
              <a:schemeClr val="accent3">
                <a:lumMod val="50000"/>
                <a:lumOff val="50000"/>
              </a:schemeClr>
            </a:solidFill>
            <a:ln>
              <a:noFill/>
            </a:ln>
            <a:effectLst/>
          </c:spPr>
          <c:invertIfNegative val="0"/>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5.6'!$O$6:$AN$6</c:f>
              <c:numCache>
                <c:formatCode>General</c:formatCode>
                <c:ptCount val="26"/>
                <c:pt idx="0">
                  <c:v>1</c:v>
                </c:pt>
                <c:pt idx="1">
                  <c:v>0.99</c:v>
                </c:pt>
                <c:pt idx="2">
                  <c:v>0.98099999999999998</c:v>
                </c:pt>
                <c:pt idx="3">
                  <c:v>0.97099999999999997</c:v>
                </c:pt>
                <c:pt idx="4">
                  <c:v>0.96199999999999997</c:v>
                </c:pt>
                <c:pt idx="5">
                  <c:v>0.95299999999999996</c:v>
                </c:pt>
                <c:pt idx="6">
                  <c:v>0.94399999999999995</c:v>
                </c:pt>
                <c:pt idx="7">
                  <c:v>0.93500000000000005</c:v>
                </c:pt>
                <c:pt idx="8">
                  <c:v>0.92600000000000005</c:v>
                </c:pt>
                <c:pt idx="9">
                  <c:v>0.91700000000000004</c:v>
                </c:pt>
                <c:pt idx="10">
                  <c:v>0.90800000000000003</c:v>
                </c:pt>
                <c:pt idx="11">
                  <c:v>0.89900000000000002</c:v>
                </c:pt>
                <c:pt idx="12">
                  <c:v>0.89</c:v>
                </c:pt>
                <c:pt idx="13">
                  <c:v>0.88200000000000001</c:v>
                </c:pt>
                <c:pt idx="14">
                  <c:v>0.873</c:v>
                </c:pt>
                <c:pt idx="15">
                  <c:v>0.86499999999999999</c:v>
                </c:pt>
                <c:pt idx="16">
                  <c:v>0.85699999999999998</c:v>
                </c:pt>
                <c:pt idx="17">
                  <c:v>0.84799999999999998</c:v>
                </c:pt>
                <c:pt idx="18">
                  <c:v>0.84</c:v>
                </c:pt>
                <c:pt idx="19">
                  <c:v>0.83199999999999996</c:v>
                </c:pt>
                <c:pt idx="20">
                  <c:v>0.82399999999999995</c:v>
                </c:pt>
                <c:pt idx="21">
                  <c:v>0.81599999999999995</c:v>
                </c:pt>
                <c:pt idx="22">
                  <c:v>0.80800000000000005</c:v>
                </c:pt>
                <c:pt idx="23">
                  <c:v>0.80100000000000005</c:v>
                </c:pt>
                <c:pt idx="24">
                  <c:v>0.79300000000000004</c:v>
                </c:pt>
                <c:pt idx="25">
                  <c:v>0.78500000000000003</c:v>
                </c:pt>
              </c:numCache>
            </c:numRef>
          </c:val>
          <c:extLst>
            <c:ext xmlns:c16="http://schemas.microsoft.com/office/drawing/2014/chart" uri="{C3380CC4-5D6E-409C-BE32-E72D297353CC}">
              <c16:uniqueId val="{00000002-73E8-4998-BBA2-3AC238BC634F}"/>
            </c:ext>
          </c:extLst>
        </c:ser>
        <c:ser>
          <c:idx val="5"/>
          <c:order val="5"/>
          <c:tx>
            <c:strRef>
              <c:f>'Figure 5.6'!$N$7</c:f>
              <c:strCache>
                <c:ptCount val="1"/>
                <c:pt idx="0">
                  <c:v>Additional risk premium</c:v>
                </c:pt>
              </c:strCache>
            </c:strRef>
          </c:tx>
          <c:spPr>
            <a:solidFill>
              <a:schemeClr val="accent4"/>
            </a:solidFill>
            <a:ln>
              <a:noFill/>
            </a:ln>
            <a:effectLst/>
          </c:spPr>
          <c:invertIfNegative val="0"/>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5.6'!$O$7:$AN$7</c:f>
              <c:numCache>
                <c:formatCode>General</c:formatCode>
                <c:ptCount val="26"/>
                <c:pt idx="0">
                  <c:v>0</c:v>
                </c:pt>
                <c:pt idx="1">
                  <c:v>1.4E-2</c:v>
                </c:pt>
                <c:pt idx="2">
                  <c:v>2.5999999999999999E-2</c:v>
                </c:pt>
                <c:pt idx="3">
                  <c:v>4.2000000000000003E-2</c:v>
                </c:pt>
                <c:pt idx="4">
                  <c:v>6.0999999999999999E-2</c:v>
                </c:pt>
                <c:pt idx="5">
                  <c:v>8.2000000000000003E-2</c:v>
                </c:pt>
                <c:pt idx="6">
                  <c:v>0.108</c:v>
                </c:pt>
                <c:pt idx="7">
                  <c:v>0.13600000000000001</c:v>
                </c:pt>
                <c:pt idx="8">
                  <c:v>0.16200000000000001</c:v>
                </c:pt>
                <c:pt idx="9">
                  <c:v>0.19</c:v>
                </c:pt>
                <c:pt idx="10">
                  <c:v>0.223</c:v>
                </c:pt>
                <c:pt idx="11">
                  <c:v>0.255</c:v>
                </c:pt>
                <c:pt idx="12">
                  <c:v>0.28299999999999997</c:v>
                </c:pt>
                <c:pt idx="13">
                  <c:v>0.317</c:v>
                </c:pt>
                <c:pt idx="14">
                  <c:v>0.34899999999999998</c:v>
                </c:pt>
                <c:pt idx="15">
                  <c:v>0.38200000000000001</c:v>
                </c:pt>
                <c:pt idx="16">
                  <c:v>0.42199999999999999</c:v>
                </c:pt>
                <c:pt idx="17">
                  <c:v>0.46</c:v>
                </c:pt>
                <c:pt idx="18">
                  <c:v>0.501</c:v>
                </c:pt>
                <c:pt idx="19">
                  <c:v>0.55700000000000005</c:v>
                </c:pt>
                <c:pt idx="20">
                  <c:v>0.61</c:v>
                </c:pt>
                <c:pt idx="21">
                  <c:v>0.67400000000000004</c:v>
                </c:pt>
                <c:pt idx="22">
                  <c:v>0.75700000000000001</c:v>
                </c:pt>
                <c:pt idx="23">
                  <c:v>0.85299999999999998</c:v>
                </c:pt>
                <c:pt idx="24">
                  <c:v>0.97</c:v>
                </c:pt>
                <c:pt idx="25">
                  <c:v>1.1080000000000001</c:v>
                </c:pt>
              </c:numCache>
            </c:numRef>
          </c:val>
          <c:extLst>
            <c:ext xmlns:c16="http://schemas.microsoft.com/office/drawing/2014/chart" uri="{C3380CC4-5D6E-409C-BE32-E72D297353CC}">
              <c16:uniqueId val="{00000003-73E8-4998-BBA2-3AC238BC634F}"/>
            </c:ext>
          </c:extLst>
        </c:ser>
        <c:dLbls>
          <c:showLegendKey val="0"/>
          <c:showVal val="0"/>
          <c:showCatName val="0"/>
          <c:showSerName val="0"/>
          <c:showPercent val="0"/>
          <c:showBubbleSize val="0"/>
        </c:dLbls>
        <c:gapWidth val="30"/>
        <c:overlap val="100"/>
        <c:axId val="1051797775"/>
        <c:axId val="1169259919"/>
      </c:barChart>
      <c:lineChart>
        <c:grouping val="standard"/>
        <c:varyColors val="0"/>
        <c:ser>
          <c:idx val="0"/>
          <c:order val="0"/>
          <c:tx>
            <c:strRef>
              <c:f>'Figure 5.6'!$N$2</c:f>
              <c:strCache>
                <c:ptCount val="1"/>
                <c:pt idx="0">
                  <c:v>Baseline marginal rate</c:v>
                </c:pt>
              </c:strCache>
            </c:strRef>
          </c:tx>
          <c:spPr>
            <a:ln w="19050" cap="rnd">
              <a:solidFill>
                <a:schemeClr val="bg2"/>
              </a:solidFill>
              <a:prstDash val="sysDash"/>
              <a:round/>
            </a:ln>
            <a:effectLst/>
          </c:spPr>
          <c:marker>
            <c:symbol val="none"/>
          </c:marker>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5.6'!$O$2:$AN$2</c:f>
              <c:numCache>
                <c:formatCode>General</c:formatCode>
                <c:ptCount val="26"/>
                <c:pt idx="0">
                  <c:v>1.0009999999999999</c:v>
                </c:pt>
                <c:pt idx="1">
                  <c:v>0.83499999999999996</c:v>
                </c:pt>
                <c:pt idx="2">
                  <c:v>0.73499999999999999</c:v>
                </c:pt>
                <c:pt idx="3">
                  <c:v>0.67700000000000005</c:v>
                </c:pt>
                <c:pt idx="4">
                  <c:v>0.65</c:v>
                </c:pt>
                <c:pt idx="5">
                  <c:v>0.50700000000000001</c:v>
                </c:pt>
                <c:pt idx="6">
                  <c:v>0.48199999999999998</c:v>
                </c:pt>
                <c:pt idx="7">
                  <c:v>0.46</c:v>
                </c:pt>
                <c:pt idx="8">
                  <c:v>0.36499999999999999</c:v>
                </c:pt>
                <c:pt idx="9">
                  <c:v>0.33300000000000002</c:v>
                </c:pt>
                <c:pt idx="10">
                  <c:v>0.32900000000000001</c:v>
                </c:pt>
                <c:pt idx="11">
                  <c:v>0.34899999999999998</c:v>
                </c:pt>
                <c:pt idx="12">
                  <c:v>0.30099999999999999</c:v>
                </c:pt>
                <c:pt idx="13">
                  <c:v>0.313</c:v>
                </c:pt>
                <c:pt idx="14">
                  <c:v>0.3</c:v>
                </c:pt>
                <c:pt idx="15">
                  <c:v>0.30599999999999999</c:v>
                </c:pt>
                <c:pt idx="16">
                  <c:v>0.33300000000000002</c:v>
                </c:pt>
                <c:pt idx="17">
                  <c:v>0.32800000000000001</c:v>
                </c:pt>
                <c:pt idx="18">
                  <c:v>0.34799999999999998</c:v>
                </c:pt>
                <c:pt idx="19">
                  <c:v>0.442</c:v>
                </c:pt>
                <c:pt idx="20">
                  <c:v>0.48599999999999999</c:v>
                </c:pt>
                <c:pt idx="21">
                  <c:v>0.54300000000000004</c:v>
                </c:pt>
                <c:pt idx="22">
                  <c:v>0.69699999999999995</c:v>
                </c:pt>
                <c:pt idx="23">
                  <c:v>0.86099999999999999</c:v>
                </c:pt>
                <c:pt idx="24">
                  <c:v>1.0740000000000001</c:v>
                </c:pt>
                <c:pt idx="25">
                  <c:v>1.306</c:v>
                </c:pt>
              </c:numCache>
            </c:numRef>
          </c:val>
          <c:smooth val="0"/>
          <c:extLst>
            <c:ext xmlns:c16="http://schemas.microsoft.com/office/drawing/2014/chart" uri="{C3380CC4-5D6E-409C-BE32-E72D297353CC}">
              <c16:uniqueId val="{00000004-73E8-4998-BBA2-3AC238BC634F}"/>
            </c:ext>
          </c:extLst>
        </c:ser>
        <c:ser>
          <c:idx val="1"/>
          <c:order val="1"/>
          <c:tx>
            <c:strRef>
              <c:f>'Figure 5.6'!$N$3</c:f>
              <c:strCache>
                <c:ptCount val="1"/>
                <c:pt idx="0">
                  <c:v>New marginal rate</c:v>
                </c:pt>
              </c:strCache>
            </c:strRef>
          </c:tx>
          <c:spPr>
            <a:ln w="28575" cap="rnd">
              <a:solidFill>
                <a:schemeClr val="bg2"/>
              </a:solidFill>
              <a:round/>
            </a:ln>
            <a:effectLst/>
          </c:spPr>
          <c:marker>
            <c:symbol val="none"/>
          </c:marker>
          <c:cat>
            <c:numRef>
              <c:f>'Figure 5.6'!$O$1:$AN$1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5.6'!$O$3:$AN$3</c:f>
              <c:numCache>
                <c:formatCode>General</c:formatCode>
                <c:ptCount val="26"/>
                <c:pt idx="0">
                  <c:v>2.0009999999999999</c:v>
                </c:pt>
                <c:pt idx="1">
                  <c:v>1.839</c:v>
                </c:pt>
                <c:pt idx="2">
                  <c:v>1.742</c:v>
                </c:pt>
                <c:pt idx="3">
                  <c:v>1.69</c:v>
                </c:pt>
                <c:pt idx="4">
                  <c:v>1.673</c:v>
                </c:pt>
                <c:pt idx="5">
                  <c:v>1.542</c:v>
                </c:pt>
                <c:pt idx="6">
                  <c:v>1.5329999999999999</c:v>
                </c:pt>
                <c:pt idx="7">
                  <c:v>1.5309999999999999</c:v>
                </c:pt>
                <c:pt idx="8">
                  <c:v>1.452</c:v>
                </c:pt>
                <c:pt idx="9">
                  <c:v>1.44</c:v>
                </c:pt>
                <c:pt idx="10">
                  <c:v>1.4590000000000001</c:v>
                </c:pt>
                <c:pt idx="11">
                  <c:v>1.5029999999999999</c:v>
                </c:pt>
                <c:pt idx="12">
                  <c:v>1.4750000000000001</c:v>
                </c:pt>
                <c:pt idx="13">
                  <c:v>1.5109999999999999</c:v>
                </c:pt>
                <c:pt idx="14">
                  <c:v>1.5229999999999999</c:v>
                </c:pt>
                <c:pt idx="15">
                  <c:v>1.5529999999999999</c:v>
                </c:pt>
                <c:pt idx="16">
                  <c:v>1.6120000000000001</c:v>
                </c:pt>
                <c:pt idx="17">
                  <c:v>1.6359999999999999</c:v>
                </c:pt>
                <c:pt idx="18">
                  <c:v>1.69</c:v>
                </c:pt>
                <c:pt idx="19">
                  <c:v>1.831</c:v>
                </c:pt>
                <c:pt idx="20">
                  <c:v>1.92</c:v>
                </c:pt>
                <c:pt idx="21">
                  <c:v>2.0339999999999998</c:v>
                </c:pt>
                <c:pt idx="22">
                  <c:v>2.262</c:v>
                </c:pt>
                <c:pt idx="23">
                  <c:v>2.5150000000000001</c:v>
                </c:pt>
                <c:pt idx="24">
                  <c:v>2.8380000000000001</c:v>
                </c:pt>
                <c:pt idx="25">
                  <c:v>3.1989999999999998</c:v>
                </c:pt>
              </c:numCache>
            </c:numRef>
          </c:val>
          <c:smooth val="0"/>
          <c:extLst>
            <c:ext xmlns:c16="http://schemas.microsoft.com/office/drawing/2014/chart" uri="{C3380CC4-5D6E-409C-BE32-E72D297353CC}">
              <c16:uniqueId val="{00000005-73E8-4998-BBA2-3AC238BC634F}"/>
            </c:ext>
          </c:extLst>
        </c:ser>
        <c:dLbls>
          <c:showLegendKey val="0"/>
          <c:showVal val="0"/>
          <c:showCatName val="0"/>
          <c:showSerName val="0"/>
          <c:showPercent val="0"/>
          <c:showBubbleSize val="0"/>
        </c:dLbls>
        <c:marker val="1"/>
        <c:smooth val="0"/>
        <c:axId val="1051797775"/>
        <c:axId val="1169259919"/>
      </c:lineChart>
      <c:catAx>
        <c:axId val="1051797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9259919"/>
        <c:crosses val="autoZero"/>
        <c:auto val="1"/>
        <c:lblAlgn val="ctr"/>
        <c:lblOffset val="100"/>
        <c:tickLblSkip val="5"/>
        <c:noMultiLvlLbl val="0"/>
      </c:catAx>
      <c:valAx>
        <c:axId val="1169259919"/>
        <c:scaling>
          <c:orientation val="minMax"/>
          <c:max val="3.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79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38559264443721E-2"/>
          <c:y val="3.926450977901956E-2"/>
          <c:w val="0.89259116328488419"/>
          <c:h val="0.82576954216408438"/>
        </c:manualLayout>
      </c:layout>
      <c:areaChart>
        <c:grouping val="stacked"/>
        <c:varyColors val="0"/>
        <c:ser>
          <c:idx val="1"/>
          <c:order val="0"/>
          <c:tx>
            <c:strRef>
              <c:f>'Figure 5.7'!$N$2</c:f>
              <c:strCache>
                <c:ptCount val="1"/>
                <c:pt idx="0">
                  <c:v>Baseline</c:v>
                </c:pt>
              </c:strCache>
            </c:strRef>
          </c:tx>
          <c:spPr>
            <a:solidFill>
              <a:srgbClr val="008080"/>
            </a:solidFill>
          </c:spPr>
          <c:cat>
            <c:numRef>
              <c:f>'Figure 5.7'!$O$1:$DK$1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5.7'!$O$2:$DK$2</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121.97781651454436</c:v>
                </c:pt>
                <c:pt idx="72">
                  <c:v>118.97141650758851</c:v>
                </c:pt>
                <c:pt idx="73">
                  <c:v>115.57553694526797</c:v>
                </c:pt>
                <c:pt idx="74">
                  <c:v>112.79548320786034</c:v>
                </c:pt>
                <c:pt idx="75">
                  <c:v>108.59304231056082</c:v>
                </c:pt>
                <c:pt idx="76">
                  <c:v>105.05323322305269</c:v>
                </c:pt>
                <c:pt idx="77">
                  <c:v>102.68950504058459</c:v>
                </c:pt>
                <c:pt idx="78">
                  <c:v>101.09797599904523</c:v>
                </c:pt>
                <c:pt idx="79">
                  <c:v>99.890155426912983</c:v>
                </c:pt>
                <c:pt idx="80">
                  <c:v>96.217148934634125</c:v>
                </c:pt>
                <c:pt idx="81">
                  <c:v>95.385349596120321</c:v>
                </c:pt>
                <c:pt idx="82">
                  <c:v>93.985650472896964</c:v>
                </c:pt>
                <c:pt idx="83">
                  <c:v>91.532234274623136</c:v>
                </c:pt>
                <c:pt idx="84">
                  <c:v>90.221405977127233</c:v>
                </c:pt>
                <c:pt idx="85">
                  <c:v>89.406563890124474</c:v>
                </c:pt>
                <c:pt idx="86">
                  <c:v>89.624158182581311</c:v>
                </c:pt>
                <c:pt idx="87">
                  <c:v>88.315021634150142</c:v>
                </c:pt>
                <c:pt idx="88">
                  <c:v>88.334376072823915</c:v>
                </c:pt>
                <c:pt idx="89">
                  <c:v>87.812723582685962</c:v>
                </c:pt>
                <c:pt idx="90">
                  <c:v>87.687710479524213</c:v>
                </c:pt>
                <c:pt idx="91">
                  <c:v>88.580601259726038</c:v>
                </c:pt>
                <c:pt idx="92">
                  <c:v>88.527168922890795</c:v>
                </c:pt>
                <c:pt idx="93">
                  <c:v>89.048498286914409</c:v>
                </c:pt>
                <c:pt idx="94">
                  <c:v>91.185477602293133</c:v>
                </c:pt>
                <c:pt idx="95">
                  <c:v>92.146086935628219</c:v>
                </c:pt>
                <c:pt idx="96">
                  <c:v>93.985327035161319</c:v>
                </c:pt>
                <c:pt idx="97">
                  <c:v>97.357472614828893</c:v>
                </c:pt>
                <c:pt idx="98">
                  <c:v>100.8696251034666</c:v>
                </c:pt>
                <c:pt idx="99">
                  <c:v>105.20496275236519</c:v>
                </c:pt>
                <c:pt idx="100">
                  <c:v>109.72678351267402</c:v>
                </c:pt>
              </c:numCache>
            </c:numRef>
          </c:val>
          <c:extLst>
            <c:ext xmlns:c16="http://schemas.microsoft.com/office/drawing/2014/chart" uri="{C3380CC4-5D6E-409C-BE32-E72D297353CC}">
              <c16:uniqueId val="{00000000-DF01-44C3-BE03-73DF33835B9E}"/>
            </c:ext>
          </c:extLst>
        </c:ser>
        <c:ser>
          <c:idx val="2"/>
          <c:order val="1"/>
          <c:tx>
            <c:strRef>
              <c:f>'Figure 5.7'!$N$3</c:f>
              <c:strCache>
                <c:ptCount val="1"/>
                <c:pt idx="0">
                  <c:v>Difference high-INT Gross debt ratio</c:v>
                </c:pt>
              </c:strCache>
            </c:strRef>
          </c:tx>
          <c:cat>
            <c:numRef>
              <c:f>'Figure 5.7'!$O$1:$DK$1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5.7'!$O$3:$DK$3</c:f>
              <c:numCache>
                <c:formatCode>General</c:formatCode>
                <c:ptCount val="101"/>
                <c:pt idx="69">
                  <c:v>0</c:v>
                </c:pt>
                <c:pt idx="70">
                  <c:v>0</c:v>
                </c:pt>
                <c:pt idx="71">
                  <c:v>0</c:v>
                </c:pt>
                <c:pt idx="72">
                  <c:v>0</c:v>
                </c:pt>
                <c:pt idx="73">
                  <c:v>0</c:v>
                </c:pt>
                <c:pt idx="74">
                  <c:v>0</c:v>
                </c:pt>
                <c:pt idx="75">
                  <c:v>0</c:v>
                </c:pt>
                <c:pt idx="76">
                  <c:v>0.27072434410777646</c:v>
                </c:pt>
                <c:pt idx="77">
                  <c:v>0.52924883697599512</c:v>
                </c:pt>
                <c:pt idx="78">
                  <c:v>0.84621182664655237</c:v>
                </c:pt>
                <c:pt idx="79">
                  <c:v>1.243314688771207</c:v>
                </c:pt>
                <c:pt idx="80">
                  <c:v>1.75753922023965</c:v>
                </c:pt>
                <c:pt idx="81">
                  <c:v>2.3109429754654229</c:v>
                </c:pt>
                <c:pt idx="82">
                  <c:v>2.9579729317475199</c:v>
                </c:pt>
                <c:pt idx="83">
                  <c:v>3.6215552138512237</c:v>
                </c:pt>
                <c:pt idx="84">
                  <c:v>4.3184309768153497</c:v>
                </c:pt>
                <c:pt idx="85">
                  <c:v>5.0858300941307277</c:v>
                </c:pt>
                <c:pt idx="86">
                  <c:v>5.79098531475735</c:v>
                </c:pt>
                <c:pt idx="87">
                  <c:v>6.521535907321919</c:v>
                </c:pt>
                <c:pt idx="88">
                  <c:v>7.2732720693235393</c:v>
                </c:pt>
                <c:pt idx="89">
                  <c:v>8.0513952178256147</c:v>
                </c:pt>
                <c:pt idx="90">
                  <c:v>8.820791173719698</c:v>
                </c:pt>
                <c:pt idx="91">
                  <c:v>9.6254804388952948</c:v>
                </c:pt>
                <c:pt idx="92">
                  <c:v>10.461758169437545</c:v>
                </c:pt>
                <c:pt idx="93">
                  <c:v>11.323338354833666</c:v>
                </c:pt>
                <c:pt idx="94">
                  <c:v>12.228703289163889</c:v>
                </c:pt>
                <c:pt idx="95">
                  <c:v>13.20986315722233</c:v>
                </c:pt>
                <c:pt idx="96">
                  <c:v>14.270767402696833</c:v>
                </c:pt>
                <c:pt idx="97">
                  <c:v>15.38875905987463</c:v>
                </c:pt>
                <c:pt idx="98">
                  <c:v>16.645681400130712</c:v>
                </c:pt>
                <c:pt idx="99">
                  <c:v>18.036639141594577</c:v>
                </c:pt>
                <c:pt idx="100">
                  <c:v>19.619046733063811</c:v>
                </c:pt>
              </c:numCache>
            </c:numRef>
          </c:val>
          <c:extLst>
            <c:ext xmlns:c16="http://schemas.microsoft.com/office/drawing/2014/chart" uri="{C3380CC4-5D6E-409C-BE32-E72D297353CC}">
              <c16:uniqueId val="{00000001-DF01-44C3-BE03-73DF33835B9E}"/>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2"/>
          <c:tx>
            <c:strRef>
              <c:f>'Figure 5.7'!$N$4</c:f>
              <c:strCache>
                <c:ptCount val="1"/>
              </c:strCache>
            </c:strRef>
          </c:tx>
          <c:spPr>
            <a:solidFill>
              <a:schemeClr val="bg1">
                <a:lumMod val="75000"/>
              </a:schemeClr>
            </a:solidFill>
            <a:ln w="25400">
              <a:noFill/>
            </a:ln>
          </c:spPr>
          <c:invertIfNegative val="0"/>
          <c:cat>
            <c:numRef>
              <c:f>'Figure 5.7'!$O$1:$DK$1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5.7'!$O$4:$DK$4</c:f>
              <c:numCache>
                <c:formatCode>General</c:formatCode>
                <c:ptCount val="101"/>
                <c:pt idx="69">
                  <c:v>200</c:v>
                </c:pt>
              </c:numCache>
            </c:numRef>
          </c:val>
          <c:extLst>
            <c:ext xmlns:c16="http://schemas.microsoft.com/office/drawing/2014/chart" uri="{C3380CC4-5D6E-409C-BE32-E72D297353CC}">
              <c16:uniqueId val="{00000002-DF01-44C3-BE03-73DF33835B9E}"/>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txPr>
          <a:bodyPr/>
          <a:lstStyle/>
          <a:p>
            <a:pPr>
              <a:defRPr>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20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3369175627242"/>
          <c:y val="2.7682950645872277E-2"/>
          <c:w val="0.91639107611548554"/>
          <c:h val="0.88334135316418783"/>
        </c:manualLayout>
      </c:layout>
      <c:lineChart>
        <c:grouping val="standard"/>
        <c:varyColors val="0"/>
        <c:ser>
          <c:idx val="0"/>
          <c:order val="0"/>
          <c:tx>
            <c:strRef>
              <c:f>'Figure 5.8'!$N$2</c:f>
              <c:strCache>
                <c:ptCount val="1"/>
                <c:pt idx="0">
                  <c:v>Baseline</c:v>
                </c:pt>
              </c:strCache>
            </c:strRef>
          </c:tx>
          <c:spPr>
            <a:ln w="28575" cap="rnd">
              <a:solidFill>
                <a:srgbClr val="008080"/>
              </a:solidFill>
              <a:round/>
            </a:ln>
            <a:effectLst/>
          </c:spPr>
          <c:marker>
            <c:symbol val="none"/>
          </c:marker>
          <c:cat>
            <c:numRef>
              <c:f>'Figure 5.8'!$O$1:$AS$1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5.8'!$O$2:$AS$2</c:f>
              <c:numCache>
                <c:formatCode>General</c:formatCode>
                <c:ptCount val="31"/>
                <c:pt idx="0">
                  <c:v>10.235060889644719</c:v>
                </c:pt>
                <c:pt idx="1">
                  <c:v>10.079607751486984</c:v>
                </c:pt>
                <c:pt idx="2">
                  <c:v>10.128809327068129</c:v>
                </c:pt>
                <c:pt idx="3">
                  <c:v>10.076530129636446</c:v>
                </c:pt>
                <c:pt idx="4">
                  <c:v>10.099066354086975</c:v>
                </c:pt>
                <c:pt idx="5">
                  <c:v>10.243313387766039</c:v>
                </c:pt>
                <c:pt idx="6">
                  <c:v>10.375088971477952</c:v>
                </c:pt>
                <c:pt idx="7">
                  <c:v>10.499612143182217</c:v>
                </c:pt>
                <c:pt idx="8">
                  <c:v>10.620751705710825</c:v>
                </c:pt>
                <c:pt idx="9">
                  <c:v>10.736826576938491</c:v>
                </c:pt>
                <c:pt idx="10">
                  <c:v>10.848982279260905</c:v>
                </c:pt>
                <c:pt idx="11">
                  <c:v>10.953597673078381</c:v>
                </c:pt>
                <c:pt idx="12">
                  <c:v>11.055083010121946</c:v>
                </c:pt>
                <c:pt idx="13">
                  <c:v>11.154630002865352</c:v>
                </c:pt>
                <c:pt idx="14">
                  <c:v>11.253341778435951</c:v>
                </c:pt>
                <c:pt idx="15">
                  <c:v>11.352666242939675</c:v>
                </c:pt>
                <c:pt idx="16">
                  <c:v>11.453279482049652</c:v>
                </c:pt>
                <c:pt idx="17">
                  <c:v>11.550755732145742</c:v>
                </c:pt>
                <c:pt idx="18">
                  <c:v>11.650912346954014</c:v>
                </c:pt>
                <c:pt idx="19">
                  <c:v>11.753261606545399</c:v>
                </c:pt>
                <c:pt idx="20">
                  <c:v>11.859725670592136</c:v>
                </c:pt>
                <c:pt idx="21">
                  <c:v>11.97136604599371</c:v>
                </c:pt>
                <c:pt idx="22">
                  <c:v>12.085421706695572</c:v>
                </c:pt>
                <c:pt idx="23">
                  <c:v>12.205366735142553</c:v>
                </c:pt>
                <c:pt idx="24">
                  <c:v>12.332092101565435</c:v>
                </c:pt>
                <c:pt idx="25">
                  <c:v>12.466480858134062</c:v>
                </c:pt>
                <c:pt idx="26">
                  <c:v>12.607997797011111</c:v>
                </c:pt>
                <c:pt idx="27">
                  <c:v>12.749463949328229</c:v>
                </c:pt>
                <c:pt idx="28">
                  <c:v>12.89370092363335</c:v>
                </c:pt>
                <c:pt idx="29">
                  <c:v>13.040242353220968</c:v>
                </c:pt>
                <c:pt idx="30">
                  <c:v>13.188847521769301</c:v>
                </c:pt>
              </c:numCache>
            </c:numRef>
          </c:val>
          <c:smooth val="0"/>
          <c:extLst>
            <c:ext xmlns:c16="http://schemas.microsoft.com/office/drawing/2014/chart" uri="{C3380CC4-5D6E-409C-BE32-E72D297353CC}">
              <c16:uniqueId val="{00000000-902D-4A9C-BB9A-B80553A3E8F2}"/>
            </c:ext>
          </c:extLst>
        </c:ser>
        <c:ser>
          <c:idx val="1"/>
          <c:order val="1"/>
          <c:tx>
            <c:strRef>
              <c:f>'Figure 5.8'!$N$3</c:f>
              <c:strCache>
                <c:ptCount val="1"/>
                <c:pt idx="0">
                  <c:v>Low-income elasticity</c:v>
                </c:pt>
              </c:strCache>
            </c:strRef>
          </c:tx>
          <c:spPr>
            <a:ln w="12700" cap="rnd">
              <a:solidFill>
                <a:schemeClr val="bg1">
                  <a:lumMod val="50000"/>
                </a:schemeClr>
              </a:solidFill>
              <a:round/>
            </a:ln>
            <a:effectLst/>
          </c:spPr>
          <c:marker>
            <c:symbol val="none"/>
          </c:marker>
          <c:cat>
            <c:numRef>
              <c:f>'Figure 5.8'!$O$1:$AS$1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5.8'!$O$3:$AS$3</c:f>
              <c:numCache>
                <c:formatCode>General</c:formatCode>
                <c:ptCount val="31"/>
                <c:pt idx="0">
                  <c:v>10.235060889644719</c:v>
                </c:pt>
                <c:pt idx="1">
                  <c:v>9.926765639548881</c:v>
                </c:pt>
                <c:pt idx="2">
                  <c:v>9.8388168907840949</c:v>
                </c:pt>
                <c:pt idx="3">
                  <c:v>9.7246722325027601</c:v>
                </c:pt>
                <c:pt idx="4">
                  <c:v>9.7018640876320212</c:v>
                </c:pt>
                <c:pt idx="5">
                  <c:v>9.797318090549803</c:v>
                </c:pt>
                <c:pt idx="6">
                  <c:v>9.889948528919696</c:v>
                </c:pt>
                <c:pt idx="7">
                  <c:v>9.9724679263701805</c:v>
                </c:pt>
                <c:pt idx="8">
                  <c:v>10.057536820710446</c:v>
                </c:pt>
                <c:pt idx="9">
                  <c:v>10.140263712285638</c:v>
                </c:pt>
                <c:pt idx="10">
                  <c:v>10.225082627021715</c:v>
                </c:pt>
                <c:pt idx="11">
                  <c:v>10.309331408932506</c:v>
                </c:pt>
                <c:pt idx="12">
                  <c:v>10.392603744487705</c:v>
                </c:pt>
                <c:pt idx="13">
                  <c:v>10.475160017886491</c:v>
                </c:pt>
                <c:pt idx="14">
                  <c:v>10.557742734187245</c:v>
                </c:pt>
                <c:pt idx="15">
                  <c:v>10.642024861396706</c:v>
                </c:pt>
                <c:pt idx="16">
                  <c:v>10.72871825113643</c:v>
                </c:pt>
                <c:pt idx="17">
                  <c:v>10.811315914148871</c:v>
                </c:pt>
                <c:pt idx="18">
                  <c:v>10.897784794256221</c:v>
                </c:pt>
                <c:pt idx="19">
                  <c:v>10.986783097748972</c:v>
                </c:pt>
                <c:pt idx="20">
                  <c:v>11.079807137512869</c:v>
                </c:pt>
                <c:pt idx="21">
                  <c:v>11.178207795166717</c:v>
                </c:pt>
                <c:pt idx="22">
                  <c:v>11.277386410416542</c:v>
                </c:pt>
                <c:pt idx="23">
                  <c:v>11.382250947455406</c:v>
                </c:pt>
                <c:pt idx="24">
                  <c:v>11.493434189375536</c:v>
                </c:pt>
                <c:pt idx="25">
                  <c:v>11.611954974297506</c:v>
                </c:pt>
                <c:pt idx="26">
                  <c:v>11.736559313218253</c:v>
                </c:pt>
                <c:pt idx="27">
                  <c:v>11.858807770232954</c:v>
                </c:pt>
                <c:pt idx="28">
                  <c:v>11.982437722708642</c:v>
                </c:pt>
                <c:pt idx="29">
                  <c:v>12.106921091519206</c:v>
                </c:pt>
                <c:pt idx="30">
                  <c:v>12.231673722972726</c:v>
                </c:pt>
              </c:numCache>
            </c:numRef>
          </c:val>
          <c:smooth val="0"/>
          <c:extLst>
            <c:ext xmlns:c16="http://schemas.microsoft.com/office/drawing/2014/chart" uri="{C3380CC4-5D6E-409C-BE32-E72D297353CC}">
              <c16:uniqueId val="{00000001-902D-4A9C-BB9A-B80553A3E8F2}"/>
            </c:ext>
          </c:extLst>
        </c:ser>
        <c:dLbls>
          <c:showLegendKey val="0"/>
          <c:showVal val="0"/>
          <c:showCatName val="0"/>
          <c:showSerName val="0"/>
          <c:showPercent val="0"/>
          <c:showBubbleSize val="0"/>
        </c:dLbls>
        <c:smooth val="0"/>
        <c:axId val="217623168"/>
        <c:axId val="217629056"/>
      </c:lineChart>
      <c:catAx>
        <c:axId val="217623168"/>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17629056"/>
        <c:crosses val="autoZero"/>
        <c:auto val="1"/>
        <c:lblAlgn val="ctr"/>
        <c:lblOffset val="100"/>
        <c:tickLblSkip val="10"/>
        <c:tickMarkSkip val="10"/>
        <c:noMultiLvlLbl val="0"/>
      </c:catAx>
      <c:valAx>
        <c:axId val="217629056"/>
        <c:scaling>
          <c:orientation val="minMax"/>
          <c:min val="8"/>
        </c:scaling>
        <c:delete val="0"/>
        <c:axPos val="l"/>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17623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0251367981392"/>
          <c:y val="4.7393364928909949E-2"/>
          <c:w val="0.81049077032701589"/>
          <c:h val="0.79224208348364022"/>
        </c:manualLayout>
      </c:layout>
      <c:barChart>
        <c:barDir val="col"/>
        <c:grouping val="clustered"/>
        <c:varyColors val="0"/>
        <c:ser>
          <c:idx val="0"/>
          <c:order val="0"/>
          <c:tx>
            <c:strRef>
              <c:f>'Figure 5.9'!$N$2</c:f>
              <c:strCache>
                <c:ptCount val="1"/>
                <c:pt idx="0">
                  <c:v>Total,  € million</c:v>
                </c:pt>
              </c:strCache>
            </c:strRef>
          </c:tx>
          <c:spPr>
            <a:solidFill>
              <a:srgbClr val="F7D131"/>
            </a:solidFill>
            <a:ln>
              <a:solidFill>
                <a:schemeClr val="tx1">
                  <a:lumMod val="50000"/>
                  <a:lumOff val="50000"/>
                </a:schemeClr>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5.9'!$O$1:$Y$1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5.9'!$O$2:$Y$2</c:f>
              <c:numCache>
                <c:formatCode>General</c:formatCode>
                <c:ptCount val="11"/>
                <c:pt idx="1">
                  <c:v>395.57706199999996</c:v>
                </c:pt>
                <c:pt idx="2">
                  <c:v>854.25088800000003</c:v>
                </c:pt>
                <c:pt idx="3">
                  <c:v>1317.756899</c:v>
                </c:pt>
                <c:pt idx="4">
                  <c:v>1726.572328</c:v>
                </c:pt>
                <c:pt idx="5">
                  <c:v>2138.0108949999999</c:v>
                </c:pt>
                <c:pt idx="6">
                  <c:v>2522.4529309999998</c:v>
                </c:pt>
                <c:pt idx="7">
                  <c:v>2593.857465</c:v>
                </c:pt>
                <c:pt idx="8">
                  <c:v>2684.0390699999998</c:v>
                </c:pt>
                <c:pt idx="9">
                  <c:v>2759.1225010000003</c:v>
                </c:pt>
                <c:pt idx="10">
                  <c:v>2836.2329</c:v>
                </c:pt>
              </c:numCache>
            </c:numRef>
          </c:val>
          <c:extLst>
            <c:ext xmlns:c16="http://schemas.microsoft.com/office/drawing/2014/chart" uri="{C3380CC4-5D6E-409C-BE32-E72D297353CC}">
              <c16:uniqueId val="{00000000-2630-45B6-81C0-5E9876946748}"/>
            </c:ext>
          </c:extLst>
        </c:ser>
        <c:dLbls>
          <c:showLegendKey val="0"/>
          <c:showVal val="0"/>
          <c:showCatName val="0"/>
          <c:showSerName val="0"/>
          <c:showPercent val="0"/>
          <c:showBubbleSize val="0"/>
        </c:dLbls>
        <c:gapWidth val="29"/>
        <c:overlap val="-27"/>
        <c:axId val="762512688"/>
        <c:axId val="355149184"/>
      </c:barChart>
      <c:catAx>
        <c:axId val="76251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5149184"/>
        <c:crosses val="autoZero"/>
        <c:auto val="1"/>
        <c:lblAlgn val="ctr"/>
        <c:lblOffset val="100"/>
        <c:noMultiLvlLbl val="0"/>
      </c:catAx>
      <c:valAx>
        <c:axId val="35514918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62512688"/>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6377952755906E-2"/>
          <c:y val="3.653559892691139E-2"/>
          <c:w val="0.53335633356028256"/>
          <c:h val="0.80103867348335012"/>
        </c:manualLayout>
      </c:layout>
      <c:areaChart>
        <c:grouping val="stacked"/>
        <c:varyColors val="0"/>
        <c:ser>
          <c:idx val="0"/>
          <c:order val="0"/>
          <c:tx>
            <c:strRef>
              <c:f>'Figure 5.9'!$N$3</c:f>
              <c:strCache>
                <c:ptCount val="1"/>
                <c:pt idx="0">
                  <c:v>Replace private income in public hospitals</c:v>
                </c:pt>
              </c:strCache>
            </c:strRef>
          </c:tx>
          <c:spPr>
            <a:solidFill>
              <a:srgbClr val="CC9900"/>
            </a:solidFill>
            <a:ln>
              <a:solidFill>
                <a:sysClr val="windowText" lastClr="000000"/>
              </a:solidFill>
            </a:ln>
          </c:spPr>
          <c:dLbls>
            <c:dLbl>
              <c:idx val="32"/>
              <c:layout>
                <c:manualLayout>
                  <c:x val="0"/>
                  <c:y val="6.2678090799331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EF-44B4-A42E-CC83873CE8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5.9'!$O$1:$Y$1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5.9'!$O$3:$Y$3</c:f>
              <c:numCache>
                <c:formatCode>General</c:formatCode>
                <c:ptCount val="11"/>
                <c:pt idx="1">
                  <c:v>0</c:v>
                </c:pt>
                <c:pt idx="2">
                  <c:v>0.1298</c:v>
                </c:pt>
                <c:pt idx="3">
                  <c:v>0.2596</c:v>
                </c:pt>
                <c:pt idx="4">
                  <c:v>0.38940000000000002</c:v>
                </c:pt>
                <c:pt idx="5">
                  <c:v>0.51919999999999999</c:v>
                </c:pt>
                <c:pt idx="6">
                  <c:v>0.64900000000000002</c:v>
                </c:pt>
                <c:pt idx="7">
                  <c:v>0.64900000000000002</c:v>
                </c:pt>
                <c:pt idx="8">
                  <c:v>0.64900000000000002</c:v>
                </c:pt>
                <c:pt idx="9">
                  <c:v>0.64900000000000002</c:v>
                </c:pt>
                <c:pt idx="10">
                  <c:v>0.64900000000000002</c:v>
                </c:pt>
              </c:numCache>
            </c:numRef>
          </c:val>
          <c:extLst>
            <c:ext xmlns:c16="http://schemas.microsoft.com/office/drawing/2014/chart" uri="{C3380CC4-5D6E-409C-BE32-E72D297353CC}">
              <c16:uniqueId val="{00000001-20EF-44B4-A42E-CC83873CE827}"/>
            </c:ext>
          </c:extLst>
        </c:ser>
        <c:ser>
          <c:idx val="1"/>
          <c:order val="1"/>
          <c:tx>
            <c:strRef>
              <c:f>'Figure 5.9'!$N$4</c:f>
              <c:strCache>
                <c:ptCount val="1"/>
                <c:pt idx="0">
                  <c:v>Universal Primary &amp; GP Care</c:v>
                </c:pt>
              </c:strCache>
            </c:strRef>
          </c:tx>
          <c:spPr>
            <a:solidFill>
              <a:srgbClr val="FFCC00"/>
            </a:solidFill>
            <a:ln>
              <a:solidFill>
                <a:sysClr val="windowText" lastClr="000000"/>
              </a:solidFill>
            </a:ln>
          </c:spPr>
          <c:cat>
            <c:numRef>
              <c:f>'Figure 5.9'!$O$1:$Y$1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5.9'!$O$4:$Y$4</c:f>
              <c:numCache>
                <c:formatCode>General</c:formatCode>
                <c:ptCount val="11"/>
                <c:pt idx="1">
                  <c:v>0.14412</c:v>
                </c:pt>
                <c:pt idx="2">
                  <c:v>0.28824</c:v>
                </c:pt>
                <c:pt idx="3">
                  <c:v>0.43236000000000002</c:v>
                </c:pt>
                <c:pt idx="4">
                  <c:v>0.57647999999999999</c:v>
                </c:pt>
                <c:pt idx="5">
                  <c:v>0.72060000000000002</c:v>
                </c:pt>
                <c:pt idx="6">
                  <c:v>0.72060000000000002</c:v>
                </c:pt>
                <c:pt idx="7">
                  <c:v>0.72060000000000002</c:v>
                </c:pt>
                <c:pt idx="8">
                  <c:v>0.72060000000000002</c:v>
                </c:pt>
                <c:pt idx="9">
                  <c:v>0.72060000000000002</c:v>
                </c:pt>
                <c:pt idx="10">
                  <c:v>0.72060000000000002</c:v>
                </c:pt>
              </c:numCache>
            </c:numRef>
          </c:val>
          <c:extLst>
            <c:ext xmlns:c16="http://schemas.microsoft.com/office/drawing/2014/chart" uri="{C3380CC4-5D6E-409C-BE32-E72D297353CC}">
              <c16:uniqueId val="{00000002-20EF-44B4-A42E-CC83873CE827}"/>
            </c:ext>
          </c:extLst>
        </c:ser>
        <c:ser>
          <c:idx val="2"/>
          <c:order val="2"/>
          <c:tx>
            <c:strRef>
              <c:f>'Figure 5.9'!$N$5</c:f>
              <c:strCache>
                <c:ptCount val="1"/>
                <c:pt idx="0">
                  <c:v>Removal of private charges</c:v>
                </c:pt>
              </c:strCache>
            </c:strRef>
          </c:tx>
          <c:spPr>
            <a:solidFill>
              <a:srgbClr val="FFFF66"/>
            </a:solidFill>
            <a:ln>
              <a:solidFill>
                <a:sysClr val="windowText" lastClr="000000"/>
              </a:solidFill>
            </a:ln>
          </c:spPr>
          <c:cat>
            <c:numRef>
              <c:f>'Figure 5.9'!$O$1:$Y$1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5.9'!$O$5:$Y$5</c:f>
              <c:numCache>
                <c:formatCode>General</c:formatCode>
                <c:ptCount val="11"/>
                <c:pt idx="1">
                  <c:v>9.3545500000000004E-2</c:v>
                </c:pt>
                <c:pt idx="2">
                  <c:v>0.16034100000000001</c:v>
                </c:pt>
                <c:pt idx="3">
                  <c:v>0.235371</c:v>
                </c:pt>
                <c:pt idx="4">
                  <c:v>0.235371</c:v>
                </c:pt>
                <c:pt idx="5">
                  <c:v>0.235371</c:v>
                </c:pt>
                <c:pt idx="6">
                  <c:v>0.420269</c:v>
                </c:pt>
                <c:pt idx="7">
                  <c:v>0.420269</c:v>
                </c:pt>
                <c:pt idx="8">
                  <c:v>0.43726900000000002</c:v>
                </c:pt>
                <c:pt idx="9">
                  <c:v>0.43726900000000002</c:v>
                </c:pt>
                <c:pt idx="10">
                  <c:v>0.43726900000000002</c:v>
                </c:pt>
              </c:numCache>
            </c:numRef>
          </c:val>
          <c:extLst>
            <c:ext xmlns:c16="http://schemas.microsoft.com/office/drawing/2014/chart" uri="{C3380CC4-5D6E-409C-BE32-E72D297353CC}">
              <c16:uniqueId val="{00000003-20EF-44B4-A42E-CC83873CE827}"/>
            </c:ext>
          </c:extLst>
        </c:ser>
        <c:ser>
          <c:idx val="3"/>
          <c:order val="3"/>
          <c:tx>
            <c:strRef>
              <c:f>'Figure 5.9'!$N$6</c:f>
              <c:strCache>
                <c:ptCount val="1"/>
                <c:pt idx="0">
                  <c:v>Expansion of other care and programme spending</c:v>
                </c:pt>
              </c:strCache>
            </c:strRef>
          </c:tx>
          <c:spPr>
            <a:solidFill>
              <a:srgbClr val="FFFF99"/>
            </a:solidFill>
            <a:ln>
              <a:solidFill>
                <a:sysClr val="windowText" lastClr="000000"/>
              </a:solidFill>
            </a:ln>
          </c:spPr>
          <c:cat>
            <c:numRef>
              <c:f>'Figure 5.9'!$O$1:$Y$1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5.9'!$O$6:$Y$6</c:f>
              <c:numCache>
                <c:formatCode>General</c:formatCode>
                <c:ptCount val="11"/>
                <c:pt idx="1">
                  <c:v>0.15791156100000001</c:v>
                </c:pt>
                <c:pt idx="2">
                  <c:v>0.27586988899999998</c:v>
                </c:pt>
                <c:pt idx="3">
                  <c:v>0.38417589800000002</c:v>
                </c:pt>
                <c:pt idx="4">
                  <c:v>0.52532132899999995</c:v>
                </c:pt>
                <c:pt idx="5">
                  <c:v>0.66283989499999996</c:v>
                </c:pt>
                <c:pt idx="6">
                  <c:v>0.73258392900000002</c:v>
                </c:pt>
                <c:pt idx="7">
                  <c:v>0.80398846499999999</c:v>
                </c:pt>
                <c:pt idx="8">
                  <c:v>0.87717007000000002</c:v>
                </c:pt>
                <c:pt idx="9">
                  <c:v>0.95225350099999995</c:v>
                </c:pt>
                <c:pt idx="10">
                  <c:v>1.0293639000000001</c:v>
                </c:pt>
              </c:numCache>
            </c:numRef>
          </c:val>
          <c:extLst>
            <c:ext xmlns:c16="http://schemas.microsoft.com/office/drawing/2014/chart" uri="{C3380CC4-5D6E-409C-BE32-E72D297353CC}">
              <c16:uniqueId val="{00000004-20EF-44B4-A42E-CC83873CE827}"/>
            </c:ext>
          </c:extLst>
        </c:ser>
        <c:dLbls>
          <c:showLegendKey val="0"/>
          <c:showVal val="0"/>
          <c:showCatName val="0"/>
          <c:showSerName val="0"/>
          <c:showPercent val="0"/>
          <c:showBubbleSize val="0"/>
        </c:dLbls>
        <c:axId val="279442176"/>
        <c:axId val="279443712"/>
      </c:areaChart>
      <c:catAx>
        <c:axId val="279442176"/>
        <c:scaling>
          <c:orientation val="minMax"/>
        </c:scaling>
        <c:delete val="0"/>
        <c:axPos val="b"/>
        <c:numFmt formatCode="General" sourceLinked="1"/>
        <c:majorTickMark val="out"/>
        <c:minorTickMark val="none"/>
        <c:tickLblPos val="low"/>
        <c:txPr>
          <a:bodyPr/>
          <a:lstStyle/>
          <a:p>
            <a:pPr>
              <a:defRPr sz="900">
                <a:solidFill>
                  <a:schemeClr val="tx1">
                    <a:lumMod val="65000"/>
                    <a:lumOff val="35000"/>
                  </a:schemeClr>
                </a:solidFill>
              </a:defRPr>
            </a:pPr>
            <a:endParaRPr lang="en-US"/>
          </a:p>
        </c:txPr>
        <c:crossAx val="279443712"/>
        <c:crosses val="autoZero"/>
        <c:auto val="1"/>
        <c:lblAlgn val="ctr"/>
        <c:lblOffset val="100"/>
        <c:noMultiLvlLbl val="0"/>
      </c:catAx>
      <c:valAx>
        <c:axId val="279443712"/>
        <c:scaling>
          <c:orientation val="minMax"/>
        </c:scaling>
        <c:delete val="0"/>
        <c:axPos val="l"/>
        <c:numFmt formatCode="#,##0.0" sourceLinked="0"/>
        <c:majorTickMark val="out"/>
        <c:minorTickMark val="none"/>
        <c:tickLblPos val="nextTo"/>
        <c:txPr>
          <a:bodyPr/>
          <a:lstStyle/>
          <a:p>
            <a:pPr>
              <a:defRPr sz="900">
                <a:solidFill>
                  <a:schemeClr val="tx1">
                    <a:lumMod val="65000"/>
                    <a:lumOff val="35000"/>
                  </a:schemeClr>
                </a:solidFill>
              </a:defRPr>
            </a:pPr>
            <a:endParaRPr lang="en-US"/>
          </a:p>
        </c:txPr>
        <c:crossAx val="279442176"/>
        <c:crosses val="autoZero"/>
        <c:crossBetween val="midCat"/>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14441393604635E-2"/>
          <c:y val="3.4198736030591662E-2"/>
          <c:w val="0.92789239201273521"/>
          <c:h val="0.85367150405335102"/>
        </c:manualLayout>
      </c:layout>
      <c:lineChart>
        <c:grouping val="standard"/>
        <c:varyColors val="0"/>
        <c:ser>
          <c:idx val="0"/>
          <c:order val="0"/>
          <c:tx>
            <c:strRef>
              <c:f>'Figure 5.10'!$N$2</c:f>
              <c:strCache>
                <c:ptCount val="1"/>
                <c:pt idx="0">
                  <c:v>Baseline</c:v>
                </c:pt>
              </c:strCache>
            </c:strRef>
          </c:tx>
          <c:spPr>
            <a:ln w="28575" cap="rnd">
              <a:solidFill>
                <a:schemeClr val="accent4"/>
              </a:solidFill>
              <a:round/>
            </a:ln>
            <a:effectLst/>
          </c:spPr>
          <c:marker>
            <c:symbol val="none"/>
          </c:marker>
          <c:cat>
            <c:numRef>
              <c:f>'Figure 5.10'!$O$1:$U$1</c:f>
              <c:numCache>
                <c:formatCode>General</c:formatCode>
                <c:ptCount val="7"/>
                <c:pt idx="0">
                  <c:v>2020</c:v>
                </c:pt>
                <c:pt idx="1">
                  <c:v>2025</c:v>
                </c:pt>
                <c:pt idx="2">
                  <c:v>2030</c:v>
                </c:pt>
                <c:pt idx="3">
                  <c:v>2035</c:v>
                </c:pt>
                <c:pt idx="4">
                  <c:v>2040</c:v>
                </c:pt>
                <c:pt idx="5">
                  <c:v>2045</c:v>
                </c:pt>
                <c:pt idx="6">
                  <c:v>2050</c:v>
                </c:pt>
              </c:numCache>
            </c:numRef>
          </c:cat>
          <c:val>
            <c:numRef>
              <c:f>'Figure 5.10'!$O$2:$U$2</c:f>
              <c:numCache>
                <c:formatCode>General</c:formatCode>
                <c:ptCount val="7"/>
                <c:pt idx="0">
                  <c:v>10.235060889644719</c:v>
                </c:pt>
                <c:pt idx="1">
                  <c:v>10.243313387766039</c:v>
                </c:pt>
                <c:pt idx="2">
                  <c:v>10.848982279260905</c:v>
                </c:pt>
                <c:pt idx="3">
                  <c:v>11.352666242939675</c:v>
                </c:pt>
                <c:pt idx="4">
                  <c:v>11.859725670592136</c:v>
                </c:pt>
                <c:pt idx="5">
                  <c:v>12.466480858134062</c:v>
                </c:pt>
                <c:pt idx="6">
                  <c:v>13.188847521769301</c:v>
                </c:pt>
              </c:numCache>
            </c:numRef>
          </c:val>
          <c:smooth val="0"/>
          <c:extLst>
            <c:ext xmlns:c16="http://schemas.microsoft.com/office/drawing/2014/chart" uri="{C3380CC4-5D6E-409C-BE32-E72D297353CC}">
              <c16:uniqueId val="{00000000-AC0D-444B-89E8-5A85C9F9B9A6}"/>
            </c:ext>
          </c:extLst>
        </c:ser>
        <c:ser>
          <c:idx val="1"/>
          <c:order val="1"/>
          <c:tx>
            <c:strRef>
              <c:f>'Figure 5.10'!$N$3</c:f>
              <c:strCache>
                <c:ptCount val="1"/>
                <c:pt idx="0">
                  <c:v>Sláintecare</c:v>
                </c:pt>
              </c:strCache>
            </c:strRef>
          </c:tx>
          <c:spPr>
            <a:ln w="28575" cap="rnd">
              <a:noFill/>
              <a:round/>
            </a:ln>
            <a:effectLst/>
          </c:spPr>
          <c:marker>
            <c:symbol val="circle"/>
            <c:size val="7"/>
            <c:spPr>
              <a:solidFill>
                <a:srgbClr val="F7D131"/>
              </a:solidFill>
              <a:ln w="9525">
                <a:noFill/>
              </a:ln>
              <a:effectLst/>
            </c:spPr>
          </c:marker>
          <c:cat>
            <c:numRef>
              <c:f>'Figure 5.10'!$O$1:$U$1</c:f>
              <c:numCache>
                <c:formatCode>General</c:formatCode>
                <c:ptCount val="7"/>
                <c:pt idx="0">
                  <c:v>2020</c:v>
                </c:pt>
                <c:pt idx="1">
                  <c:v>2025</c:v>
                </c:pt>
                <c:pt idx="2">
                  <c:v>2030</c:v>
                </c:pt>
                <c:pt idx="3">
                  <c:v>2035</c:v>
                </c:pt>
                <c:pt idx="4">
                  <c:v>2040</c:v>
                </c:pt>
                <c:pt idx="5">
                  <c:v>2045</c:v>
                </c:pt>
                <c:pt idx="6">
                  <c:v>2050</c:v>
                </c:pt>
              </c:numCache>
            </c:numRef>
          </c:cat>
          <c:val>
            <c:numRef>
              <c:f>'Figure 5.10'!$O$3:$U$3</c:f>
              <c:numCache>
                <c:formatCode>General</c:formatCode>
                <c:ptCount val="7"/>
                <c:pt idx="0">
                  <c:v>10.235060889644719</c:v>
                </c:pt>
                <c:pt idx="1">
                  <c:v>11.136738077889808</c:v>
                </c:pt>
                <c:pt idx="2">
                  <c:v>11.822289073768292</c:v>
                </c:pt>
                <c:pt idx="3">
                  <c:v>12.371755112519789</c:v>
                </c:pt>
                <c:pt idx="4">
                  <c:v>12.924797389949983</c:v>
                </c:pt>
                <c:pt idx="5">
                  <c:v>13.586879300949054</c:v>
                </c:pt>
                <c:pt idx="6">
                  <c:v>14.375497929629724</c:v>
                </c:pt>
              </c:numCache>
            </c:numRef>
          </c:val>
          <c:smooth val="0"/>
          <c:extLst>
            <c:ext xmlns:c16="http://schemas.microsoft.com/office/drawing/2014/chart" uri="{C3380CC4-5D6E-409C-BE32-E72D297353CC}">
              <c16:uniqueId val="{00000001-AC0D-444B-89E8-5A85C9F9B9A6}"/>
            </c:ext>
          </c:extLst>
        </c:ser>
        <c:dLbls>
          <c:showLegendKey val="0"/>
          <c:showVal val="0"/>
          <c:showCatName val="0"/>
          <c:showSerName val="0"/>
          <c:showPercent val="0"/>
          <c:showBubbleSize val="0"/>
        </c:dLbls>
        <c:smooth val="0"/>
        <c:axId val="1219450408"/>
        <c:axId val="1219449752"/>
      </c:lineChart>
      <c:catAx>
        <c:axId val="12194504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49752"/>
        <c:crosses val="autoZero"/>
        <c:auto val="1"/>
        <c:lblAlgn val="ctr"/>
        <c:lblOffset val="100"/>
        <c:noMultiLvlLbl val="0"/>
      </c:catAx>
      <c:valAx>
        <c:axId val="121944975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50408"/>
        <c:crosses val="autoZero"/>
        <c:crossBetween val="between"/>
      </c:valAx>
      <c:spPr>
        <a:noFill/>
        <a:ln>
          <a:noFill/>
        </a:ln>
        <a:effectLst/>
      </c:spPr>
    </c:plotArea>
    <c:legend>
      <c:legendPos val="b"/>
      <c:layout>
        <c:manualLayout>
          <c:xMode val="edge"/>
          <c:yMode val="edge"/>
          <c:x val="9.223025887028706E-2"/>
          <c:y val="4.5289968806868183E-2"/>
          <c:w val="0.31191572559535896"/>
          <c:h val="0.19521500431347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83401372421998E-2"/>
          <c:y val="5.8501610315817833E-2"/>
          <c:w val="0.81111290785010703"/>
          <c:h val="0.8094504774580904"/>
        </c:manualLayout>
      </c:layout>
      <c:areaChart>
        <c:grouping val="stacked"/>
        <c:varyColors val="0"/>
        <c:ser>
          <c:idx val="1"/>
          <c:order val="0"/>
          <c:tx>
            <c:strRef>
              <c:f>'Figure 5.11'!$N$2</c:f>
              <c:strCache>
                <c:ptCount val="1"/>
                <c:pt idx="0">
                  <c:v>debt gni*</c:v>
                </c:pt>
              </c:strCache>
            </c:strRef>
          </c:tx>
          <c:spPr>
            <a:solidFill>
              <a:srgbClr val="008080"/>
            </a:solidFill>
          </c:spPr>
          <c:cat>
            <c:numRef>
              <c:f>'Figure 5.11'!$O$1:$DK$1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5.11'!$O$2:$DK$2</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121.97781651454436</c:v>
                </c:pt>
                <c:pt idx="72">
                  <c:v>118.97141650758851</c:v>
                </c:pt>
                <c:pt idx="73">
                  <c:v>115.57553694526797</c:v>
                </c:pt>
                <c:pt idx="74">
                  <c:v>112.79548320786034</c:v>
                </c:pt>
                <c:pt idx="75">
                  <c:v>108.59304231056082</c:v>
                </c:pt>
                <c:pt idx="76">
                  <c:v>105.05323322305267</c:v>
                </c:pt>
                <c:pt idx="77">
                  <c:v>102.68950504058461</c:v>
                </c:pt>
                <c:pt idx="78">
                  <c:v>101.09797599904525</c:v>
                </c:pt>
                <c:pt idx="79">
                  <c:v>99.890155426912983</c:v>
                </c:pt>
                <c:pt idx="80">
                  <c:v>96.217148934634125</c:v>
                </c:pt>
                <c:pt idx="81">
                  <c:v>95.385349596120335</c:v>
                </c:pt>
                <c:pt idx="82">
                  <c:v>93.985650472896964</c:v>
                </c:pt>
                <c:pt idx="83">
                  <c:v>91.532234274623121</c:v>
                </c:pt>
                <c:pt idx="84">
                  <c:v>90.221405977127233</c:v>
                </c:pt>
                <c:pt idx="85">
                  <c:v>89.406563890124474</c:v>
                </c:pt>
                <c:pt idx="86">
                  <c:v>89.624158182581297</c:v>
                </c:pt>
                <c:pt idx="87">
                  <c:v>88.315021634150142</c:v>
                </c:pt>
                <c:pt idx="88">
                  <c:v>88.3343760728239</c:v>
                </c:pt>
                <c:pt idx="89">
                  <c:v>87.812723582685976</c:v>
                </c:pt>
                <c:pt idx="90">
                  <c:v>87.687710479524213</c:v>
                </c:pt>
                <c:pt idx="91">
                  <c:v>88.580601259726038</c:v>
                </c:pt>
                <c:pt idx="92">
                  <c:v>88.527168922890795</c:v>
                </c:pt>
                <c:pt idx="93">
                  <c:v>89.048498286914395</c:v>
                </c:pt>
                <c:pt idx="94">
                  <c:v>91.185477602293147</c:v>
                </c:pt>
                <c:pt idx="95">
                  <c:v>92.146086935628219</c:v>
                </c:pt>
                <c:pt idx="96">
                  <c:v>93.985327035161319</c:v>
                </c:pt>
                <c:pt idx="97">
                  <c:v>97.357472614828893</c:v>
                </c:pt>
                <c:pt idx="98">
                  <c:v>100.8696251034666</c:v>
                </c:pt>
                <c:pt idx="99">
                  <c:v>105.20496275236518</c:v>
                </c:pt>
                <c:pt idx="100">
                  <c:v>109.72678351267402</c:v>
                </c:pt>
              </c:numCache>
            </c:numRef>
          </c:val>
          <c:extLst>
            <c:ext xmlns:c16="http://schemas.microsoft.com/office/drawing/2014/chart" uri="{C3380CC4-5D6E-409C-BE32-E72D297353CC}">
              <c16:uniqueId val="{00000000-FB53-4686-8C71-B0CDE6B417A7}"/>
            </c:ext>
          </c:extLst>
        </c:ser>
        <c:ser>
          <c:idx val="2"/>
          <c:order val="2"/>
          <c:tx>
            <c:strRef>
              <c:f>'Figure 5.11'!$N$4</c:f>
              <c:strCache>
                <c:ptCount val="1"/>
              </c:strCache>
            </c:strRef>
          </c:tx>
          <c:spPr>
            <a:solidFill>
              <a:srgbClr val="F7D131"/>
            </a:solidFill>
          </c:spPr>
          <c:cat>
            <c:numRef>
              <c:f>'Figure 5.11'!$O$1:$DK$1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5.11'!$O$4:$DK$4</c:f>
              <c:numCache>
                <c:formatCode>General</c:formatCode>
                <c:ptCount val="101"/>
                <c:pt idx="71">
                  <c:v>0.20773378600497949</c:v>
                </c:pt>
                <c:pt idx="72">
                  <c:v>0.98449079783232207</c:v>
                </c:pt>
                <c:pt idx="73">
                  <c:v>1.641502536202907</c:v>
                </c:pt>
                <c:pt idx="74">
                  <c:v>2.4236678030627985</c:v>
                </c:pt>
                <c:pt idx="75">
                  <c:v>3.3227336547669495</c:v>
                </c:pt>
                <c:pt idx="76">
                  <c:v>4.2885982568090242</c:v>
                </c:pt>
                <c:pt idx="77">
                  <c:v>5.2074866743998172</c:v>
                </c:pt>
                <c:pt idx="78">
                  <c:v>6.173300492313615</c:v>
                </c:pt>
                <c:pt idx="79">
                  <c:v>7.0625412502797786</c:v>
                </c:pt>
                <c:pt idx="80">
                  <c:v>8.0388841534951041</c:v>
                </c:pt>
                <c:pt idx="81">
                  <c:v>9.1120793550536803</c:v>
                </c:pt>
                <c:pt idx="82">
                  <c:v>10.082884275678111</c:v>
                </c:pt>
                <c:pt idx="83">
                  <c:v>11.110472862440773</c:v>
                </c:pt>
                <c:pt idx="84">
                  <c:v>12.156403666765328</c:v>
                </c:pt>
                <c:pt idx="85">
                  <c:v>13.21727705590078</c:v>
                </c:pt>
                <c:pt idx="86">
                  <c:v>14.282026465439074</c:v>
                </c:pt>
                <c:pt idx="87">
                  <c:v>15.391833950386697</c:v>
                </c:pt>
                <c:pt idx="88">
                  <c:v>16.520962967451098</c:v>
                </c:pt>
                <c:pt idx="89">
                  <c:v>17.689690809805015</c:v>
                </c:pt>
                <c:pt idx="90">
                  <c:v>18.922089441567195</c:v>
                </c:pt>
                <c:pt idx="91">
                  <c:v>20.19466894354467</c:v>
                </c:pt>
                <c:pt idx="92">
                  <c:v>21.511788539830505</c:v>
                </c:pt>
                <c:pt idx="93">
                  <c:v>22.900366165201007</c:v>
                </c:pt>
                <c:pt idx="94">
                  <c:v>24.361526589225022</c:v>
                </c:pt>
                <c:pt idx="95">
                  <c:v>25.941295600723038</c:v>
                </c:pt>
                <c:pt idx="96">
                  <c:v>27.650783322484358</c:v>
                </c:pt>
                <c:pt idx="97">
                  <c:v>29.473849532292348</c:v>
                </c:pt>
                <c:pt idx="98">
                  <c:v>31.503746191940564</c:v>
                </c:pt>
                <c:pt idx="99">
                  <c:v>33.774457110504201</c:v>
                </c:pt>
                <c:pt idx="100">
                  <c:v>35.653078389496983</c:v>
                </c:pt>
              </c:numCache>
            </c:numRef>
          </c:val>
          <c:extLst>
            <c:ext xmlns:c16="http://schemas.microsoft.com/office/drawing/2014/chart" uri="{C3380CC4-5D6E-409C-BE32-E72D297353CC}">
              <c16:uniqueId val="{00000001-FB53-4686-8C71-B0CDE6B417A7}"/>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5.11'!$N$3</c:f>
              <c:strCache>
                <c:ptCount val="1"/>
              </c:strCache>
            </c:strRef>
          </c:tx>
          <c:spPr>
            <a:solidFill>
              <a:schemeClr val="bg1">
                <a:lumMod val="75000"/>
              </a:schemeClr>
            </a:solidFill>
            <a:ln w="25400">
              <a:noFill/>
            </a:ln>
          </c:spPr>
          <c:invertIfNegative val="0"/>
          <c:cat>
            <c:numRef>
              <c:f>'Figure 5.11'!$O$1:$DK$1</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5.11'!$O$3:$DK$3</c:f>
              <c:numCache>
                <c:formatCode>General</c:formatCode>
                <c:ptCount val="101"/>
                <c:pt idx="69">
                  <c:v>200</c:v>
                </c:pt>
              </c:numCache>
            </c:numRef>
          </c:val>
          <c:extLst>
            <c:ext xmlns:c16="http://schemas.microsoft.com/office/drawing/2014/chart" uri="{C3380CC4-5D6E-409C-BE32-E72D297353CC}">
              <c16:uniqueId val="{00000002-FB53-4686-8C71-B0CDE6B417A7}"/>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txPr>
          <a:bodyPr/>
          <a:lstStyle/>
          <a:p>
            <a:pPr>
              <a:defRPr>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48003472222219E-2"/>
          <c:y val="4.5150497512437819E-2"/>
          <c:w val="0.88016059027777782"/>
          <c:h val="0.85450248756218916"/>
        </c:manualLayout>
      </c:layout>
      <c:areaChart>
        <c:grouping val="stacked"/>
        <c:varyColors val="0"/>
        <c:ser>
          <c:idx val="1"/>
          <c:order val="1"/>
          <c:tx>
            <c:strRef>
              <c:f>'VS7'!$N$3</c:f>
              <c:strCache>
                <c:ptCount val="1"/>
                <c:pt idx="0">
                  <c:v>Optimistic</c:v>
                </c:pt>
              </c:strCache>
            </c:strRef>
          </c:tx>
          <c:spPr>
            <a:solidFill>
              <a:schemeClr val="bg1"/>
            </a:solidFill>
            <a:ln w="12700">
              <a:noFill/>
            </a:ln>
            <a:effectLst/>
          </c:spPr>
          <c:cat>
            <c:numRef>
              <c:f>'VS7'!$O$1:$AX$1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'VS7'!$O$3:$AX$3</c:f>
              <c:numCache>
                <c:formatCode>General</c:formatCode>
                <c:ptCount val="36"/>
                <c:pt idx="0">
                  <c:v>123.95607908715324</c:v>
                </c:pt>
                <c:pt idx="1">
                  <c:v>114.22698726306859</c:v>
                </c:pt>
                <c:pt idx="2">
                  <c:v>109.40664836508928</c:v>
                </c:pt>
                <c:pt idx="3">
                  <c:v>104.26567406056924</c:v>
                </c:pt>
                <c:pt idx="4">
                  <c:v>99.220991412427182</c:v>
                </c:pt>
                <c:pt idx="5">
                  <c:v>125.14631167773126</c:v>
                </c:pt>
                <c:pt idx="6">
                  <c:v>121.97781651454434</c:v>
                </c:pt>
                <c:pt idx="7">
                  <c:v>118.94743265633483</c:v>
                </c:pt>
                <c:pt idx="8">
                  <c:v>115.53868181045038</c:v>
                </c:pt>
                <c:pt idx="9">
                  <c:v>112.25226134779375</c:v>
                </c:pt>
                <c:pt idx="10">
                  <c:v>108.52905358358136</c:v>
                </c:pt>
                <c:pt idx="11">
                  <c:v>103.97884612378969</c:v>
                </c:pt>
                <c:pt idx="12">
                  <c:v>102.31273039104131</c:v>
                </c:pt>
                <c:pt idx="13">
                  <c:v>100.40641348421043</c:v>
                </c:pt>
                <c:pt idx="14">
                  <c:v>97.234454439268461</c:v>
                </c:pt>
                <c:pt idx="15">
                  <c:v>94.585700195577999</c:v>
                </c:pt>
                <c:pt idx="16">
                  <c:v>93.193509382353824</c:v>
                </c:pt>
                <c:pt idx="17">
                  <c:v>90.962261179317011</c:v>
                </c:pt>
                <c:pt idx="18">
                  <c:v>87.532278433496231</c:v>
                </c:pt>
                <c:pt idx="19">
                  <c:v>85.47486541005533</c:v>
                </c:pt>
                <c:pt idx="20">
                  <c:v>83.516260496498319</c:v>
                </c:pt>
                <c:pt idx="21">
                  <c:v>82.817666364964609</c:v>
                </c:pt>
                <c:pt idx="22">
                  <c:v>80.790508547170006</c:v>
                </c:pt>
                <c:pt idx="23">
                  <c:v>79.394220808717563</c:v>
                </c:pt>
                <c:pt idx="24">
                  <c:v>77.891568152738671</c:v>
                </c:pt>
                <c:pt idx="25">
                  <c:v>76.9170631368915</c:v>
                </c:pt>
                <c:pt idx="26">
                  <c:v>76.622457862604819</c:v>
                </c:pt>
                <c:pt idx="27">
                  <c:v>75.401862990647629</c:v>
                </c:pt>
                <c:pt idx="28">
                  <c:v>74.772327029153459</c:v>
                </c:pt>
                <c:pt idx="29">
                  <c:v>75.498663701432051</c:v>
                </c:pt>
                <c:pt idx="30">
                  <c:v>74.784763166948906</c:v>
                </c:pt>
                <c:pt idx="31">
                  <c:v>75.031522419776351</c:v>
                </c:pt>
                <c:pt idx="32">
                  <c:v>75.792953635725496</c:v>
                </c:pt>
                <c:pt idx="33">
                  <c:v>76.748252635944496</c:v>
                </c:pt>
                <c:pt idx="34">
                  <c:v>79.138740412239642</c:v>
                </c:pt>
                <c:pt idx="35">
                  <c:v>82.613342270909357</c:v>
                </c:pt>
              </c:numCache>
            </c:numRef>
          </c:val>
          <c:extLst>
            <c:ext xmlns:c16="http://schemas.microsoft.com/office/drawing/2014/chart" uri="{C3380CC4-5D6E-409C-BE32-E72D297353CC}">
              <c16:uniqueId val="{00000000-CE13-4228-A3D6-552DDAA0D23A}"/>
            </c:ext>
          </c:extLst>
        </c:ser>
        <c:ser>
          <c:idx val="2"/>
          <c:order val="2"/>
          <c:tx>
            <c:strRef>
              <c:f>'VS7'!$N$4</c:f>
              <c:strCache>
                <c:ptCount val="1"/>
              </c:strCache>
            </c:strRef>
          </c:tx>
          <c:spPr>
            <a:solidFill>
              <a:srgbClr val="009999">
                <a:alpha val="30196"/>
              </a:srgbClr>
            </a:solidFill>
            <a:ln>
              <a:noFill/>
            </a:ln>
            <a:effectLst/>
          </c:spPr>
          <c:cat>
            <c:numRef>
              <c:f>'VS7'!$O$1:$AX$1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'VS7'!$O$4:$AX$4</c:f>
              <c:numCache>
                <c:formatCode>General</c:formatCode>
                <c:ptCount val="36"/>
                <c:pt idx="0">
                  <c:v>0</c:v>
                </c:pt>
                <c:pt idx="1">
                  <c:v>0</c:v>
                </c:pt>
                <c:pt idx="2">
                  <c:v>0</c:v>
                </c:pt>
                <c:pt idx="3">
                  <c:v>0</c:v>
                </c:pt>
                <c:pt idx="4">
                  <c:v>0</c:v>
                </c:pt>
                <c:pt idx="5">
                  <c:v>0</c:v>
                </c:pt>
                <c:pt idx="6">
                  <c:v>0</c:v>
                </c:pt>
                <c:pt idx="7">
                  <c:v>0</c:v>
                </c:pt>
                <c:pt idx="8">
                  <c:v>0</c:v>
                </c:pt>
                <c:pt idx="9">
                  <c:v>0</c:v>
                </c:pt>
                <c:pt idx="10">
                  <c:v>3.7502012332907952E-2</c:v>
                </c:pt>
                <c:pt idx="11">
                  <c:v>0.58501618688809742</c:v>
                </c:pt>
                <c:pt idx="12">
                  <c:v>1.3678498486349042</c:v>
                </c:pt>
                <c:pt idx="13">
                  <c:v>2.3868568671341279</c:v>
                </c:pt>
                <c:pt idx="14">
                  <c:v>3.6195523774216696</c:v>
                </c:pt>
                <c:pt idx="15">
                  <c:v>5.1046548618414533</c:v>
                </c:pt>
                <c:pt idx="16">
                  <c:v>6.8892986059157124</c:v>
                </c:pt>
                <c:pt idx="17">
                  <c:v>8.725176746680674</c:v>
                </c:pt>
                <c:pt idx="18">
                  <c:v>10.531869176728421</c:v>
                </c:pt>
                <c:pt idx="19">
                  <c:v>12.512006543813825</c:v>
                </c:pt>
                <c:pt idx="20">
                  <c:v>14.631753653018407</c:v>
                </c:pt>
                <c:pt idx="21">
                  <c:v>17.005642436788193</c:v>
                </c:pt>
                <c:pt idx="22">
                  <c:v>19.296964731215724</c:v>
                </c:pt>
                <c:pt idx="23">
                  <c:v>21.785181325961744</c:v>
                </c:pt>
                <c:pt idx="24">
                  <c:v>24.288943897174221</c:v>
                </c:pt>
                <c:pt idx="25">
                  <c:v>26.973994693374053</c:v>
                </c:pt>
                <c:pt idx="26">
                  <c:v>29.943509807647501</c:v>
                </c:pt>
                <c:pt idx="27">
                  <c:v>32.970143344546287</c:v>
                </c:pt>
                <c:pt idx="28">
                  <c:v>37.098038327011864</c:v>
                </c:pt>
                <c:pt idx="29">
                  <c:v>41.399267463716271</c:v>
                </c:pt>
                <c:pt idx="30">
                  <c:v>46.601422833578809</c:v>
                </c:pt>
                <c:pt idx="31">
                  <c:v>51.963782830952823</c:v>
                </c:pt>
                <c:pt idx="32">
                  <c:v>57.439309227966646</c:v>
                </c:pt>
                <c:pt idx="33">
                  <c:v>63.581750601337504</c:v>
                </c:pt>
                <c:pt idx="34">
                  <c:v>69.806014593561329</c:v>
                </c:pt>
                <c:pt idx="35">
                  <c:v>75.283042368490925</c:v>
                </c:pt>
              </c:numCache>
            </c:numRef>
          </c:val>
          <c:extLst>
            <c:ext xmlns:c16="http://schemas.microsoft.com/office/drawing/2014/chart" uri="{C3380CC4-5D6E-409C-BE32-E72D297353CC}">
              <c16:uniqueId val="{00000001-CE13-4228-A3D6-552DDAA0D23A}"/>
            </c:ext>
          </c:extLst>
        </c:ser>
        <c:dLbls>
          <c:showLegendKey val="0"/>
          <c:showVal val="0"/>
          <c:showCatName val="0"/>
          <c:showSerName val="0"/>
          <c:showPercent val="0"/>
          <c:showBubbleSize val="0"/>
        </c:dLbls>
        <c:axId val="828469608"/>
        <c:axId val="828469936"/>
      </c:areaChart>
      <c:lineChart>
        <c:grouping val="standard"/>
        <c:varyColors val="0"/>
        <c:ser>
          <c:idx val="0"/>
          <c:order val="0"/>
          <c:tx>
            <c:strRef>
              <c:f>'VS7'!$N$2</c:f>
              <c:strCache>
                <c:ptCount val="1"/>
                <c:pt idx="0">
                  <c:v>Baseline</c:v>
                </c:pt>
              </c:strCache>
            </c:strRef>
          </c:tx>
          <c:spPr>
            <a:ln w="19050" cap="rnd">
              <a:solidFill>
                <a:schemeClr val="accent4">
                  <a:lumMod val="75000"/>
                </a:schemeClr>
              </a:solidFill>
              <a:round/>
            </a:ln>
            <a:effectLst/>
          </c:spPr>
          <c:marker>
            <c:symbol val="none"/>
          </c:marker>
          <c:dLbls>
            <c:dLbl>
              <c:idx val="33"/>
              <c:layout>
                <c:manualLayout>
                  <c:x val="-6.2469132364723498E-2"/>
                  <c:y val="-6.3566722332540959E-2"/>
                </c:manualLayout>
              </c:layout>
              <c:tx>
                <c:rich>
                  <a:bodyPr/>
                  <a:lstStyle/>
                  <a:p>
                    <a:r>
                      <a:rPr lang="en-US"/>
                      <a:t>Baseline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3-4228-A3D6-552DDAA0D23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'VS7'!$O$1:$AX$1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'VS7'!$O$2:$AX$2</c:f>
              <c:numCache>
                <c:formatCode>General</c:formatCode>
                <c:ptCount val="36"/>
                <c:pt idx="0">
                  <c:v>123.95607908715324</c:v>
                </c:pt>
                <c:pt idx="1">
                  <c:v>114.22698726306859</c:v>
                </c:pt>
                <c:pt idx="2">
                  <c:v>109.40664836508928</c:v>
                </c:pt>
                <c:pt idx="3">
                  <c:v>104.26567406056924</c:v>
                </c:pt>
                <c:pt idx="4">
                  <c:v>99.220991412427182</c:v>
                </c:pt>
                <c:pt idx="5">
                  <c:v>125.14631167773126</c:v>
                </c:pt>
                <c:pt idx="6">
                  <c:v>121.97781651454434</c:v>
                </c:pt>
                <c:pt idx="7">
                  <c:v>118.97141650758851</c:v>
                </c:pt>
                <c:pt idx="8">
                  <c:v>115.57553694526797</c:v>
                </c:pt>
                <c:pt idx="9">
                  <c:v>112.79548320786034</c:v>
                </c:pt>
                <c:pt idx="10">
                  <c:v>108.59304231056083</c:v>
                </c:pt>
                <c:pt idx="11">
                  <c:v>105.05323322305269</c:v>
                </c:pt>
                <c:pt idx="12">
                  <c:v>102.68950504058459</c:v>
                </c:pt>
                <c:pt idx="13">
                  <c:v>101.09797599904523</c:v>
                </c:pt>
                <c:pt idx="14">
                  <c:v>99.890155426912983</c:v>
                </c:pt>
                <c:pt idx="15">
                  <c:v>96.217148934634125</c:v>
                </c:pt>
                <c:pt idx="16">
                  <c:v>95.385349596120321</c:v>
                </c:pt>
                <c:pt idx="17">
                  <c:v>93.985650472896964</c:v>
                </c:pt>
                <c:pt idx="18">
                  <c:v>91.532234274623136</c:v>
                </c:pt>
                <c:pt idx="19">
                  <c:v>90.221405977127233</c:v>
                </c:pt>
                <c:pt idx="20">
                  <c:v>89.406563890124474</c:v>
                </c:pt>
                <c:pt idx="21">
                  <c:v>89.624158182581311</c:v>
                </c:pt>
                <c:pt idx="22">
                  <c:v>88.315021634150142</c:v>
                </c:pt>
                <c:pt idx="23">
                  <c:v>88.334376072823915</c:v>
                </c:pt>
                <c:pt idx="24">
                  <c:v>87.812723582685962</c:v>
                </c:pt>
                <c:pt idx="25">
                  <c:v>87.687710479524213</c:v>
                </c:pt>
                <c:pt idx="26">
                  <c:v>88.580601259726038</c:v>
                </c:pt>
                <c:pt idx="27">
                  <c:v>88.527168922890795</c:v>
                </c:pt>
                <c:pt idx="28">
                  <c:v>89.048498286914409</c:v>
                </c:pt>
                <c:pt idx="29">
                  <c:v>91.185477602293133</c:v>
                </c:pt>
                <c:pt idx="30">
                  <c:v>92.146086935628219</c:v>
                </c:pt>
                <c:pt idx="31">
                  <c:v>93.985327035161319</c:v>
                </c:pt>
                <c:pt idx="32">
                  <c:v>97.357472614828893</c:v>
                </c:pt>
                <c:pt idx="33">
                  <c:v>100.8696251034666</c:v>
                </c:pt>
                <c:pt idx="34">
                  <c:v>105.20496275236519</c:v>
                </c:pt>
                <c:pt idx="35">
                  <c:v>109.72678351267402</c:v>
                </c:pt>
              </c:numCache>
            </c:numRef>
          </c:val>
          <c:smooth val="0"/>
          <c:extLst>
            <c:ext xmlns:c16="http://schemas.microsoft.com/office/drawing/2014/chart" uri="{C3380CC4-5D6E-409C-BE32-E72D297353CC}">
              <c16:uniqueId val="{00000003-CE13-4228-A3D6-552DDAA0D23A}"/>
            </c:ext>
          </c:extLst>
        </c:ser>
        <c:dLbls>
          <c:showLegendKey val="0"/>
          <c:showVal val="0"/>
          <c:showCatName val="0"/>
          <c:showSerName val="0"/>
          <c:showPercent val="0"/>
          <c:showBubbleSize val="0"/>
        </c:dLbls>
        <c:marker val="1"/>
        <c:smooth val="0"/>
        <c:axId val="828469608"/>
        <c:axId val="828469936"/>
      </c:lineChart>
      <c:catAx>
        <c:axId val="828469608"/>
        <c:scaling>
          <c:orientation val="minMax"/>
        </c:scaling>
        <c:delete val="0"/>
        <c:axPos val="b"/>
        <c:numFmt formatCode="General" sourceLinked="1"/>
        <c:majorTickMark val="out"/>
        <c:minorTickMark val="none"/>
        <c:tickLblPos val="nextTo"/>
        <c:spPr>
          <a:noFill/>
          <a:ln w="9525" cap="flat" cmpd="sng" algn="ctr">
            <a:solidFill>
              <a:schemeClr val="bg1">
                <a:lumMod val="75000"/>
                <a:alpha val="96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28469936"/>
        <c:crosses val="autoZero"/>
        <c:auto val="1"/>
        <c:lblAlgn val="ctr"/>
        <c:lblOffset val="100"/>
        <c:tickLblSkip val="5"/>
        <c:noMultiLvlLbl val="0"/>
      </c:catAx>
      <c:valAx>
        <c:axId val="828469936"/>
        <c:scaling>
          <c:orientation val="minMax"/>
          <c:max val="160"/>
        </c:scaling>
        <c:delete val="0"/>
        <c:axPos val="l"/>
        <c:numFmt formatCode="0" sourceLinked="0"/>
        <c:majorTickMark val="out"/>
        <c:minorTickMark val="none"/>
        <c:tickLblPos val="nextTo"/>
        <c:spPr>
          <a:noFill/>
          <a:ln>
            <a:solidFill>
              <a:schemeClr val="bg1">
                <a:lumMod val="75000"/>
                <a:alpha val="9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28469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76180557673784E-2"/>
          <c:y val="4.7720042417815481E-2"/>
          <c:w val="0.91395469935378171"/>
          <c:h val="0.81888845283523015"/>
        </c:manualLayout>
      </c:layout>
      <c:lineChart>
        <c:grouping val="standard"/>
        <c:varyColors val="0"/>
        <c:ser>
          <c:idx val="1"/>
          <c:order val="0"/>
          <c:tx>
            <c:strRef>
              <c:f>'Figure 5.13'!$N$2</c:f>
              <c:strCache>
                <c:ptCount val="1"/>
                <c:pt idx="0">
                  <c:v>Optimistic</c:v>
                </c:pt>
              </c:strCache>
            </c:strRef>
          </c:tx>
          <c:spPr>
            <a:ln w="28575" cap="rnd">
              <a:noFill/>
              <a:round/>
            </a:ln>
            <a:effectLst/>
          </c:spPr>
          <c:marker>
            <c:symbol val="circle"/>
            <c:size val="8"/>
            <c:spPr>
              <a:solidFill>
                <a:schemeClr val="accent5">
                  <a:lumMod val="60000"/>
                  <a:lumOff val="40000"/>
                </a:schemeClr>
              </a:solidFill>
              <a:ln w="9525">
                <a:noFill/>
              </a:ln>
              <a:effectLst/>
            </c:spPr>
          </c:marker>
          <c:dPt>
            <c:idx val="0"/>
            <c:marker>
              <c:symbol val="none"/>
            </c:marker>
            <c:bubble3D val="0"/>
            <c:extLst>
              <c:ext xmlns:c16="http://schemas.microsoft.com/office/drawing/2014/chart" uri="{C3380CC4-5D6E-409C-BE32-E72D297353CC}">
                <c16:uniqueId val="{00000006-33FA-4388-875A-217AEC2CB5F4}"/>
              </c:ext>
            </c:extLst>
          </c:dPt>
          <c:dPt>
            <c:idx val="1"/>
            <c:marker>
              <c:symbol val="none"/>
            </c:marker>
            <c:bubble3D val="0"/>
            <c:extLst>
              <c:ext xmlns:c16="http://schemas.microsoft.com/office/drawing/2014/chart" uri="{C3380CC4-5D6E-409C-BE32-E72D297353CC}">
                <c16:uniqueId val="{00000004-33FA-4388-875A-217AEC2CB5F4}"/>
              </c:ext>
            </c:extLst>
          </c:dPt>
          <c:cat>
            <c:numRef>
              <c:f>'Figure 5.13'!$O$1:$U$1</c:f>
              <c:numCache>
                <c:formatCode>General</c:formatCode>
                <c:ptCount val="7"/>
                <c:pt idx="0">
                  <c:v>2019</c:v>
                </c:pt>
                <c:pt idx="1">
                  <c:v>2025</c:v>
                </c:pt>
                <c:pt idx="2">
                  <c:v>2030</c:v>
                </c:pt>
                <c:pt idx="3">
                  <c:v>2035</c:v>
                </c:pt>
                <c:pt idx="4">
                  <c:v>2040</c:v>
                </c:pt>
                <c:pt idx="5">
                  <c:v>2045</c:v>
                </c:pt>
                <c:pt idx="6">
                  <c:v>2050</c:v>
                </c:pt>
              </c:numCache>
            </c:numRef>
          </c:cat>
          <c:val>
            <c:numRef>
              <c:f>'Figure 5.13'!$O$2:$U$2</c:f>
              <c:numCache>
                <c:formatCode>General</c:formatCode>
                <c:ptCount val="7"/>
                <c:pt idx="0">
                  <c:v>2.9</c:v>
                </c:pt>
                <c:pt idx="1">
                  <c:v>1.4023286186423471</c:v>
                </c:pt>
                <c:pt idx="2">
                  <c:v>1.041296926398938</c:v>
                </c:pt>
                <c:pt idx="3">
                  <c:v>1.0779730209476535</c:v>
                </c:pt>
                <c:pt idx="4">
                  <c:v>0.70855344849931612</c:v>
                </c:pt>
                <c:pt idx="5">
                  <c:v>0.26917767313319185</c:v>
                </c:pt>
                <c:pt idx="6">
                  <c:v>0.23868041012682362</c:v>
                </c:pt>
              </c:numCache>
            </c:numRef>
          </c:val>
          <c:smooth val="0"/>
          <c:extLst>
            <c:ext xmlns:c16="http://schemas.microsoft.com/office/drawing/2014/chart" uri="{C3380CC4-5D6E-409C-BE32-E72D297353CC}">
              <c16:uniqueId val="{00000000-33FA-4388-875A-217AEC2CB5F4}"/>
            </c:ext>
          </c:extLst>
        </c:ser>
        <c:ser>
          <c:idx val="0"/>
          <c:order val="1"/>
          <c:tx>
            <c:strRef>
              <c:f>'Figure 5.13'!$N$3</c:f>
              <c:strCache>
                <c:ptCount val="1"/>
                <c:pt idx="0">
                  <c:v>Baseline</c:v>
                </c:pt>
              </c:strCache>
            </c:strRef>
          </c:tx>
          <c:spPr>
            <a:ln w="28575" cap="rnd">
              <a:solidFill>
                <a:schemeClr val="accent4"/>
              </a:solidFill>
              <a:round/>
            </a:ln>
            <a:effectLst/>
          </c:spPr>
          <c:marker>
            <c:symbol val="none"/>
          </c:marker>
          <c:cat>
            <c:numRef>
              <c:f>'Figure 5.13'!$O$1:$U$1</c:f>
              <c:numCache>
                <c:formatCode>General</c:formatCode>
                <c:ptCount val="7"/>
                <c:pt idx="0">
                  <c:v>2019</c:v>
                </c:pt>
                <c:pt idx="1">
                  <c:v>2025</c:v>
                </c:pt>
                <c:pt idx="2">
                  <c:v>2030</c:v>
                </c:pt>
                <c:pt idx="3">
                  <c:v>2035</c:v>
                </c:pt>
                <c:pt idx="4">
                  <c:v>2040</c:v>
                </c:pt>
                <c:pt idx="5">
                  <c:v>2045</c:v>
                </c:pt>
                <c:pt idx="6">
                  <c:v>2050</c:v>
                </c:pt>
              </c:numCache>
            </c:numRef>
          </c:cat>
          <c:val>
            <c:numRef>
              <c:f>'Figure 5.13'!$O$3:$U$3</c:f>
              <c:numCache>
                <c:formatCode>General</c:formatCode>
                <c:ptCount val="7"/>
                <c:pt idx="0">
                  <c:v>2.9</c:v>
                </c:pt>
                <c:pt idx="1">
                  <c:v>1.4023286186423471</c:v>
                </c:pt>
                <c:pt idx="2">
                  <c:v>0.99854852960969964</c:v>
                </c:pt>
                <c:pt idx="3">
                  <c:v>0.73367914667581413</c:v>
                </c:pt>
                <c:pt idx="4">
                  <c:v>0.34709154069743064</c:v>
                </c:pt>
                <c:pt idx="5">
                  <c:v>-7.8482787902889317E-2</c:v>
                </c:pt>
                <c:pt idx="6">
                  <c:v>-0.1159772006377513</c:v>
                </c:pt>
              </c:numCache>
            </c:numRef>
          </c:val>
          <c:smooth val="0"/>
          <c:extLst>
            <c:ext xmlns:c16="http://schemas.microsoft.com/office/drawing/2014/chart" uri="{C3380CC4-5D6E-409C-BE32-E72D297353CC}">
              <c16:uniqueId val="{00000001-33FA-4388-875A-217AEC2CB5F4}"/>
            </c:ext>
          </c:extLst>
        </c:ser>
        <c:ser>
          <c:idx val="2"/>
          <c:order val="2"/>
          <c:tx>
            <c:strRef>
              <c:f>'Figure 5.13'!$N$4</c:f>
              <c:strCache>
                <c:ptCount val="1"/>
                <c:pt idx="0">
                  <c:v>Pessimistic</c:v>
                </c:pt>
              </c:strCache>
            </c:strRef>
          </c:tx>
          <c:spPr>
            <a:ln w="28575" cap="rnd">
              <a:noFill/>
              <a:round/>
            </a:ln>
            <a:effectLst/>
          </c:spPr>
          <c:marker>
            <c:symbol val="circle"/>
            <c:size val="8"/>
            <c:spPr>
              <a:solidFill>
                <a:srgbClr val="FF66CC"/>
              </a:solidFill>
              <a:ln w="9525">
                <a:noFill/>
              </a:ln>
              <a:effectLst/>
            </c:spPr>
          </c:marker>
          <c:dPt>
            <c:idx val="0"/>
            <c:marker>
              <c:symbol val="none"/>
            </c:marker>
            <c:bubble3D val="0"/>
            <c:extLst>
              <c:ext xmlns:c16="http://schemas.microsoft.com/office/drawing/2014/chart" uri="{C3380CC4-5D6E-409C-BE32-E72D297353CC}">
                <c16:uniqueId val="{00000005-33FA-4388-875A-217AEC2CB5F4}"/>
              </c:ext>
            </c:extLst>
          </c:dPt>
          <c:dPt>
            <c:idx val="1"/>
            <c:marker>
              <c:symbol val="none"/>
            </c:marker>
            <c:bubble3D val="0"/>
            <c:extLst>
              <c:ext xmlns:c16="http://schemas.microsoft.com/office/drawing/2014/chart" uri="{C3380CC4-5D6E-409C-BE32-E72D297353CC}">
                <c16:uniqueId val="{00000003-33FA-4388-875A-217AEC2CB5F4}"/>
              </c:ext>
            </c:extLst>
          </c:dPt>
          <c:cat>
            <c:numRef>
              <c:f>'Figure 5.13'!$O$1:$U$1</c:f>
              <c:numCache>
                <c:formatCode>General</c:formatCode>
                <c:ptCount val="7"/>
                <c:pt idx="0">
                  <c:v>2019</c:v>
                </c:pt>
                <c:pt idx="1">
                  <c:v>2025</c:v>
                </c:pt>
                <c:pt idx="2">
                  <c:v>2030</c:v>
                </c:pt>
                <c:pt idx="3">
                  <c:v>2035</c:v>
                </c:pt>
                <c:pt idx="4">
                  <c:v>2040</c:v>
                </c:pt>
                <c:pt idx="5">
                  <c:v>2045</c:v>
                </c:pt>
                <c:pt idx="6">
                  <c:v>2050</c:v>
                </c:pt>
              </c:numCache>
            </c:numRef>
          </c:cat>
          <c:val>
            <c:numRef>
              <c:f>'Figure 5.13'!$O$4:$U$4</c:f>
              <c:numCache>
                <c:formatCode>General</c:formatCode>
                <c:ptCount val="7"/>
                <c:pt idx="0">
                  <c:v>2.9</c:v>
                </c:pt>
                <c:pt idx="1">
                  <c:v>1.4023286186423471</c:v>
                </c:pt>
                <c:pt idx="2">
                  <c:v>0.55858354062452431</c:v>
                </c:pt>
                <c:pt idx="3">
                  <c:v>0.52174135161948687</c:v>
                </c:pt>
                <c:pt idx="4">
                  <c:v>0.11287977845380048</c:v>
                </c:pt>
                <c:pt idx="5">
                  <c:v>-0.33178069315318304</c:v>
                </c:pt>
                <c:pt idx="6">
                  <c:v>-0.40599190602568225</c:v>
                </c:pt>
              </c:numCache>
            </c:numRef>
          </c:val>
          <c:smooth val="0"/>
          <c:extLst>
            <c:ext xmlns:c16="http://schemas.microsoft.com/office/drawing/2014/chart" uri="{C3380CC4-5D6E-409C-BE32-E72D297353CC}">
              <c16:uniqueId val="{00000002-33FA-4388-875A-217AEC2CB5F4}"/>
            </c:ext>
          </c:extLst>
        </c:ser>
        <c:dLbls>
          <c:showLegendKey val="0"/>
          <c:showVal val="0"/>
          <c:showCatName val="0"/>
          <c:showSerName val="0"/>
          <c:showPercent val="0"/>
          <c:showBubbleSize val="0"/>
        </c:dLbls>
        <c:marker val="1"/>
        <c:smooth val="0"/>
        <c:axId val="701626463"/>
        <c:axId val="689851071"/>
      </c:lineChart>
      <c:catAx>
        <c:axId val="7016264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89851071"/>
        <c:crosses val="autoZero"/>
        <c:auto val="1"/>
        <c:lblAlgn val="ctr"/>
        <c:lblOffset val="100"/>
        <c:noMultiLvlLbl val="0"/>
      </c:catAx>
      <c:valAx>
        <c:axId val="689851071"/>
        <c:scaling>
          <c:orientation val="minMax"/>
          <c:max val="3"/>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701626463"/>
        <c:crosses val="autoZero"/>
        <c:crossBetween val="between"/>
      </c:valAx>
      <c:spPr>
        <a:noFill/>
        <a:ln>
          <a:noFill/>
        </a:ln>
        <a:effectLst/>
      </c:spPr>
    </c:plotArea>
    <c:legend>
      <c:legendPos val="b"/>
      <c:layout>
        <c:manualLayout>
          <c:xMode val="edge"/>
          <c:yMode val="edge"/>
          <c:x val="0.70897371921995966"/>
          <c:y val="0.10078322659296431"/>
          <c:w val="0.27876614956959284"/>
          <c:h val="0.26519317640968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4.7118573797678281E-2"/>
          <c:w val="0.90590113735783029"/>
          <c:h val="0.92396144278606951"/>
        </c:manualLayout>
      </c:layout>
      <c:areaChart>
        <c:grouping val="standard"/>
        <c:varyColors val="0"/>
        <c:ser>
          <c:idx val="1"/>
          <c:order val="1"/>
          <c:tx>
            <c:strRef>
              <c:f>'Figure 5.14'!$N$3</c:f>
              <c:strCache>
                <c:ptCount val="1"/>
                <c:pt idx="0">
                  <c:v>Optimistic</c:v>
                </c:pt>
              </c:strCache>
            </c:strRef>
          </c:tx>
          <c:spPr>
            <a:solidFill>
              <a:schemeClr val="accent4">
                <a:lumMod val="60000"/>
                <a:lumOff val="40000"/>
              </a:schemeClr>
            </a:solidFill>
            <a:ln w="12700">
              <a:noFill/>
            </a:ln>
            <a:effectLst/>
          </c:spPr>
          <c:cat>
            <c:numRef>
              <c:f>'Figure 5.14'!$O$1:$BC$1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'Figure 5.14'!$O$3:$BC$3</c:f>
              <c:numCache>
                <c:formatCode>General</c:formatCode>
                <c:ptCount val="41"/>
                <c:pt idx="0">
                  <c:v>7.4874187011797488E-3</c:v>
                </c:pt>
                <c:pt idx="1">
                  <c:v>-4.2857230037062877</c:v>
                </c:pt>
                <c:pt idx="2">
                  <c:v>-1.6283809712171693</c:v>
                </c:pt>
                <c:pt idx="3">
                  <c:v>6.437187494137242</c:v>
                </c:pt>
                <c:pt idx="4">
                  <c:v>8.7579428758502775</c:v>
                </c:pt>
                <c:pt idx="5">
                  <c:v>-0.43387804085863735</c:v>
                </c:pt>
                <c:pt idx="6">
                  <c:v>8.6632592061310909</c:v>
                </c:pt>
                <c:pt idx="7">
                  <c:v>3.7307992356145903</c:v>
                </c:pt>
                <c:pt idx="8">
                  <c:v>6.3206739919786203</c:v>
                </c:pt>
                <c:pt idx="9">
                  <c:v>2.0606084411005643</c:v>
                </c:pt>
                <c:pt idx="10">
                  <c:v>-16.775389123144791</c:v>
                </c:pt>
                <c:pt idx="11">
                  <c:v>8.4579964077992287</c:v>
                </c:pt>
                <c:pt idx="12">
                  <c:v>6.2121306230396467</c:v>
                </c:pt>
                <c:pt idx="13">
                  <c:v>4.5322124276043709</c:v>
                </c:pt>
                <c:pt idx="14">
                  <c:v>3.1910104019882164</c:v>
                </c:pt>
                <c:pt idx="15">
                  <c:v>2.523247775414287</c:v>
                </c:pt>
                <c:pt idx="16">
                  <c:v>2.3792778140735207</c:v>
                </c:pt>
                <c:pt idx="17">
                  <c:v>2.5315158714710675</c:v>
                </c:pt>
                <c:pt idx="18">
                  <c:v>2.3704759090077325</c:v>
                </c:pt>
                <c:pt idx="19">
                  <c:v>2.3366271283501057</c:v>
                </c:pt>
                <c:pt idx="20">
                  <c:v>2.1957725004052344</c:v>
                </c:pt>
                <c:pt idx="21">
                  <c:v>2.0832358729637059</c:v>
                </c:pt>
                <c:pt idx="22">
                  <c:v>2.2374111405062762</c:v>
                </c:pt>
                <c:pt idx="23">
                  <c:v>2.2337926087585327</c:v>
                </c:pt>
                <c:pt idx="24">
                  <c:v>2.2295843344438229</c:v>
                </c:pt>
                <c:pt idx="25">
                  <c:v>2.2057400822562085</c:v>
                </c:pt>
                <c:pt idx="26">
                  <c:v>2.1676317583969213</c:v>
                </c:pt>
                <c:pt idx="27">
                  <c:v>2.1332945932397944</c:v>
                </c:pt>
                <c:pt idx="28">
                  <c:v>2.0552104239714972</c:v>
                </c:pt>
                <c:pt idx="29">
                  <c:v>1.9963547164010917</c:v>
                </c:pt>
                <c:pt idx="30">
                  <c:v>1.9408241987815398</c:v>
                </c:pt>
                <c:pt idx="31">
                  <c:v>1.8602614114964324</c:v>
                </c:pt>
                <c:pt idx="32">
                  <c:v>1.8377823329880389</c:v>
                </c:pt>
                <c:pt idx="33">
                  <c:v>1.7705210751148421</c:v>
                </c:pt>
                <c:pt idx="34">
                  <c:v>1.7142754532769617</c:v>
                </c:pt>
                <c:pt idx="35">
                  <c:v>1.6529955592876058</c:v>
                </c:pt>
                <c:pt idx="36">
                  <c:v>1.6244185750019469</c:v>
                </c:pt>
                <c:pt idx="37">
                  <c:v>1.6388732402519102</c:v>
                </c:pt>
                <c:pt idx="38">
                  <c:v>1.6270901250275851</c:v>
                </c:pt>
                <c:pt idx="39">
                  <c:v>1.6235864794429502</c:v>
                </c:pt>
                <c:pt idx="40">
                  <c:v>1.6265472623225889</c:v>
                </c:pt>
              </c:numCache>
            </c:numRef>
          </c:val>
          <c:extLst>
            <c:ext xmlns:c16="http://schemas.microsoft.com/office/drawing/2014/chart" uri="{C3380CC4-5D6E-409C-BE32-E72D297353CC}">
              <c16:uniqueId val="{00000000-38C4-4256-BBB9-21E8F7A7AAAC}"/>
            </c:ext>
          </c:extLst>
        </c:ser>
        <c:ser>
          <c:idx val="2"/>
          <c:order val="2"/>
          <c:tx>
            <c:strRef>
              <c:f>'Figure 5.14'!$N$4</c:f>
              <c:strCache>
                <c:ptCount val="1"/>
                <c:pt idx="0">
                  <c:v>Pessimistic</c:v>
                </c:pt>
              </c:strCache>
            </c:strRef>
          </c:tx>
          <c:spPr>
            <a:solidFill>
              <a:schemeClr val="bg1"/>
            </a:solidFill>
            <a:ln w="12700">
              <a:noFill/>
            </a:ln>
            <a:effectLst/>
          </c:spPr>
          <c:cat>
            <c:numRef>
              <c:f>'Figure 5.14'!$O$1:$BC$1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'Figure 5.14'!$O$4:$BC$4</c:f>
              <c:numCache>
                <c:formatCode>General</c:formatCode>
                <c:ptCount val="41"/>
                <c:pt idx="0">
                  <c:v>7.4874187011797488E-3</c:v>
                </c:pt>
                <c:pt idx="1">
                  <c:v>-4.2857230037062877</c:v>
                </c:pt>
                <c:pt idx="2">
                  <c:v>-1.6283809712171693</c:v>
                </c:pt>
                <c:pt idx="3">
                  <c:v>6.437187494137242</c:v>
                </c:pt>
                <c:pt idx="4">
                  <c:v>8.7579428758502775</c:v>
                </c:pt>
                <c:pt idx="5">
                  <c:v>-0.43387804085863735</c:v>
                </c:pt>
                <c:pt idx="6">
                  <c:v>8.6632592061310909</c:v>
                </c:pt>
                <c:pt idx="7">
                  <c:v>3.7307992356145903</c:v>
                </c:pt>
                <c:pt idx="8">
                  <c:v>6.3206739919786203</c:v>
                </c:pt>
                <c:pt idx="9">
                  <c:v>2.0606084411005643</c:v>
                </c:pt>
                <c:pt idx="10">
                  <c:v>-16.775389123144791</c:v>
                </c:pt>
                <c:pt idx="11">
                  <c:v>8.4579964077992287</c:v>
                </c:pt>
                <c:pt idx="12">
                  <c:v>6.2121306230396467</c:v>
                </c:pt>
                <c:pt idx="13">
                  <c:v>4.5322124276043709</c:v>
                </c:pt>
                <c:pt idx="14">
                  <c:v>3.1910104019882164</c:v>
                </c:pt>
                <c:pt idx="15">
                  <c:v>2.523247775414287</c:v>
                </c:pt>
                <c:pt idx="16">
                  <c:v>1.9083018497344684</c:v>
                </c:pt>
                <c:pt idx="17">
                  <c:v>1.8618526475301447</c:v>
                </c:pt>
                <c:pt idx="18">
                  <c:v>1.508564541060486</c:v>
                </c:pt>
                <c:pt idx="19">
                  <c:v>1.2819582407290158</c:v>
                </c:pt>
                <c:pt idx="20">
                  <c:v>0.94783182778476938</c:v>
                </c:pt>
                <c:pt idx="21">
                  <c:v>0.63562082132064079</c:v>
                </c:pt>
                <c:pt idx="22">
                  <c:v>0.73319944186053621</c:v>
                </c:pt>
                <c:pt idx="23">
                  <c:v>0.69655199369896459</c:v>
                </c:pt>
                <c:pt idx="24">
                  <c:v>0.65971173449773279</c:v>
                </c:pt>
                <c:pt idx="25">
                  <c:v>0.6076526467405492</c:v>
                </c:pt>
                <c:pt idx="26">
                  <c:v>0.54203999369449485</c:v>
                </c:pt>
                <c:pt idx="27">
                  <c:v>0.4786123056808263</c:v>
                </c:pt>
                <c:pt idx="28">
                  <c:v>0.37522434344060146</c:v>
                </c:pt>
                <c:pt idx="29">
                  <c:v>0.29128591443048951</c:v>
                </c:pt>
                <c:pt idx="30">
                  <c:v>0.20866073960717418</c:v>
                </c:pt>
                <c:pt idx="31">
                  <c:v>0.10500971901669848</c:v>
                </c:pt>
                <c:pt idx="32">
                  <c:v>6.3163745083709089E-2</c:v>
                </c:pt>
                <c:pt idx="33">
                  <c:v>-2.2684174085955397E-2</c:v>
                </c:pt>
                <c:pt idx="34">
                  <c:v>-9.4369173515199967E-2</c:v>
                </c:pt>
                <c:pt idx="35">
                  <c:v>-0.16340485361258822</c:v>
                </c:pt>
                <c:pt idx="36">
                  <c:v>-0.20926607964159005</c:v>
                </c:pt>
                <c:pt idx="37">
                  <c:v>-0.211499536203552</c:v>
                </c:pt>
                <c:pt idx="38">
                  <c:v>-0.24055692308701698</c:v>
                </c:pt>
                <c:pt idx="39">
                  <c:v>-0.26350169660014711</c:v>
                </c:pt>
                <c:pt idx="40">
                  <c:v>-0.27908231570700204</c:v>
                </c:pt>
              </c:numCache>
            </c:numRef>
          </c:val>
          <c:extLst>
            <c:ext xmlns:c16="http://schemas.microsoft.com/office/drawing/2014/chart" uri="{C3380CC4-5D6E-409C-BE32-E72D297353CC}">
              <c16:uniqueId val="{00000001-38C4-4256-BBB9-21E8F7A7AAAC}"/>
            </c:ext>
          </c:extLst>
        </c:ser>
        <c:ser>
          <c:idx val="3"/>
          <c:order val="3"/>
          <c:tx>
            <c:strRef>
              <c:f>'Figure 5.14'!$N$5</c:f>
              <c:strCache>
                <c:ptCount val="1"/>
                <c:pt idx="0">
                  <c:v>for graph</c:v>
                </c:pt>
              </c:strCache>
            </c:strRef>
          </c:tx>
          <c:spPr>
            <a:solidFill>
              <a:schemeClr val="bg1">
                <a:lumMod val="75000"/>
              </a:schemeClr>
            </a:solidFill>
            <a:ln>
              <a:noFill/>
            </a:ln>
            <a:effectLst/>
          </c:spPr>
          <c:cat>
            <c:numRef>
              <c:f>'Figure 5.14'!$O$1:$BC$1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'Figure 5.14'!$O$5:$BC$5</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-2.2684174085955397E-2</c:v>
                </c:pt>
                <c:pt idx="34">
                  <c:v>-9.4369173515199967E-2</c:v>
                </c:pt>
                <c:pt idx="35">
                  <c:v>-0.16340485361258822</c:v>
                </c:pt>
                <c:pt idx="36">
                  <c:v>-0.20926607964159005</c:v>
                </c:pt>
                <c:pt idx="37">
                  <c:v>-0.211499536203552</c:v>
                </c:pt>
                <c:pt idx="38">
                  <c:v>-0.24055692308701698</c:v>
                </c:pt>
                <c:pt idx="39">
                  <c:v>-0.26350169660014711</c:v>
                </c:pt>
                <c:pt idx="40">
                  <c:v>-0.27908231570700204</c:v>
                </c:pt>
              </c:numCache>
            </c:numRef>
          </c:val>
          <c:extLst>
            <c:ext xmlns:c16="http://schemas.microsoft.com/office/drawing/2014/chart" uri="{C3380CC4-5D6E-409C-BE32-E72D297353CC}">
              <c16:uniqueId val="{00000002-38C4-4256-BBB9-21E8F7A7AAAC}"/>
            </c:ext>
          </c:extLst>
        </c:ser>
        <c:dLbls>
          <c:showLegendKey val="0"/>
          <c:showVal val="0"/>
          <c:showCatName val="0"/>
          <c:showSerName val="0"/>
          <c:showPercent val="0"/>
          <c:showBubbleSize val="0"/>
        </c:dLbls>
        <c:axId val="1413662384"/>
        <c:axId val="1413662712"/>
      </c:areaChart>
      <c:barChart>
        <c:barDir val="col"/>
        <c:grouping val="clustered"/>
        <c:varyColors val="0"/>
        <c:ser>
          <c:idx val="4"/>
          <c:order val="4"/>
          <c:tx>
            <c:strRef>
              <c:f>'Figure 5.14'!$N$6</c:f>
              <c:strCache>
                <c:ptCount val="1"/>
                <c:pt idx="0">
                  <c:v>line</c:v>
                </c:pt>
              </c:strCache>
            </c:strRef>
          </c:tx>
          <c:spPr>
            <a:solidFill>
              <a:schemeClr val="accent5"/>
            </a:solidFill>
            <a:ln>
              <a:noFill/>
            </a:ln>
            <a:effectLst/>
          </c:spPr>
          <c:invertIfNegative val="0"/>
          <c:dPt>
            <c:idx val="9"/>
            <c:invertIfNegative val="0"/>
            <c:bubble3D val="0"/>
            <c:spPr>
              <a:pattFill prst="dkHorz">
                <a:fgClr>
                  <a:schemeClr val="bg1">
                    <a:lumMod val="75000"/>
                  </a:schemeClr>
                </a:fgClr>
                <a:bgClr>
                  <a:schemeClr val="bg1"/>
                </a:bgClr>
              </a:pattFill>
              <a:ln>
                <a:noFill/>
              </a:ln>
              <a:effectLst/>
            </c:spPr>
            <c:extLst>
              <c:ext xmlns:c16="http://schemas.microsoft.com/office/drawing/2014/chart" uri="{C3380CC4-5D6E-409C-BE32-E72D297353CC}">
                <c16:uniqueId val="{00000004-38C4-4256-BBB9-21E8F7A7AAAC}"/>
              </c:ext>
            </c:extLst>
          </c:dPt>
          <c:cat>
            <c:numRef>
              <c:f>'Figure 5.14'!$O$1:$BC$1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'Figure 5.14'!$O$6:$BC$6</c:f>
              <c:numCache>
                <c:formatCode>General</c:formatCode>
                <c:ptCount val="41"/>
                <c:pt idx="9">
                  <c:v>1</c:v>
                </c:pt>
              </c:numCache>
            </c:numRef>
          </c:val>
          <c:extLst>
            <c:ext xmlns:c16="http://schemas.microsoft.com/office/drawing/2014/chart" uri="{C3380CC4-5D6E-409C-BE32-E72D297353CC}">
              <c16:uniqueId val="{00000005-38C4-4256-BBB9-21E8F7A7AAAC}"/>
            </c:ext>
          </c:extLst>
        </c:ser>
        <c:dLbls>
          <c:showLegendKey val="0"/>
          <c:showVal val="0"/>
          <c:showCatName val="0"/>
          <c:showSerName val="0"/>
          <c:showPercent val="0"/>
          <c:showBubbleSize val="0"/>
        </c:dLbls>
        <c:gapWidth val="500"/>
        <c:axId val="762304856"/>
        <c:axId val="762298952"/>
      </c:barChart>
      <c:lineChart>
        <c:grouping val="standard"/>
        <c:varyColors val="0"/>
        <c:ser>
          <c:idx val="0"/>
          <c:order val="0"/>
          <c:tx>
            <c:strRef>
              <c:f>'Figure 5.14'!$N$2</c:f>
              <c:strCache>
                <c:ptCount val="1"/>
                <c:pt idx="0">
                  <c:v>Baseline</c:v>
                </c:pt>
              </c:strCache>
            </c:strRef>
          </c:tx>
          <c:spPr>
            <a:ln w="28575" cap="rnd">
              <a:solidFill>
                <a:srgbClr val="009999"/>
              </a:solidFill>
              <a:round/>
            </a:ln>
            <a:effectLst/>
          </c:spPr>
          <c:marker>
            <c:symbol val="none"/>
          </c:marker>
          <c:cat>
            <c:numRef>
              <c:f>'Figure 5.14'!$O$1:$BC$1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'Figure 5.14'!$O$2:$BC$2</c:f>
              <c:numCache>
                <c:formatCode>General</c:formatCode>
                <c:ptCount val="41"/>
                <c:pt idx="0">
                  <c:v>7.4874187011797488E-3</c:v>
                </c:pt>
                <c:pt idx="1">
                  <c:v>-4.2857230037062877</c:v>
                </c:pt>
                <c:pt idx="2">
                  <c:v>-1.6283809712171693</c:v>
                </c:pt>
                <c:pt idx="3">
                  <c:v>6.437187494137242</c:v>
                </c:pt>
                <c:pt idx="4">
                  <c:v>8.7579428758502775</c:v>
                </c:pt>
                <c:pt idx="5">
                  <c:v>-0.43387804085863735</c:v>
                </c:pt>
                <c:pt idx="6">
                  <c:v>8.6632592061310909</c:v>
                </c:pt>
                <c:pt idx="7">
                  <c:v>3.7307992356145903</c:v>
                </c:pt>
                <c:pt idx="8">
                  <c:v>6.3206739919786203</c:v>
                </c:pt>
                <c:pt idx="9">
                  <c:v>2.0606084411005643</c:v>
                </c:pt>
                <c:pt idx="10">
                  <c:v>-16.775389123144791</c:v>
                </c:pt>
                <c:pt idx="11">
                  <c:v>8.4579964077992287</c:v>
                </c:pt>
                <c:pt idx="12">
                  <c:v>6.2121306230396467</c:v>
                </c:pt>
                <c:pt idx="13">
                  <c:v>4.5322124276043709</c:v>
                </c:pt>
                <c:pt idx="14">
                  <c:v>3.1910104019882164</c:v>
                </c:pt>
                <c:pt idx="15">
                  <c:v>2.523247775414287</c:v>
                </c:pt>
                <c:pt idx="16">
                  <c:v>2.282278913393355</c:v>
                </c:pt>
                <c:pt idx="17">
                  <c:v>2.3435723806640452</c:v>
                </c:pt>
                <c:pt idx="18">
                  <c:v>2.0881571269673946</c:v>
                </c:pt>
                <c:pt idx="19">
                  <c:v>1.9592716594631532</c:v>
                </c:pt>
                <c:pt idx="20">
                  <c:v>1.7199633179106937</c:v>
                </c:pt>
                <c:pt idx="21">
                  <c:v>1.5064842330540131</c:v>
                </c:pt>
                <c:pt idx="22">
                  <c:v>1.4452457815001543</c:v>
                </c:pt>
                <c:pt idx="23">
                  <c:v>1.4100337940908527</c:v>
                </c:pt>
                <c:pt idx="24">
                  <c:v>1.3787770002328483</c:v>
                </c:pt>
                <c:pt idx="25">
                  <c:v>1.3285569452417347</c:v>
                </c:pt>
                <c:pt idx="26">
                  <c:v>1.2651378068015653</c:v>
                </c:pt>
                <c:pt idx="27">
                  <c:v>1.2632868719901438</c:v>
                </c:pt>
                <c:pt idx="28">
                  <c:v>1.1720275572548318</c:v>
                </c:pt>
                <c:pt idx="29">
                  <c:v>1.0992984328211663</c:v>
                </c:pt>
                <c:pt idx="30">
                  <c:v>1.0284303570303899</c:v>
                </c:pt>
                <c:pt idx="31">
                  <c:v>0.93702668655120813</c:v>
                </c:pt>
                <c:pt idx="32">
                  <c:v>0.90705348218584114</c:v>
                </c:pt>
                <c:pt idx="33">
                  <c:v>0.83161528652317185</c:v>
                </c:pt>
                <c:pt idx="34">
                  <c:v>0.76838669034987928</c:v>
                </c:pt>
                <c:pt idx="35">
                  <c:v>0.70368484224117722</c:v>
                </c:pt>
                <c:pt idx="36">
                  <c:v>0.6661213636841723</c:v>
                </c:pt>
                <c:pt idx="37">
                  <c:v>0.67172602382000335</c:v>
                </c:pt>
                <c:pt idx="38">
                  <c:v>0.65095572760684972</c:v>
                </c:pt>
                <c:pt idx="39">
                  <c:v>0.63677611770169062</c:v>
                </c:pt>
                <c:pt idx="40">
                  <c:v>0.63885141576405202</c:v>
                </c:pt>
              </c:numCache>
            </c:numRef>
          </c:val>
          <c:smooth val="0"/>
          <c:extLst>
            <c:ext xmlns:c16="http://schemas.microsoft.com/office/drawing/2014/chart" uri="{C3380CC4-5D6E-409C-BE32-E72D297353CC}">
              <c16:uniqueId val="{00000006-38C4-4256-BBB9-21E8F7A7AAAC}"/>
            </c:ext>
          </c:extLst>
        </c:ser>
        <c:dLbls>
          <c:showLegendKey val="0"/>
          <c:showVal val="0"/>
          <c:showCatName val="0"/>
          <c:showSerName val="0"/>
          <c:showPercent val="0"/>
          <c:showBubbleSize val="0"/>
        </c:dLbls>
        <c:marker val="1"/>
        <c:smooth val="0"/>
        <c:axId val="1413662384"/>
        <c:axId val="1413662712"/>
      </c:lineChart>
      <c:catAx>
        <c:axId val="14136623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13662712"/>
        <c:crosses val="autoZero"/>
        <c:auto val="1"/>
        <c:lblAlgn val="ctr"/>
        <c:lblOffset val="100"/>
        <c:tickLblSkip val="5"/>
        <c:noMultiLvlLbl val="0"/>
      </c:catAx>
      <c:valAx>
        <c:axId val="1413662712"/>
        <c:scaling>
          <c:orientation val="minMax"/>
          <c:max val="9"/>
          <c:min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13662384"/>
        <c:crosses val="autoZero"/>
        <c:crossBetween val="between"/>
      </c:valAx>
      <c:valAx>
        <c:axId val="762298952"/>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Source Sans Pro" panose="020B0503030403020204" pitchFamily="34" charset="0"/>
                <a:ea typeface="+mn-ea"/>
                <a:cs typeface="+mn-cs"/>
              </a:defRPr>
            </a:pPr>
            <a:endParaRPr lang="en-US"/>
          </a:p>
        </c:txPr>
        <c:crossAx val="762304856"/>
        <c:crosses val="max"/>
        <c:crossBetween val="between"/>
      </c:valAx>
      <c:catAx>
        <c:axId val="762304856"/>
        <c:scaling>
          <c:orientation val="minMax"/>
        </c:scaling>
        <c:delete val="1"/>
        <c:axPos val="b"/>
        <c:numFmt formatCode="General" sourceLinked="1"/>
        <c:majorTickMark val="out"/>
        <c:minorTickMark val="none"/>
        <c:tickLblPos val="nextTo"/>
        <c:crossAx val="76229895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7231113580273294"/>
          <c:y val="0.72059558905847665"/>
          <c:w val="0.18507682291666669"/>
          <c:h val="9.054767827529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5.0925925925925923E-2"/>
          <c:w val="0.88897440944881889"/>
          <c:h val="0.86482283464566934"/>
        </c:manualLayout>
      </c:layout>
      <c:barChart>
        <c:barDir val="col"/>
        <c:grouping val="stacked"/>
        <c:varyColors val="0"/>
        <c:ser>
          <c:idx val="2"/>
          <c:order val="0"/>
          <c:tx>
            <c:strRef>
              <c:f>'Figure 5.14'!$N$19</c:f>
              <c:strCache>
                <c:ptCount val="1"/>
                <c:pt idx="0">
                  <c:v>Labour</c:v>
                </c:pt>
              </c:strCache>
            </c:strRef>
          </c:tx>
          <c:spPr>
            <a:solidFill>
              <a:schemeClr val="accent5">
                <a:lumMod val="75000"/>
              </a:schemeClr>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5.14'!$O$19:$T$19</c:f>
              <c:numCache>
                <c:formatCode>General</c:formatCode>
                <c:ptCount val="6"/>
                <c:pt idx="0">
                  <c:v>0.93488574576157113</c:v>
                </c:pt>
                <c:pt idx="1">
                  <c:v>0.69419795093262526</c:v>
                </c:pt>
                <c:pt idx="2">
                  <c:v>0.7186486806317689</c:v>
                </c:pt>
                <c:pt idx="3">
                  <c:v>0.47236896566619591</c:v>
                </c:pt>
                <c:pt idx="4">
                  <c:v>0.17945178208879456</c:v>
                </c:pt>
                <c:pt idx="5">
                  <c:v>0.1591202734178972</c:v>
                </c:pt>
              </c:numCache>
            </c:numRef>
          </c:val>
          <c:extLst>
            <c:ext xmlns:c16="http://schemas.microsoft.com/office/drawing/2014/chart" uri="{C3380CC4-5D6E-409C-BE32-E72D297353CC}">
              <c16:uniqueId val="{00000000-9275-4CA2-BDAB-EAF2F7F835DE}"/>
            </c:ext>
          </c:extLst>
        </c:ser>
        <c:ser>
          <c:idx val="3"/>
          <c:order val="1"/>
          <c:tx>
            <c:strRef>
              <c:f>'Figure 5.14'!$N$20</c:f>
              <c:strCache>
                <c:ptCount val="1"/>
                <c:pt idx="0">
                  <c:v>TFP</c:v>
                </c:pt>
              </c:strCache>
            </c:strRef>
          </c:tx>
          <c:spPr>
            <a:solidFill>
              <a:srgbClr val="00FFCC"/>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5.14'!$O$20:$T$20</c:f>
              <c:numCache>
                <c:formatCode>General</c:formatCode>
                <c:ptCount val="6"/>
                <c:pt idx="0">
                  <c:v>1</c:v>
                </c:pt>
                <c:pt idx="1">
                  <c:v>1</c:v>
                </c:pt>
                <c:pt idx="2">
                  <c:v>1</c:v>
                </c:pt>
                <c:pt idx="3">
                  <c:v>0.90999999999999992</c:v>
                </c:pt>
                <c:pt idx="4">
                  <c:v>0.9</c:v>
                </c:pt>
                <c:pt idx="5">
                  <c:v>0.9</c:v>
                </c:pt>
              </c:numCache>
            </c:numRef>
          </c:val>
          <c:extLst>
            <c:ext xmlns:c16="http://schemas.microsoft.com/office/drawing/2014/chart" uri="{C3380CC4-5D6E-409C-BE32-E72D297353CC}">
              <c16:uniqueId val="{00000001-9275-4CA2-BDAB-EAF2F7F835DE}"/>
            </c:ext>
          </c:extLst>
        </c:ser>
        <c:ser>
          <c:idx val="1"/>
          <c:order val="2"/>
          <c:tx>
            <c:strRef>
              <c:f>'Figure 5.14'!$N$21</c:f>
              <c:strCache>
                <c:ptCount val="1"/>
                <c:pt idx="0">
                  <c:v>Capital</c:v>
                </c:pt>
              </c:strCache>
            </c:strRef>
          </c:tx>
          <c:spPr>
            <a:solidFill>
              <a:schemeClr val="accent3">
                <a:lumMod val="25000"/>
                <a:lumOff val="75000"/>
              </a:schemeClr>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5.14'!$O$21:$T$21</c:f>
              <c:numCache>
                <c:formatCode>General</c:formatCode>
                <c:ptCount val="6"/>
                <c:pt idx="0">
                  <c:v>1.0167826756299754</c:v>
                </c:pt>
                <c:pt idx="1">
                  <c:v>0.50157454947260904</c:v>
                </c:pt>
                <c:pt idx="2">
                  <c:v>0.48709140162443987</c:v>
                </c:pt>
                <c:pt idx="3">
                  <c:v>0.55845523311534395</c:v>
                </c:pt>
                <c:pt idx="4">
                  <c:v>0.57354377719881122</c:v>
                </c:pt>
                <c:pt idx="5">
                  <c:v>0.5674269889046919</c:v>
                </c:pt>
              </c:numCache>
            </c:numRef>
          </c:val>
          <c:extLst>
            <c:ext xmlns:c16="http://schemas.microsoft.com/office/drawing/2014/chart" uri="{C3380CC4-5D6E-409C-BE32-E72D297353CC}">
              <c16:uniqueId val="{00000002-9275-4CA2-BDAB-EAF2F7F835DE}"/>
            </c:ext>
          </c:extLst>
        </c:ser>
        <c:dLbls>
          <c:showLegendKey val="0"/>
          <c:showVal val="0"/>
          <c:showCatName val="0"/>
          <c:showSerName val="0"/>
          <c:showPercent val="0"/>
          <c:showBubbleSize val="0"/>
        </c:dLbls>
        <c:gapWidth val="50"/>
        <c:overlap val="100"/>
        <c:axId val="839601448"/>
        <c:axId val="650018144"/>
      </c:barChart>
      <c:lineChart>
        <c:grouping val="stacked"/>
        <c:varyColors val="0"/>
        <c:ser>
          <c:idx val="0"/>
          <c:order val="3"/>
          <c:tx>
            <c:strRef>
              <c:f>'Figure 5.14'!$N$22</c:f>
              <c:strCache>
                <c:ptCount val="1"/>
                <c:pt idx="0">
                  <c:v>GNI* growth</c:v>
                </c:pt>
              </c:strCache>
            </c:strRef>
          </c:tx>
          <c:spPr>
            <a:ln w="28575" cap="rnd">
              <a:noFill/>
              <a:round/>
            </a:ln>
            <a:effectLst/>
          </c:spPr>
          <c:marker>
            <c:symbol val="circle"/>
            <c:size val="8"/>
            <c:spPr>
              <a:solidFill>
                <a:schemeClr val="bg1"/>
              </a:solidFill>
              <a:ln w="9525">
                <a:solidFill>
                  <a:schemeClr val="tx1"/>
                </a:solidFill>
              </a:ln>
              <a:effectLst/>
            </c:spPr>
          </c:marker>
          <c:cat>
            <c:numRef>
              <c:f>'Figure 5.14'!$O$18:$T$18</c:f>
              <c:numCache>
                <c:formatCode>General</c:formatCode>
                <c:ptCount val="6"/>
                <c:pt idx="0">
                  <c:v>2025</c:v>
                </c:pt>
                <c:pt idx="1">
                  <c:v>2030</c:v>
                </c:pt>
                <c:pt idx="2">
                  <c:v>2035</c:v>
                </c:pt>
                <c:pt idx="3">
                  <c:v>2040</c:v>
                </c:pt>
                <c:pt idx="4">
                  <c:v>2045</c:v>
                </c:pt>
                <c:pt idx="5">
                  <c:v>2050</c:v>
                </c:pt>
              </c:numCache>
            </c:numRef>
          </c:cat>
          <c:val>
            <c:numRef>
              <c:f>'Figure 5.14'!$O$22:$T$22</c:f>
              <c:numCache>
                <c:formatCode>General</c:formatCode>
                <c:ptCount val="6"/>
                <c:pt idx="0">
                  <c:v>2.523247775414287</c:v>
                </c:pt>
                <c:pt idx="1">
                  <c:v>2.1957725004052344</c:v>
                </c:pt>
                <c:pt idx="2">
                  <c:v>2.2057400822562085</c:v>
                </c:pt>
                <c:pt idx="3">
                  <c:v>1.9408241987815398</c:v>
                </c:pt>
                <c:pt idx="4">
                  <c:v>1.6529955592876058</c:v>
                </c:pt>
                <c:pt idx="5">
                  <c:v>1.6265472623225889</c:v>
                </c:pt>
              </c:numCache>
            </c:numRef>
          </c:val>
          <c:smooth val="0"/>
          <c:extLst>
            <c:ext xmlns:c16="http://schemas.microsoft.com/office/drawing/2014/chart" uri="{C3380CC4-5D6E-409C-BE32-E72D297353CC}">
              <c16:uniqueId val="{00000003-9275-4CA2-BDAB-EAF2F7F835DE}"/>
            </c:ext>
          </c:extLst>
        </c:ser>
        <c:dLbls>
          <c:showLegendKey val="0"/>
          <c:showVal val="0"/>
          <c:showCatName val="0"/>
          <c:showSerName val="0"/>
          <c:showPercent val="0"/>
          <c:showBubbleSize val="0"/>
        </c:dLbls>
        <c:marker val="1"/>
        <c:smooth val="0"/>
        <c:axId val="839601448"/>
        <c:axId val="650018144"/>
      </c:lineChart>
      <c:catAx>
        <c:axId val="8396014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018144"/>
        <c:crosses val="autoZero"/>
        <c:auto val="1"/>
        <c:lblAlgn val="ctr"/>
        <c:lblOffset val="100"/>
        <c:noMultiLvlLbl val="0"/>
      </c:catAx>
      <c:valAx>
        <c:axId val="650018144"/>
        <c:scaling>
          <c:orientation val="minMax"/>
          <c:min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9601448"/>
        <c:crosses val="autoZero"/>
        <c:crossBetween val="between"/>
      </c:valAx>
      <c:spPr>
        <a:noFill/>
        <a:ln>
          <a:noFill/>
        </a:ln>
        <a:effectLst/>
      </c:spPr>
    </c:plotArea>
    <c:legend>
      <c:legendPos val="b"/>
      <c:layout>
        <c:manualLayout>
          <c:xMode val="edge"/>
          <c:yMode val="edge"/>
          <c:x val="0.27901620612657874"/>
          <c:y val="4.5347243768745472E-2"/>
          <c:w val="0.71393264601214146"/>
          <c:h val="0.209956053067993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5.0925925925925923E-2"/>
          <c:w val="0.88897440944881889"/>
          <c:h val="0.86482283464566934"/>
        </c:manualLayout>
      </c:layout>
      <c:barChart>
        <c:barDir val="col"/>
        <c:grouping val="stacked"/>
        <c:varyColors val="0"/>
        <c:ser>
          <c:idx val="2"/>
          <c:order val="0"/>
          <c:tx>
            <c:strRef>
              <c:f>'Figure 5.14'!$N$24</c:f>
              <c:strCache>
                <c:ptCount val="1"/>
                <c:pt idx="0">
                  <c:v>Labour</c:v>
                </c:pt>
              </c:strCache>
            </c:strRef>
          </c:tx>
          <c:spPr>
            <a:solidFill>
              <a:schemeClr val="accent5">
                <a:lumMod val="75000"/>
              </a:schemeClr>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5.14'!$O$24:$T$24</c:f>
              <c:numCache>
                <c:formatCode>General</c:formatCode>
                <c:ptCount val="6"/>
                <c:pt idx="0">
                  <c:v>0.93488574576157113</c:v>
                </c:pt>
                <c:pt idx="1">
                  <c:v>0.37238902708303101</c:v>
                </c:pt>
                <c:pt idx="2">
                  <c:v>0.34782756774630974</c:v>
                </c:pt>
                <c:pt idx="3">
                  <c:v>7.5253185635852177E-2</c:v>
                </c:pt>
                <c:pt idx="4">
                  <c:v>-0.22118712876880348</c:v>
                </c:pt>
                <c:pt idx="5">
                  <c:v>-0.27066127068378076</c:v>
                </c:pt>
              </c:numCache>
            </c:numRef>
          </c:val>
          <c:extLst>
            <c:ext xmlns:c16="http://schemas.microsoft.com/office/drawing/2014/chart" uri="{C3380CC4-5D6E-409C-BE32-E72D297353CC}">
              <c16:uniqueId val="{00000000-9275-4CA2-BDAB-EAF2F7F835DE}"/>
            </c:ext>
          </c:extLst>
        </c:ser>
        <c:ser>
          <c:idx val="3"/>
          <c:order val="1"/>
          <c:tx>
            <c:strRef>
              <c:f>'Figure 5.14'!$N$25</c:f>
              <c:strCache>
                <c:ptCount val="1"/>
                <c:pt idx="0">
                  <c:v>TFP</c:v>
                </c:pt>
              </c:strCache>
            </c:strRef>
          </c:tx>
          <c:spPr>
            <a:solidFill>
              <a:srgbClr val="00FFCC"/>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5.14'!$O$25:$T$25</c:f>
              <c:numCache>
                <c:formatCode>General</c:formatCode>
                <c:ptCount val="6"/>
                <c:pt idx="0">
                  <c:v>1</c:v>
                </c:pt>
                <c:pt idx="1">
                  <c:v>0.16666666666666682</c:v>
                </c:pt>
                <c:pt idx="2">
                  <c:v>0</c:v>
                </c:pt>
                <c:pt idx="3">
                  <c:v>-9.0000000000000024E-2</c:v>
                </c:pt>
                <c:pt idx="4">
                  <c:v>-9.9999999999999978E-2</c:v>
                </c:pt>
                <c:pt idx="5">
                  <c:v>-9.9999999999999978E-2</c:v>
                </c:pt>
              </c:numCache>
            </c:numRef>
          </c:val>
          <c:extLst>
            <c:ext xmlns:c16="http://schemas.microsoft.com/office/drawing/2014/chart" uri="{C3380CC4-5D6E-409C-BE32-E72D297353CC}">
              <c16:uniqueId val="{00000001-9275-4CA2-BDAB-EAF2F7F835DE}"/>
            </c:ext>
          </c:extLst>
        </c:ser>
        <c:ser>
          <c:idx val="1"/>
          <c:order val="2"/>
          <c:tx>
            <c:strRef>
              <c:f>'Figure 5.14'!$N$26</c:f>
              <c:strCache>
                <c:ptCount val="1"/>
                <c:pt idx="0">
                  <c:v>Capital</c:v>
                </c:pt>
              </c:strCache>
            </c:strRef>
          </c:tx>
          <c:spPr>
            <a:solidFill>
              <a:schemeClr val="accent3">
                <a:lumMod val="25000"/>
                <a:lumOff val="75000"/>
              </a:schemeClr>
            </a:solidFill>
            <a:ln>
              <a:noFill/>
            </a:ln>
            <a:effectLst/>
          </c:spPr>
          <c:invertIfNegative val="0"/>
          <c:cat>
            <c:numRef>
              <c:f>'Figure 5.14'!$O$18:$T$18</c:f>
              <c:numCache>
                <c:formatCode>General</c:formatCode>
                <c:ptCount val="6"/>
                <c:pt idx="0">
                  <c:v>2025</c:v>
                </c:pt>
                <c:pt idx="1">
                  <c:v>2030</c:v>
                </c:pt>
                <c:pt idx="2">
                  <c:v>2035</c:v>
                </c:pt>
                <c:pt idx="3">
                  <c:v>2040</c:v>
                </c:pt>
                <c:pt idx="4">
                  <c:v>2045</c:v>
                </c:pt>
                <c:pt idx="5">
                  <c:v>2050</c:v>
                </c:pt>
              </c:numCache>
            </c:numRef>
          </c:cat>
          <c:val>
            <c:numRef>
              <c:f>'Figure 5.14'!$O$26:$T$26</c:f>
              <c:numCache>
                <c:formatCode>General</c:formatCode>
                <c:ptCount val="6"/>
                <c:pt idx="0">
                  <c:v>1.0167826756299754</c:v>
                </c:pt>
                <c:pt idx="1">
                  <c:v>0.40877613403507151</c:v>
                </c:pt>
                <c:pt idx="2">
                  <c:v>0.25982507899423946</c:v>
                </c:pt>
                <c:pt idx="3">
                  <c:v>0.22340755397132206</c:v>
                </c:pt>
                <c:pt idx="4">
                  <c:v>0.15778227515621523</c:v>
                </c:pt>
                <c:pt idx="5">
                  <c:v>9.1578954976778704E-2</c:v>
                </c:pt>
              </c:numCache>
            </c:numRef>
          </c:val>
          <c:extLst>
            <c:ext xmlns:c16="http://schemas.microsoft.com/office/drawing/2014/chart" uri="{C3380CC4-5D6E-409C-BE32-E72D297353CC}">
              <c16:uniqueId val="{00000002-9275-4CA2-BDAB-EAF2F7F835DE}"/>
            </c:ext>
          </c:extLst>
        </c:ser>
        <c:dLbls>
          <c:showLegendKey val="0"/>
          <c:showVal val="0"/>
          <c:showCatName val="0"/>
          <c:showSerName val="0"/>
          <c:showPercent val="0"/>
          <c:showBubbleSize val="0"/>
        </c:dLbls>
        <c:gapWidth val="50"/>
        <c:overlap val="100"/>
        <c:axId val="839601448"/>
        <c:axId val="650018144"/>
      </c:barChart>
      <c:lineChart>
        <c:grouping val="stacked"/>
        <c:varyColors val="0"/>
        <c:ser>
          <c:idx val="0"/>
          <c:order val="3"/>
          <c:tx>
            <c:strRef>
              <c:f>'Figure 5.14'!$N$27</c:f>
              <c:strCache>
                <c:ptCount val="1"/>
                <c:pt idx="0">
                  <c:v>GNI* growth</c:v>
                </c:pt>
              </c:strCache>
            </c:strRef>
          </c:tx>
          <c:spPr>
            <a:ln w="28575" cap="rnd">
              <a:noFill/>
              <a:round/>
            </a:ln>
            <a:effectLst/>
          </c:spPr>
          <c:marker>
            <c:symbol val="circle"/>
            <c:size val="8"/>
            <c:spPr>
              <a:solidFill>
                <a:schemeClr val="bg1"/>
              </a:solidFill>
              <a:ln w="9525">
                <a:solidFill>
                  <a:schemeClr val="tx1"/>
                </a:solidFill>
              </a:ln>
              <a:effectLst/>
            </c:spPr>
          </c:marker>
          <c:cat>
            <c:numRef>
              <c:f>'Figure 5.14'!$O$18:$T$18</c:f>
              <c:numCache>
                <c:formatCode>General</c:formatCode>
                <c:ptCount val="6"/>
                <c:pt idx="0">
                  <c:v>2025</c:v>
                </c:pt>
                <c:pt idx="1">
                  <c:v>2030</c:v>
                </c:pt>
                <c:pt idx="2">
                  <c:v>2035</c:v>
                </c:pt>
                <c:pt idx="3">
                  <c:v>2040</c:v>
                </c:pt>
                <c:pt idx="4">
                  <c:v>2045</c:v>
                </c:pt>
                <c:pt idx="5">
                  <c:v>2050</c:v>
                </c:pt>
              </c:numCache>
            </c:numRef>
          </c:cat>
          <c:val>
            <c:numRef>
              <c:f>'Figure 5.14'!$O$27:$T$27</c:f>
              <c:numCache>
                <c:formatCode>General</c:formatCode>
                <c:ptCount val="6"/>
                <c:pt idx="0">
                  <c:v>2.523247775414287</c:v>
                </c:pt>
                <c:pt idx="1">
                  <c:v>0.94783182778476938</c:v>
                </c:pt>
                <c:pt idx="2">
                  <c:v>0.6076526467405492</c:v>
                </c:pt>
                <c:pt idx="3">
                  <c:v>0.20866073960717418</c:v>
                </c:pt>
                <c:pt idx="4">
                  <c:v>-0.16340485361258822</c:v>
                </c:pt>
                <c:pt idx="5">
                  <c:v>-0.27908231570700204</c:v>
                </c:pt>
              </c:numCache>
            </c:numRef>
          </c:val>
          <c:smooth val="0"/>
          <c:extLst>
            <c:ext xmlns:c16="http://schemas.microsoft.com/office/drawing/2014/chart" uri="{C3380CC4-5D6E-409C-BE32-E72D297353CC}">
              <c16:uniqueId val="{00000003-9275-4CA2-BDAB-EAF2F7F835DE}"/>
            </c:ext>
          </c:extLst>
        </c:ser>
        <c:dLbls>
          <c:showLegendKey val="0"/>
          <c:showVal val="0"/>
          <c:showCatName val="0"/>
          <c:showSerName val="0"/>
          <c:showPercent val="0"/>
          <c:showBubbleSize val="0"/>
        </c:dLbls>
        <c:marker val="1"/>
        <c:smooth val="0"/>
        <c:axId val="839601448"/>
        <c:axId val="650018144"/>
      </c:lineChart>
      <c:catAx>
        <c:axId val="8396014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018144"/>
        <c:crosses val="autoZero"/>
        <c:auto val="1"/>
        <c:lblAlgn val="ctr"/>
        <c:lblOffset val="100"/>
        <c:noMultiLvlLbl val="0"/>
      </c:catAx>
      <c:valAx>
        <c:axId val="650018144"/>
        <c:scaling>
          <c:orientation val="minMax"/>
          <c:min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9601448"/>
        <c:crosses val="autoZero"/>
        <c:crossBetween val="between"/>
      </c:valAx>
      <c:spPr>
        <a:noFill/>
        <a:ln>
          <a:noFill/>
        </a:ln>
        <a:effectLst/>
      </c:spPr>
    </c:plotArea>
    <c:legend>
      <c:legendPos val="b"/>
      <c:layout>
        <c:manualLayout>
          <c:xMode val="edge"/>
          <c:yMode val="edge"/>
          <c:x val="0.27901620612657874"/>
          <c:y val="4.5347243768745472E-2"/>
          <c:w val="0.71393264601214146"/>
          <c:h val="0.209956053067993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1592300962385E-2"/>
          <c:y val="5.0925925925925923E-2"/>
          <c:w val="0.90618285214348204"/>
          <c:h val="0.86482283464566934"/>
        </c:manualLayout>
      </c:layout>
      <c:lineChart>
        <c:grouping val="standard"/>
        <c:varyColors val="0"/>
        <c:ser>
          <c:idx val="0"/>
          <c:order val="0"/>
          <c:tx>
            <c:strRef>
              <c:f>'Figure 5.15'!$N$2</c:f>
              <c:strCache>
                <c:ptCount val="1"/>
                <c:pt idx="0">
                  <c:v>Baseline</c:v>
                </c:pt>
              </c:strCache>
            </c:strRef>
          </c:tx>
          <c:spPr>
            <a:ln w="28575" cap="rnd">
              <a:solidFill>
                <a:schemeClr val="accent4"/>
              </a:solidFill>
              <a:round/>
            </a:ln>
            <a:effectLst/>
          </c:spPr>
          <c:marker>
            <c:symbol val="none"/>
          </c:marker>
          <c:cat>
            <c:numRef>
              <c:f>'Figure 5.15'!$O$1:$U$1</c:f>
              <c:numCache>
                <c:formatCode>General</c:formatCode>
                <c:ptCount val="7"/>
                <c:pt idx="0">
                  <c:v>2019</c:v>
                </c:pt>
                <c:pt idx="1">
                  <c:v>2025</c:v>
                </c:pt>
                <c:pt idx="2">
                  <c:v>2030</c:v>
                </c:pt>
                <c:pt idx="3">
                  <c:v>2035</c:v>
                </c:pt>
                <c:pt idx="4">
                  <c:v>2040</c:v>
                </c:pt>
                <c:pt idx="5">
                  <c:v>2045</c:v>
                </c:pt>
                <c:pt idx="6">
                  <c:v>2050</c:v>
                </c:pt>
              </c:numCache>
            </c:numRef>
          </c:cat>
          <c:val>
            <c:numRef>
              <c:f>'Figure 5.15'!$O$2:$U$2</c:f>
              <c:numCache>
                <c:formatCode>General</c:formatCode>
                <c:ptCount val="7"/>
                <c:pt idx="0">
                  <c:v>27.568386491878709</c:v>
                </c:pt>
                <c:pt idx="1">
                  <c:v>30.334230666216062</c:v>
                </c:pt>
                <c:pt idx="2">
                  <c:v>30.642146236518684</c:v>
                </c:pt>
                <c:pt idx="3">
                  <c:v>31.515035603598871</c:v>
                </c:pt>
                <c:pt idx="4">
                  <c:v>32.581692824071041</c:v>
                </c:pt>
                <c:pt idx="5">
                  <c:v>34.027040216238404</c:v>
                </c:pt>
                <c:pt idx="6">
                  <c:v>35.682903078243775</c:v>
                </c:pt>
              </c:numCache>
            </c:numRef>
          </c:val>
          <c:smooth val="0"/>
          <c:extLst>
            <c:ext xmlns:c16="http://schemas.microsoft.com/office/drawing/2014/chart" uri="{C3380CC4-5D6E-409C-BE32-E72D297353CC}">
              <c16:uniqueId val="{00000000-69F9-456B-9C93-9725DBE413B3}"/>
            </c:ext>
          </c:extLst>
        </c:ser>
        <c:ser>
          <c:idx val="1"/>
          <c:order val="1"/>
          <c:tx>
            <c:strRef>
              <c:f>'Figure 5.15'!$N$3</c:f>
              <c:strCache>
                <c:ptCount val="1"/>
                <c:pt idx="0">
                  <c:v>Optimistic</c:v>
                </c:pt>
              </c:strCache>
            </c:strRef>
          </c:tx>
          <c:spPr>
            <a:ln w="28575" cap="rnd">
              <a:noFill/>
              <a:round/>
            </a:ln>
            <a:effectLst/>
          </c:spPr>
          <c:marker>
            <c:symbol val="circle"/>
            <c:size val="7"/>
            <c:spPr>
              <a:solidFill>
                <a:schemeClr val="accent1">
                  <a:lumMod val="60000"/>
                  <a:lumOff val="40000"/>
                </a:schemeClr>
              </a:solidFill>
              <a:ln w="9525">
                <a:noFill/>
              </a:ln>
              <a:effectLst/>
            </c:spPr>
          </c:marker>
          <c:cat>
            <c:numRef>
              <c:f>'Figure 5.15'!$O$1:$U$1</c:f>
              <c:numCache>
                <c:formatCode>General</c:formatCode>
                <c:ptCount val="7"/>
                <c:pt idx="0">
                  <c:v>2019</c:v>
                </c:pt>
                <c:pt idx="1">
                  <c:v>2025</c:v>
                </c:pt>
                <c:pt idx="2">
                  <c:v>2030</c:v>
                </c:pt>
                <c:pt idx="3">
                  <c:v>2035</c:v>
                </c:pt>
                <c:pt idx="4">
                  <c:v>2040</c:v>
                </c:pt>
                <c:pt idx="5">
                  <c:v>2045</c:v>
                </c:pt>
                <c:pt idx="6">
                  <c:v>2050</c:v>
                </c:pt>
              </c:numCache>
            </c:numRef>
          </c:cat>
          <c:val>
            <c:numRef>
              <c:f>'Figure 5.15'!$O$3:$U$3</c:f>
              <c:numCache>
                <c:formatCode>General</c:formatCode>
                <c:ptCount val="7"/>
                <c:pt idx="0">
                  <c:v>27.568386491878709</c:v>
                </c:pt>
                <c:pt idx="1">
                  <c:v>30.334230666216058</c:v>
                </c:pt>
                <c:pt idx="2">
                  <c:v>30.640940802185121</c:v>
                </c:pt>
                <c:pt idx="3">
                  <c:v>31.298980886076802</c:v>
                </c:pt>
                <c:pt idx="4">
                  <c:v>32.082421507329805</c:v>
                </c:pt>
                <c:pt idx="5">
                  <c:v>33.232850911603691</c:v>
                </c:pt>
                <c:pt idx="6">
                  <c:v>34.596743750712754</c:v>
                </c:pt>
              </c:numCache>
            </c:numRef>
          </c:val>
          <c:smooth val="0"/>
          <c:extLst>
            <c:ext xmlns:c16="http://schemas.microsoft.com/office/drawing/2014/chart" uri="{C3380CC4-5D6E-409C-BE32-E72D297353CC}">
              <c16:uniqueId val="{00000001-69F9-456B-9C93-9725DBE413B3}"/>
            </c:ext>
          </c:extLst>
        </c:ser>
        <c:ser>
          <c:idx val="2"/>
          <c:order val="2"/>
          <c:tx>
            <c:strRef>
              <c:f>'Figure 5.15'!$N$4</c:f>
              <c:strCache>
                <c:ptCount val="1"/>
                <c:pt idx="0">
                  <c:v>Pessimistic</c:v>
                </c:pt>
              </c:strCache>
            </c:strRef>
          </c:tx>
          <c:spPr>
            <a:ln w="28575" cap="rnd">
              <a:noFill/>
              <a:round/>
            </a:ln>
            <a:effectLst/>
          </c:spPr>
          <c:marker>
            <c:symbol val="circle"/>
            <c:size val="7"/>
            <c:spPr>
              <a:solidFill>
                <a:srgbClr val="FF66CC"/>
              </a:solidFill>
              <a:ln w="9525">
                <a:noFill/>
              </a:ln>
              <a:effectLst/>
            </c:spPr>
          </c:marker>
          <c:cat>
            <c:numRef>
              <c:f>'Figure 5.15'!$O$1:$U$1</c:f>
              <c:numCache>
                <c:formatCode>General</c:formatCode>
                <c:ptCount val="7"/>
                <c:pt idx="0">
                  <c:v>2019</c:v>
                </c:pt>
                <c:pt idx="1">
                  <c:v>2025</c:v>
                </c:pt>
                <c:pt idx="2">
                  <c:v>2030</c:v>
                </c:pt>
                <c:pt idx="3">
                  <c:v>2035</c:v>
                </c:pt>
                <c:pt idx="4">
                  <c:v>2040</c:v>
                </c:pt>
                <c:pt idx="5">
                  <c:v>2045</c:v>
                </c:pt>
                <c:pt idx="6">
                  <c:v>2050</c:v>
                </c:pt>
              </c:numCache>
            </c:numRef>
          </c:cat>
          <c:val>
            <c:numRef>
              <c:f>'Figure 5.15'!$O$4:$U$4</c:f>
              <c:numCache>
                <c:formatCode>General</c:formatCode>
                <c:ptCount val="7"/>
                <c:pt idx="0">
                  <c:v>27.568386491878709</c:v>
                </c:pt>
                <c:pt idx="1">
                  <c:v>30.334230666216058</c:v>
                </c:pt>
                <c:pt idx="2">
                  <c:v>30.939830477310672</c:v>
                </c:pt>
                <c:pt idx="3">
                  <c:v>32.038568439742939</c:v>
                </c:pt>
                <c:pt idx="4">
                  <c:v>33.339292725549925</c:v>
                </c:pt>
                <c:pt idx="5">
                  <c:v>35.075077702345894</c:v>
                </c:pt>
                <c:pt idx="6">
                  <c:v>37.063842459117026</c:v>
                </c:pt>
              </c:numCache>
            </c:numRef>
          </c:val>
          <c:smooth val="0"/>
          <c:extLst>
            <c:ext xmlns:c16="http://schemas.microsoft.com/office/drawing/2014/chart" uri="{C3380CC4-5D6E-409C-BE32-E72D297353CC}">
              <c16:uniqueId val="{00000002-69F9-456B-9C93-9725DBE413B3}"/>
            </c:ext>
          </c:extLst>
        </c:ser>
        <c:dLbls>
          <c:showLegendKey val="0"/>
          <c:showVal val="0"/>
          <c:showCatName val="0"/>
          <c:showSerName val="0"/>
          <c:showPercent val="0"/>
          <c:showBubbleSize val="0"/>
        </c:dLbls>
        <c:smooth val="0"/>
        <c:axId val="1219450408"/>
        <c:axId val="1219449752"/>
      </c:lineChart>
      <c:catAx>
        <c:axId val="12194504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49752"/>
        <c:crosses val="autoZero"/>
        <c:auto val="1"/>
        <c:lblAlgn val="ctr"/>
        <c:lblOffset val="100"/>
        <c:noMultiLvlLbl val="0"/>
      </c:catAx>
      <c:valAx>
        <c:axId val="1219449752"/>
        <c:scaling>
          <c:orientation val="minMax"/>
          <c:min val="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50408"/>
        <c:crosses val="autoZero"/>
        <c:crossBetween val="between"/>
        <c:majorUnit val="5"/>
      </c:valAx>
      <c:spPr>
        <a:noFill/>
        <a:ln>
          <a:noFill/>
        </a:ln>
        <a:effectLst/>
      </c:spPr>
    </c:plotArea>
    <c:legend>
      <c:legendPos val="b"/>
      <c:layout>
        <c:manualLayout>
          <c:xMode val="edge"/>
          <c:yMode val="edge"/>
          <c:x val="0.1612055037493634"/>
          <c:y val="8.4628279380839125E-2"/>
          <c:w val="0.23577836399891638"/>
          <c:h val="0.284098108426101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41522561034289E-2"/>
          <c:y val="4.9981343283582093E-2"/>
          <c:w val="0.92292889179453552"/>
          <c:h val="0.85419859038142609"/>
        </c:manualLayout>
      </c:layout>
      <c:barChart>
        <c:barDir val="col"/>
        <c:grouping val="clustered"/>
        <c:varyColors val="0"/>
        <c:ser>
          <c:idx val="0"/>
          <c:order val="0"/>
          <c:tx>
            <c:strRef>
              <c:f>'Figure 5.16'!$N$3</c:f>
              <c:strCache>
                <c:ptCount val="1"/>
                <c:pt idx="0">
                  <c:v>Baseline</c:v>
                </c:pt>
              </c:strCache>
            </c:strRef>
          </c:tx>
          <c:spPr>
            <a:solidFill>
              <a:schemeClr val="accent4"/>
            </a:solidFill>
            <a:ln>
              <a:noFill/>
            </a:ln>
            <a:effectLst/>
          </c:spPr>
          <c:invertIfNegative val="0"/>
          <c:dPt>
            <c:idx val="6"/>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1-90D0-4968-8415-B32E1CA7B42A}"/>
              </c:ext>
            </c:extLst>
          </c:dPt>
          <c:cat>
            <c:numRef>
              <c:f>'Figure 5.16'!$O$1:$U$1</c:f>
              <c:numCache>
                <c:formatCode>General</c:formatCode>
                <c:ptCount val="7"/>
                <c:pt idx="0">
                  <c:v>2019</c:v>
                </c:pt>
                <c:pt idx="1">
                  <c:v>2025</c:v>
                </c:pt>
                <c:pt idx="2">
                  <c:v>2030</c:v>
                </c:pt>
                <c:pt idx="3">
                  <c:v>2035</c:v>
                </c:pt>
                <c:pt idx="4">
                  <c:v>2040</c:v>
                </c:pt>
                <c:pt idx="5">
                  <c:v>2045</c:v>
                </c:pt>
                <c:pt idx="6">
                  <c:v>2050</c:v>
                </c:pt>
              </c:numCache>
            </c:numRef>
          </c:cat>
          <c:val>
            <c:numRef>
              <c:f>'Figure 5.16'!$O$3:$U$3</c:f>
              <c:numCache>
                <c:formatCode>#,##0.00</c:formatCode>
                <c:ptCount val="7"/>
                <c:pt idx="0">
                  <c:v>0.65111891308364156</c:v>
                </c:pt>
                <c:pt idx="1">
                  <c:v>-0.16356792934035694</c:v>
                </c:pt>
                <c:pt idx="2">
                  <c:v>-0.9296875774379123</c:v>
                </c:pt>
                <c:pt idx="3">
                  <c:v>-1.4484474089116806</c:v>
                </c:pt>
                <c:pt idx="4">
                  <c:v>-2.3398269197314936</c:v>
                </c:pt>
                <c:pt idx="5">
                  <c:v>-3.8061603962369039</c:v>
                </c:pt>
                <c:pt idx="6">
                  <c:v>-5.8110162305174198</c:v>
                </c:pt>
              </c:numCache>
            </c:numRef>
          </c:val>
          <c:extLst>
            <c:ext xmlns:c16="http://schemas.microsoft.com/office/drawing/2014/chart" uri="{C3380CC4-5D6E-409C-BE32-E72D297353CC}">
              <c16:uniqueId val="{00000002-90D0-4968-8415-B32E1CA7B42A}"/>
            </c:ext>
          </c:extLst>
        </c:ser>
        <c:dLbls>
          <c:showLegendKey val="0"/>
          <c:showVal val="0"/>
          <c:showCatName val="0"/>
          <c:showSerName val="0"/>
          <c:showPercent val="0"/>
          <c:showBubbleSize val="0"/>
        </c:dLbls>
        <c:gapWidth val="66"/>
        <c:axId val="918396208"/>
        <c:axId val="918396536"/>
      </c:barChart>
      <c:scatterChart>
        <c:scatterStyle val="lineMarker"/>
        <c:varyColors val="0"/>
        <c:ser>
          <c:idx val="1"/>
          <c:order val="1"/>
          <c:tx>
            <c:strRef>
              <c:f>'Figure 5.16'!$N$4</c:f>
              <c:strCache>
                <c:ptCount val="1"/>
                <c:pt idx="0">
                  <c:v>Optimistic</c:v>
                </c:pt>
              </c:strCache>
            </c:strRef>
          </c:tx>
          <c:spPr>
            <a:ln w="25400" cap="rnd">
              <a:noFill/>
              <a:round/>
            </a:ln>
            <a:effectLst/>
          </c:spPr>
          <c:marker>
            <c:symbol val="circle"/>
            <c:size val="6"/>
            <c:spPr>
              <a:solidFill>
                <a:schemeClr val="accent1">
                  <a:lumMod val="60000"/>
                  <a:lumOff val="40000"/>
                </a:schemeClr>
              </a:solidFill>
              <a:ln w="9525">
                <a:noFill/>
              </a:ln>
              <a:effectLst/>
            </c:spPr>
          </c:marker>
          <c:yVal>
            <c:numRef>
              <c:f>'Figure 5.16'!$O$4:$U$4</c:f>
              <c:numCache>
                <c:formatCode>#,##0.00</c:formatCode>
                <c:ptCount val="7"/>
                <c:pt idx="0">
                  <c:v>0.65111891308364156</c:v>
                </c:pt>
                <c:pt idx="1">
                  <c:v>-0.1499152818387825</c:v>
                </c:pt>
                <c:pt idx="2">
                  <c:v>-0.86399216315082628</c:v>
                </c:pt>
                <c:pt idx="3">
                  <c:v>-1.0990607236353371</c:v>
                </c:pt>
                <c:pt idx="4">
                  <c:v>-1.6054621743036537</c:v>
                </c:pt>
                <c:pt idx="5">
                  <c:v>-2.6469679503055907</c:v>
                </c:pt>
                <c:pt idx="6">
                  <c:v>-3.982838582933399</c:v>
                </c:pt>
              </c:numCache>
            </c:numRef>
          </c:yVal>
          <c:smooth val="0"/>
          <c:extLst>
            <c:ext xmlns:c16="http://schemas.microsoft.com/office/drawing/2014/chart" uri="{C3380CC4-5D6E-409C-BE32-E72D297353CC}">
              <c16:uniqueId val="{00000003-90D0-4968-8415-B32E1CA7B42A}"/>
            </c:ext>
          </c:extLst>
        </c:ser>
        <c:ser>
          <c:idx val="2"/>
          <c:order val="2"/>
          <c:tx>
            <c:strRef>
              <c:f>'Figure 5.16'!$N$5</c:f>
              <c:strCache>
                <c:ptCount val="1"/>
                <c:pt idx="0">
                  <c:v>Pessimistic</c:v>
                </c:pt>
              </c:strCache>
            </c:strRef>
          </c:tx>
          <c:spPr>
            <a:ln w="25400" cap="rnd">
              <a:noFill/>
              <a:round/>
            </a:ln>
            <a:effectLst/>
          </c:spPr>
          <c:marker>
            <c:symbol val="circle"/>
            <c:size val="6"/>
            <c:spPr>
              <a:solidFill>
                <a:srgbClr val="FF66CC"/>
              </a:solidFill>
              <a:ln w="9525">
                <a:noFill/>
              </a:ln>
              <a:effectLst/>
            </c:spPr>
          </c:marker>
          <c:yVal>
            <c:numRef>
              <c:f>'Figure 5.16'!$O$5:$U$5</c:f>
              <c:numCache>
                <c:formatCode>#,##0.00</c:formatCode>
                <c:ptCount val="7"/>
                <c:pt idx="0">
                  <c:v>0.65111891308364156</c:v>
                </c:pt>
                <c:pt idx="1">
                  <c:v>-0.1499152818387825</c:v>
                </c:pt>
                <c:pt idx="2">
                  <c:v>-1.3019684133101752</c:v>
                </c:pt>
                <c:pt idx="3">
                  <c:v>-2.2338682833326349</c:v>
                </c:pt>
                <c:pt idx="4">
                  <c:v>-3.6176887917519087</c:v>
                </c:pt>
                <c:pt idx="5">
                  <c:v>-5.9209198875445113</c:v>
                </c:pt>
                <c:pt idx="6">
                  <c:v>-10.004947396311868</c:v>
                </c:pt>
              </c:numCache>
            </c:numRef>
          </c:yVal>
          <c:smooth val="0"/>
          <c:extLst>
            <c:ext xmlns:c16="http://schemas.microsoft.com/office/drawing/2014/chart" uri="{C3380CC4-5D6E-409C-BE32-E72D297353CC}">
              <c16:uniqueId val="{00000004-90D0-4968-8415-B32E1CA7B42A}"/>
            </c:ext>
          </c:extLst>
        </c:ser>
        <c:dLbls>
          <c:showLegendKey val="0"/>
          <c:showVal val="0"/>
          <c:showCatName val="0"/>
          <c:showSerName val="0"/>
          <c:showPercent val="0"/>
          <c:showBubbleSize val="0"/>
        </c:dLbls>
        <c:axId val="918396208"/>
        <c:axId val="918396536"/>
      </c:scatterChart>
      <c:catAx>
        <c:axId val="918396208"/>
        <c:scaling>
          <c:orientation val="minMax"/>
        </c:scaling>
        <c:delete val="0"/>
        <c:axPos val="b"/>
        <c:numFmt formatCode="General" sourceLinked="1"/>
        <c:majorTickMark val="none"/>
        <c:minorTickMark val="none"/>
        <c:tickLblPos val="low"/>
        <c:spPr>
          <a:noFill/>
          <a:ln w="9525" cap="flat" cmpd="sng" algn="ctr">
            <a:solidFill>
              <a:schemeClr val="bg1">
                <a:lumMod val="75000"/>
                <a:alpha val="96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8396536"/>
        <c:crosses val="autoZero"/>
        <c:auto val="1"/>
        <c:lblAlgn val="ctr"/>
        <c:lblOffset val="100"/>
        <c:noMultiLvlLbl val="0"/>
      </c:catAx>
      <c:valAx>
        <c:axId val="918396536"/>
        <c:scaling>
          <c:orientation val="minMax"/>
        </c:scaling>
        <c:delete val="0"/>
        <c:axPos val="l"/>
        <c:numFmt formatCode="#,##0" sourceLinked="0"/>
        <c:majorTickMark val="none"/>
        <c:minorTickMark val="none"/>
        <c:tickLblPos val="nextTo"/>
        <c:spPr>
          <a:noFill/>
          <a:ln>
            <a:solidFill>
              <a:schemeClr val="bg1">
                <a:lumMod val="75000"/>
                <a:alpha val="9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8396208"/>
        <c:crosses val="autoZero"/>
        <c:crossBetween val="between"/>
      </c:valAx>
      <c:spPr>
        <a:noFill/>
        <a:ln>
          <a:noFill/>
        </a:ln>
        <a:effectLst/>
      </c:spPr>
    </c:plotArea>
    <c:legend>
      <c:legendPos val="b"/>
      <c:layout>
        <c:manualLayout>
          <c:xMode val="edge"/>
          <c:yMode val="edge"/>
          <c:x val="0.1992917760279965"/>
          <c:y val="0.50886147663245296"/>
          <c:w val="0.19164713298218999"/>
          <c:h val="0.24113830206300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1592300962385E-2"/>
          <c:y val="5.0925925925925923E-2"/>
          <c:w val="0.90618285214348204"/>
          <c:h val="0.83694443407844155"/>
        </c:manualLayout>
      </c:layout>
      <c:lineChart>
        <c:grouping val="standard"/>
        <c:varyColors val="0"/>
        <c:ser>
          <c:idx val="0"/>
          <c:order val="0"/>
          <c:tx>
            <c:strRef>
              <c:f>'Figure 5.16'!$N$35</c:f>
              <c:strCache>
                <c:ptCount val="1"/>
                <c:pt idx="0">
                  <c:v>Baseline</c:v>
                </c:pt>
              </c:strCache>
            </c:strRef>
          </c:tx>
          <c:spPr>
            <a:ln w="28575" cap="rnd">
              <a:solidFill>
                <a:schemeClr val="accent4"/>
              </a:solidFill>
              <a:round/>
            </a:ln>
            <a:effectLst/>
          </c:spPr>
          <c:marker>
            <c:symbol val="none"/>
          </c:marker>
          <c:cat>
            <c:numRef>
              <c:f>'Figure 5.16'!$O$1:$U$1</c:f>
              <c:numCache>
                <c:formatCode>General</c:formatCode>
                <c:ptCount val="7"/>
                <c:pt idx="0">
                  <c:v>2019</c:v>
                </c:pt>
                <c:pt idx="1">
                  <c:v>2025</c:v>
                </c:pt>
                <c:pt idx="2">
                  <c:v>2030</c:v>
                </c:pt>
                <c:pt idx="3">
                  <c:v>2035</c:v>
                </c:pt>
                <c:pt idx="4">
                  <c:v>2040</c:v>
                </c:pt>
                <c:pt idx="5">
                  <c:v>2045</c:v>
                </c:pt>
                <c:pt idx="6">
                  <c:v>2050</c:v>
                </c:pt>
              </c:numCache>
            </c:numRef>
          </c:cat>
          <c:val>
            <c:numRef>
              <c:f>'Figure 5.16'!$O$35:$U$35</c:f>
              <c:numCache>
                <c:formatCode>0.0</c:formatCode>
                <c:ptCount val="7"/>
                <c:pt idx="0">
                  <c:v>2.1678029234704299</c:v>
                </c:pt>
                <c:pt idx="1">
                  <c:v>1.1987906381588727</c:v>
                </c:pt>
                <c:pt idx="2">
                  <c:v>0.82683714957887033</c:v>
                </c:pt>
                <c:pt idx="3">
                  <c:v>0.5601007310512609</c:v>
                </c:pt>
                <c:pt idx="4">
                  <c:v>0.42065941412120411</c:v>
                </c:pt>
                <c:pt idx="5">
                  <c:v>0.423636650935793</c:v>
                </c:pt>
                <c:pt idx="6">
                  <c:v>0.73283202807655234</c:v>
                </c:pt>
              </c:numCache>
            </c:numRef>
          </c:val>
          <c:smooth val="0"/>
          <c:extLst>
            <c:ext xmlns:c16="http://schemas.microsoft.com/office/drawing/2014/chart" uri="{C3380CC4-5D6E-409C-BE32-E72D297353CC}">
              <c16:uniqueId val="{00000000-3C53-4696-BB4B-64384CEA2577}"/>
            </c:ext>
          </c:extLst>
        </c:ser>
        <c:ser>
          <c:idx val="1"/>
          <c:order val="1"/>
          <c:tx>
            <c:strRef>
              <c:f>'Figure 5.16'!$N$36</c:f>
              <c:strCache>
                <c:ptCount val="1"/>
                <c:pt idx="0">
                  <c:v>Optimistic</c:v>
                </c:pt>
              </c:strCache>
            </c:strRef>
          </c:tx>
          <c:spPr>
            <a:ln w="28575" cap="rnd">
              <a:noFill/>
              <a:round/>
            </a:ln>
            <a:effectLst/>
          </c:spPr>
          <c:marker>
            <c:symbol val="circle"/>
            <c:size val="7"/>
            <c:spPr>
              <a:solidFill>
                <a:schemeClr val="accent1">
                  <a:lumMod val="60000"/>
                  <a:lumOff val="40000"/>
                </a:schemeClr>
              </a:solidFill>
              <a:ln w="9525">
                <a:noFill/>
              </a:ln>
              <a:effectLst/>
            </c:spPr>
          </c:marker>
          <c:cat>
            <c:numRef>
              <c:f>'Figure 5.16'!$O$1:$U$1</c:f>
              <c:numCache>
                <c:formatCode>General</c:formatCode>
                <c:ptCount val="7"/>
                <c:pt idx="0">
                  <c:v>2019</c:v>
                </c:pt>
                <c:pt idx="1">
                  <c:v>2025</c:v>
                </c:pt>
                <c:pt idx="2">
                  <c:v>2030</c:v>
                </c:pt>
                <c:pt idx="3">
                  <c:v>2035</c:v>
                </c:pt>
                <c:pt idx="4">
                  <c:v>2040</c:v>
                </c:pt>
                <c:pt idx="5">
                  <c:v>2045</c:v>
                </c:pt>
                <c:pt idx="6">
                  <c:v>2050</c:v>
                </c:pt>
              </c:numCache>
            </c:numRef>
          </c:cat>
          <c:val>
            <c:numRef>
              <c:f>'Figure 5.16'!$O$36:$U$36</c:f>
              <c:numCache>
                <c:formatCode>0.0</c:formatCode>
                <c:ptCount val="7"/>
                <c:pt idx="0">
                  <c:v>2.1678029234704299</c:v>
                </c:pt>
                <c:pt idx="1">
                  <c:v>1.1851379906572987</c:v>
                </c:pt>
                <c:pt idx="2">
                  <c:v>0.76487128856527964</c:v>
                </c:pt>
                <c:pt idx="3">
                  <c:v>0.45729333036143277</c:v>
                </c:pt>
                <c:pt idx="4">
                  <c:v>0.25586755971770891</c:v>
                </c:pt>
                <c:pt idx="5">
                  <c:v>0.17125164598197395</c:v>
                </c:pt>
                <c:pt idx="6">
                  <c:v>0.14859939634775229</c:v>
                </c:pt>
              </c:numCache>
            </c:numRef>
          </c:val>
          <c:smooth val="0"/>
          <c:extLst>
            <c:ext xmlns:c16="http://schemas.microsoft.com/office/drawing/2014/chart" uri="{C3380CC4-5D6E-409C-BE32-E72D297353CC}">
              <c16:uniqueId val="{00000001-3C53-4696-BB4B-64384CEA2577}"/>
            </c:ext>
          </c:extLst>
        </c:ser>
        <c:ser>
          <c:idx val="2"/>
          <c:order val="2"/>
          <c:tx>
            <c:strRef>
              <c:f>'Figure 5.16'!$N$37</c:f>
              <c:strCache>
                <c:ptCount val="1"/>
                <c:pt idx="0">
                  <c:v>Pessimistic</c:v>
                </c:pt>
              </c:strCache>
            </c:strRef>
          </c:tx>
          <c:spPr>
            <a:ln w="28575" cap="rnd">
              <a:noFill/>
              <a:round/>
            </a:ln>
            <a:effectLst/>
          </c:spPr>
          <c:marker>
            <c:symbol val="circle"/>
            <c:size val="7"/>
            <c:spPr>
              <a:solidFill>
                <a:srgbClr val="FF66CC"/>
              </a:solidFill>
              <a:ln w="9525">
                <a:noFill/>
              </a:ln>
              <a:effectLst/>
            </c:spPr>
          </c:marker>
          <c:cat>
            <c:numRef>
              <c:f>'Figure 5.16'!$O$1:$U$1</c:f>
              <c:numCache>
                <c:formatCode>General</c:formatCode>
                <c:ptCount val="7"/>
                <c:pt idx="0">
                  <c:v>2019</c:v>
                </c:pt>
                <c:pt idx="1">
                  <c:v>2025</c:v>
                </c:pt>
                <c:pt idx="2">
                  <c:v>2030</c:v>
                </c:pt>
                <c:pt idx="3">
                  <c:v>2035</c:v>
                </c:pt>
                <c:pt idx="4">
                  <c:v>2040</c:v>
                </c:pt>
                <c:pt idx="5">
                  <c:v>2045</c:v>
                </c:pt>
                <c:pt idx="6">
                  <c:v>2050</c:v>
                </c:pt>
              </c:numCache>
            </c:numRef>
          </c:cat>
          <c:val>
            <c:numRef>
              <c:f>'Figure 5.16'!$O$37:$U$37</c:f>
              <c:numCache>
                <c:formatCode>0.0</c:formatCode>
                <c:ptCount val="7"/>
                <c:pt idx="0">
                  <c:v>2.1678029234704299</c:v>
                </c:pt>
                <c:pt idx="1">
                  <c:v>1.1851379906572987</c:v>
                </c:pt>
                <c:pt idx="2">
                  <c:v>0.85063657297413642</c:v>
                </c:pt>
                <c:pt idx="3">
                  <c:v>0.74926294498031221</c:v>
                </c:pt>
                <c:pt idx="4">
                  <c:v>0.84407583711222334</c:v>
                </c:pt>
                <c:pt idx="5">
                  <c:v>1.3629659434755548</c:v>
                </c:pt>
                <c:pt idx="6">
                  <c:v>3.3806481196145208</c:v>
                </c:pt>
              </c:numCache>
            </c:numRef>
          </c:val>
          <c:smooth val="0"/>
          <c:extLst>
            <c:ext xmlns:c16="http://schemas.microsoft.com/office/drawing/2014/chart" uri="{C3380CC4-5D6E-409C-BE32-E72D297353CC}">
              <c16:uniqueId val="{00000002-3C53-4696-BB4B-64384CEA2577}"/>
            </c:ext>
          </c:extLst>
        </c:ser>
        <c:dLbls>
          <c:showLegendKey val="0"/>
          <c:showVal val="0"/>
          <c:showCatName val="0"/>
          <c:showSerName val="0"/>
          <c:showPercent val="0"/>
          <c:showBubbleSize val="0"/>
        </c:dLbls>
        <c:smooth val="0"/>
        <c:axId val="1219450408"/>
        <c:axId val="1219449752"/>
      </c:lineChart>
      <c:catAx>
        <c:axId val="1219450408"/>
        <c:scaling>
          <c:orientation val="minMax"/>
        </c:scaling>
        <c:delete val="0"/>
        <c:axPos val="b"/>
        <c:numFmt formatCode="General" sourceLinked="1"/>
        <c:majorTickMark val="out"/>
        <c:minorTickMark val="none"/>
        <c:tickLblPos val="nextTo"/>
        <c:spPr>
          <a:noFill/>
          <a:ln w="9525" cap="flat" cmpd="sng" algn="ctr">
            <a:solidFill>
              <a:schemeClr val="bg1">
                <a:lumMod val="75000"/>
                <a:alpha val="96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49752"/>
        <c:crosses val="autoZero"/>
        <c:auto val="1"/>
        <c:lblAlgn val="ctr"/>
        <c:lblOffset val="100"/>
        <c:noMultiLvlLbl val="0"/>
      </c:catAx>
      <c:valAx>
        <c:axId val="1219449752"/>
        <c:scaling>
          <c:orientation val="minMax"/>
          <c:max val="5"/>
        </c:scaling>
        <c:delete val="0"/>
        <c:axPos val="l"/>
        <c:numFmt formatCode="0.0" sourceLinked="0"/>
        <c:majorTickMark val="none"/>
        <c:minorTickMark val="none"/>
        <c:tickLblPos val="nextTo"/>
        <c:spPr>
          <a:noFill/>
          <a:ln>
            <a:solidFill>
              <a:schemeClr val="bg1">
                <a:lumMod val="75000"/>
                <a:alpha val="9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19450408"/>
        <c:crosses val="autoZero"/>
        <c:crossBetween val="between"/>
      </c:valAx>
      <c:spPr>
        <a:noFill/>
        <a:ln>
          <a:noFill/>
        </a:ln>
        <a:effectLst/>
      </c:spPr>
    </c:plotArea>
    <c:legend>
      <c:legendPos val="b"/>
      <c:layout>
        <c:manualLayout>
          <c:xMode val="edge"/>
          <c:yMode val="edge"/>
          <c:x val="0.13836330384520198"/>
          <c:y val="0.10104673009963111"/>
          <c:w val="0.31191572559535896"/>
          <c:h val="0.19521500431347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847921476112E-2"/>
          <c:y val="4.5150497512437819E-2"/>
          <c:w val="0.89527965801553377"/>
          <c:h val="0.85450248756218916"/>
        </c:manualLayout>
      </c:layout>
      <c:areaChart>
        <c:grouping val="stacked"/>
        <c:varyColors val="0"/>
        <c:ser>
          <c:idx val="1"/>
          <c:order val="1"/>
          <c:tx>
            <c:strRef>
              <c:f>'Figure 5.16'!$N$21</c:f>
              <c:strCache>
                <c:ptCount val="1"/>
                <c:pt idx="0">
                  <c:v>Optimistic</c:v>
                </c:pt>
              </c:strCache>
            </c:strRef>
          </c:tx>
          <c:spPr>
            <a:solidFill>
              <a:schemeClr val="bg1"/>
            </a:solidFill>
            <a:ln w="12700">
              <a:noFill/>
            </a:ln>
            <a:effectLst/>
          </c:spPr>
          <c:cat>
            <c:numRef>
              <c:f>'Figure 5.16'!$O$19:$AX$19</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5.16'!$O$21:$AX$21</c:f>
              <c:numCache>
                <c:formatCode>#,##0</c:formatCode>
                <c:ptCount val="36"/>
                <c:pt idx="0">
                  <c:v>123.95607908715324</c:v>
                </c:pt>
                <c:pt idx="1">
                  <c:v>114.22698726306859</c:v>
                </c:pt>
                <c:pt idx="2">
                  <c:v>109.40664836508928</c:v>
                </c:pt>
                <c:pt idx="3">
                  <c:v>104.26567406056924</c:v>
                </c:pt>
                <c:pt idx="4">
                  <c:v>99.220991412427182</c:v>
                </c:pt>
                <c:pt idx="5">
                  <c:v>125.14631167773126</c:v>
                </c:pt>
                <c:pt idx="6">
                  <c:v>121.97781651454434</c:v>
                </c:pt>
                <c:pt idx="7" formatCode="General">
                  <c:v>118.94743265633483</c:v>
                </c:pt>
                <c:pt idx="8" formatCode="General">
                  <c:v>115.53868181045038</c:v>
                </c:pt>
                <c:pt idx="9" formatCode="General">
                  <c:v>112.25226134779375</c:v>
                </c:pt>
                <c:pt idx="10" formatCode="General">
                  <c:v>108.52905358358136</c:v>
                </c:pt>
                <c:pt idx="11" formatCode="General">
                  <c:v>103.97884612378969</c:v>
                </c:pt>
                <c:pt idx="12" formatCode="General">
                  <c:v>102.31273039104131</c:v>
                </c:pt>
                <c:pt idx="13" formatCode="General">
                  <c:v>100.40641348421043</c:v>
                </c:pt>
                <c:pt idx="14" formatCode="General">
                  <c:v>97.234454439268461</c:v>
                </c:pt>
                <c:pt idx="15" formatCode="General">
                  <c:v>94.585700195577999</c:v>
                </c:pt>
                <c:pt idx="16" formatCode="General">
                  <c:v>93.193509382353824</c:v>
                </c:pt>
                <c:pt idx="17" formatCode="General">
                  <c:v>90.962261179317011</c:v>
                </c:pt>
                <c:pt idx="18" formatCode="General">
                  <c:v>87.532278433496231</c:v>
                </c:pt>
                <c:pt idx="19" formatCode="General">
                  <c:v>85.47486541005533</c:v>
                </c:pt>
                <c:pt idx="20" formatCode="General">
                  <c:v>83.516260496498319</c:v>
                </c:pt>
                <c:pt idx="21" formatCode="General">
                  <c:v>82.817666364964609</c:v>
                </c:pt>
                <c:pt idx="22" formatCode="General">
                  <c:v>80.790508547170006</c:v>
                </c:pt>
                <c:pt idx="23" formatCode="General">
                  <c:v>79.394220808717563</c:v>
                </c:pt>
                <c:pt idx="24" formatCode="General">
                  <c:v>77.891568152738671</c:v>
                </c:pt>
                <c:pt idx="25" formatCode="General">
                  <c:v>76.9170631368915</c:v>
                </c:pt>
                <c:pt idx="26" formatCode="General">
                  <c:v>76.622457862604819</c:v>
                </c:pt>
                <c:pt idx="27" formatCode="General">
                  <c:v>75.401862990647629</c:v>
                </c:pt>
                <c:pt idx="28" formatCode="General">
                  <c:v>74.772327029153459</c:v>
                </c:pt>
                <c:pt idx="29" formatCode="General">
                  <c:v>75.498663701432051</c:v>
                </c:pt>
                <c:pt idx="30" formatCode="General">
                  <c:v>74.784763166948906</c:v>
                </c:pt>
                <c:pt idx="31" formatCode="General">
                  <c:v>75.031522419776351</c:v>
                </c:pt>
                <c:pt idx="32" formatCode="General">
                  <c:v>75.792953635725496</c:v>
                </c:pt>
                <c:pt idx="33" formatCode="General">
                  <c:v>76.748252635944496</c:v>
                </c:pt>
                <c:pt idx="34" formatCode="General">
                  <c:v>79.138740412239642</c:v>
                </c:pt>
                <c:pt idx="35" formatCode="General">
                  <c:v>82.613342270909357</c:v>
                </c:pt>
              </c:numCache>
            </c:numRef>
          </c:val>
          <c:extLst>
            <c:ext xmlns:c16="http://schemas.microsoft.com/office/drawing/2014/chart" uri="{C3380CC4-5D6E-409C-BE32-E72D297353CC}">
              <c16:uniqueId val="{00000000-1AE9-4181-A177-685A9AC37CA7}"/>
            </c:ext>
          </c:extLst>
        </c:ser>
        <c:ser>
          <c:idx val="2"/>
          <c:order val="2"/>
          <c:tx>
            <c:strRef>
              <c:f>'Figure 5.16'!$N$22</c:f>
              <c:strCache>
                <c:ptCount val="1"/>
              </c:strCache>
            </c:strRef>
          </c:tx>
          <c:spPr>
            <a:solidFill>
              <a:srgbClr val="009999">
                <a:alpha val="30196"/>
              </a:srgbClr>
            </a:solidFill>
            <a:ln>
              <a:noFill/>
            </a:ln>
            <a:effectLst/>
          </c:spPr>
          <c:cat>
            <c:numRef>
              <c:f>'Figure 5.16'!$O$19:$AX$19</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5.16'!$O$22:$AX$22</c:f>
              <c:numCache>
                <c:formatCode>#,##0</c:formatCode>
                <c:ptCount val="36"/>
                <c:pt idx="0">
                  <c:v>0</c:v>
                </c:pt>
                <c:pt idx="1">
                  <c:v>0</c:v>
                </c:pt>
                <c:pt idx="2">
                  <c:v>0</c:v>
                </c:pt>
                <c:pt idx="3">
                  <c:v>0</c:v>
                </c:pt>
                <c:pt idx="4">
                  <c:v>0</c:v>
                </c:pt>
                <c:pt idx="5">
                  <c:v>0</c:v>
                </c:pt>
                <c:pt idx="6">
                  <c:v>0</c:v>
                </c:pt>
                <c:pt idx="7" formatCode="General">
                  <c:v>0</c:v>
                </c:pt>
                <c:pt idx="8" formatCode="General">
                  <c:v>0</c:v>
                </c:pt>
                <c:pt idx="9" formatCode="General">
                  <c:v>0</c:v>
                </c:pt>
                <c:pt idx="10" formatCode="General">
                  <c:v>3.7502012332907952E-2</c:v>
                </c:pt>
                <c:pt idx="11" formatCode="General">
                  <c:v>0.58501618688809742</c:v>
                </c:pt>
                <c:pt idx="12" formatCode="General">
                  <c:v>1.3678498486349042</c:v>
                </c:pt>
                <c:pt idx="13" formatCode="General">
                  <c:v>2.3868568671341279</c:v>
                </c:pt>
                <c:pt idx="14" formatCode="General">
                  <c:v>3.6195523774216696</c:v>
                </c:pt>
                <c:pt idx="15" formatCode="General">
                  <c:v>5.1046548618414533</c:v>
                </c:pt>
                <c:pt idx="16" formatCode="General">
                  <c:v>6.8892986059157124</c:v>
                </c:pt>
                <c:pt idx="17" formatCode="General">
                  <c:v>8.725176746680674</c:v>
                </c:pt>
                <c:pt idx="18" formatCode="General">
                  <c:v>10.531869176728421</c:v>
                </c:pt>
                <c:pt idx="19" formatCode="General">
                  <c:v>12.512006543813825</c:v>
                </c:pt>
                <c:pt idx="20" formatCode="General">
                  <c:v>14.631753653018407</c:v>
                </c:pt>
                <c:pt idx="21" formatCode="General">
                  <c:v>17.005642436788193</c:v>
                </c:pt>
                <c:pt idx="22" formatCode="General">
                  <c:v>19.296964731215724</c:v>
                </c:pt>
                <c:pt idx="23" formatCode="General">
                  <c:v>21.785181325961744</c:v>
                </c:pt>
                <c:pt idx="24" formatCode="General">
                  <c:v>24.288943897174221</c:v>
                </c:pt>
                <c:pt idx="25" formatCode="General">
                  <c:v>26.973994693374053</c:v>
                </c:pt>
                <c:pt idx="26" formatCode="General">
                  <c:v>29.943509807647501</c:v>
                </c:pt>
                <c:pt idx="27" formatCode="General">
                  <c:v>32.970143344546287</c:v>
                </c:pt>
                <c:pt idx="28" formatCode="General">
                  <c:v>37.098038327011864</c:v>
                </c:pt>
                <c:pt idx="29" formatCode="General">
                  <c:v>41.399267463716271</c:v>
                </c:pt>
                <c:pt idx="30" formatCode="General">
                  <c:v>46.601422833578809</c:v>
                </c:pt>
                <c:pt idx="31" formatCode="General">
                  <c:v>51.963782830952823</c:v>
                </c:pt>
                <c:pt idx="32" formatCode="General">
                  <c:v>57.439309227966646</c:v>
                </c:pt>
                <c:pt idx="33" formatCode="General">
                  <c:v>63.581750601337504</c:v>
                </c:pt>
                <c:pt idx="34" formatCode="General">
                  <c:v>69.806014593561329</c:v>
                </c:pt>
                <c:pt idx="35" formatCode="General">
                  <c:v>75.283042368490925</c:v>
                </c:pt>
              </c:numCache>
            </c:numRef>
          </c:val>
          <c:extLst>
            <c:ext xmlns:c16="http://schemas.microsoft.com/office/drawing/2014/chart" uri="{C3380CC4-5D6E-409C-BE32-E72D297353CC}">
              <c16:uniqueId val="{00000001-1AE9-4181-A177-685A9AC37CA7}"/>
            </c:ext>
          </c:extLst>
        </c:ser>
        <c:dLbls>
          <c:showLegendKey val="0"/>
          <c:showVal val="0"/>
          <c:showCatName val="0"/>
          <c:showSerName val="0"/>
          <c:showPercent val="0"/>
          <c:showBubbleSize val="0"/>
        </c:dLbls>
        <c:axId val="828469608"/>
        <c:axId val="828469936"/>
      </c:areaChart>
      <c:lineChart>
        <c:grouping val="standard"/>
        <c:varyColors val="0"/>
        <c:ser>
          <c:idx val="0"/>
          <c:order val="0"/>
          <c:tx>
            <c:strRef>
              <c:f>'Figure 5.16'!$N$20</c:f>
              <c:strCache>
                <c:ptCount val="1"/>
                <c:pt idx="0">
                  <c:v>Baseline</c:v>
                </c:pt>
              </c:strCache>
            </c:strRef>
          </c:tx>
          <c:spPr>
            <a:ln w="19050" cap="rnd">
              <a:solidFill>
                <a:schemeClr val="accent4">
                  <a:lumMod val="75000"/>
                </a:schemeClr>
              </a:solidFill>
              <a:round/>
            </a:ln>
            <a:effectLst/>
          </c:spPr>
          <c:marker>
            <c:symbol val="none"/>
          </c:marker>
          <c:dLbls>
            <c:dLbl>
              <c:idx val="33"/>
              <c:layout>
                <c:manualLayout>
                  <c:x val="-6.2469132364723498E-2"/>
                  <c:y val="-6.3566722332540959E-2"/>
                </c:manualLayout>
              </c:layout>
              <c:tx>
                <c:rich>
                  <a:bodyPr/>
                  <a:lstStyle/>
                  <a:p>
                    <a:r>
                      <a:rPr lang="en-US"/>
                      <a:t>Baseline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E9-4181-A177-685A9AC37C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5.16'!$O$19:$AX$19</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'Figure 5.16'!$O$20:$AX$20</c:f>
              <c:numCache>
                <c:formatCode>General</c:formatCode>
                <c:ptCount val="36"/>
                <c:pt idx="0">
                  <c:v>123.95607908715324</c:v>
                </c:pt>
                <c:pt idx="1">
                  <c:v>114.22698726306859</c:v>
                </c:pt>
                <c:pt idx="2">
                  <c:v>109.40664836508928</c:v>
                </c:pt>
                <c:pt idx="3">
                  <c:v>104.26567406056924</c:v>
                </c:pt>
                <c:pt idx="4">
                  <c:v>99.220991412427182</c:v>
                </c:pt>
                <c:pt idx="5">
                  <c:v>125.14631167773126</c:v>
                </c:pt>
                <c:pt idx="6">
                  <c:v>121.97781651454434</c:v>
                </c:pt>
                <c:pt idx="7">
                  <c:v>118.97141650758851</c:v>
                </c:pt>
                <c:pt idx="8">
                  <c:v>115.57553694526797</c:v>
                </c:pt>
                <c:pt idx="9">
                  <c:v>112.79548320786034</c:v>
                </c:pt>
                <c:pt idx="10">
                  <c:v>108.59304231056083</c:v>
                </c:pt>
                <c:pt idx="11">
                  <c:v>105.05323322305269</c:v>
                </c:pt>
                <c:pt idx="12">
                  <c:v>102.68950504058459</c:v>
                </c:pt>
                <c:pt idx="13">
                  <c:v>101.09797599904523</c:v>
                </c:pt>
                <c:pt idx="14">
                  <c:v>99.890155426912983</c:v>
                </c:pt>
                <c:pt idx="15">
                  <c:v>96.217148934634125</c:v>
                </c:pt>
                <c:pt idx="16">
                  <c:v>95.385349596120321</c:v>
                </c:pt>
                <c:pt idx="17">
                  <c:v>93.985650472896964</c:v>
                </c:pt>
                <c:pt idx="18">
                  <c:v>91.532234274623136</c:v>
                </c:pt>
                <c:pt idx="19">
                  <c:v>90.221405977127233</c:v>
                </c:pt>
                <c:pt idx="20">
                  <c:v>89.406563890124474</c:v>
                </c:pt>
                <c:pt idx="21">
                  <c:v>89.624158182581311</c:v>
                </c:pt>
                <c:pt idx="22">
                  <c:v>88.315021634150142</c:v>
                </c:pt>
                <c:pt idx="23">
                  <c:v>88.334376072823915</c:v>
                </c:pt>
                <c:pt idx="24">
                  <c:v>87.812723582685962</c:v>
                </c:pt>
                <c:pt idx="25">
                  <c:v>87.687710479524213</c:v>
                </c:pt>
                <c:pt idx="26">
                  <c:v>88.580601259726038</c:v>
                </c:pt>
                <c:pt idx="27">
                  <c:v>88.527168922890795</c:v>
                </c:pt>
                <c:pt idx="28">
                  <c:v>89.048498286914409</c:v>
                </c:pt>
                <c:pt idx="29">
                  <c:v>91.185477602293133</c:v>
                </c:pt>
                <c:pt idx="30">
                  <c:v>92.146086935628219</c:v>
                </c:pt>
                <c:pt idx="31">
                  <c:v>93.985327035161319</c:v>
                </c:pt>
                <c:pt idx="32">
                  <c:v>97.357472614828893</c:v>
                </c:pt>
                <c:pt idx="33">
                  <c:v>100.8696251034666</c:v>
                </c:pt>
                <c:pt idx="34">
                  <c:v>105.20496275236519</c:v>
                </c:pt>
                <c:pt idx="35">
                  <c:v>109.72678351267402</c:v>
                </c:pt>
              </c:numCache>
            </c:numRef>
          </c:val>
          <c:smooth val="0"/>
          <c:extLst>
            <c:ext xmlns:c16="http://schemas.microsoft.com/office/drawing/2014/chart" uri="{C3380CC4-5D6E-409C-BE32-E72D297353CC}">
              <c16:uniqueId val="{00000003-1AE9-4181-A177-685A9AC37CA7}"/>
            </c:ext>
          </c:extLst>
        </c:ser>
        <c:dLbls>
          <c:showLegendKey val="0"/>
          <c:showVal val="0"/>
          <c:showCatName val="0"/>
          <c:showSerName val="0"/>
          <c:showPercent val="0"/>
          <c:showBubbleSize val="0"/>
        </c:dLbls>
        <c:marker val="1"/>
        <c:smooth val="0"/>
        <c:axId val="828469608"/>
        <c:axId val="828469936"/>
      </c:lineChart>
      <c:catAx>
        <c:axId val="828469608"/>
        <c:scaling>
          <c:orientation val="minMax"/>
        </c:scaling>
        <c:delete val="0"/>
        <c:axPos val="b"/>
        <c:numFmt formatCode="General" sourceLinked="1"/>
        <c:majorTickMark val="out"/>
        <c:minorTickMark val="none"/>
        <c:tickLblPos val="nextTo"/>
        <c:spPr>
          <a:noFill/>
          <a:ln w="9525" cap="flat" cmpd="sng" algn="ctr">
            <a:solidFill>
              <a:schemeClr val="bg1">
                <a:lumMod val="75000"/>
                <a:alpha val="96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28469936"/>
        <c:crosses val="autoZero"/>
        <c:auto val="1"/>
        <c:lblAlgn val="ctr"/>
        <c:lblOffset val="100"/>
        <c:tickLblSkip val="5"/>
        <c:noMultiLvlLbl val="0"/>
      </c:catAx>
      <c:valAx>
        <c:axId val="828469936"/>
        <c:scaling>
          <c:orientation val="minMax"/>
          <c:max val="160"/>
        </c:scaling>
        <c:delete val="0"/>
        <c:axPos val="l"/>
        <c:numFmt formatCode="0" sourceLinked="0"/>
        <c:majorTickMark val="out"/>
        <c:minorTickMark val="none"/>
        <c:tickLblPos val="nextTo"/>
        <c:spPr>
          <a:noFill/>
          <a:ln>
            <a:solidFill>
              <a:schemeClr val="bg1">
                <a:lumMod val="75000"/>
                <a:alpha val="9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828469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3585069444444E-2"/>
          <c:y val="4.5139381274023213E-2"/>
          <c:w val="0.89033289930555548"/>
          <c:h val="0.85631724944334564"/>
        </c:manualLayout>
      </c:layout>
      <c:lineChart>
        <c:grouping val="standard"/>
        <c:varyColors val="0"/>
        <c:ser>
          <c:idx val="0"/>
          <c:order val="0"/>
          <c:tx>
            <c:strRef>
              <c:f>'Figure 5.17'!$N$2</c:f>
              <c:strCache>
                <c:ptCount val="1"/>
                <c:pt idx="0">
                  <c:v>Optimistic</c:v>
                </c:pt>
              </c:strCache>
            </c:strRef>
          </c:tx>
          <c:spPr>
            <a:ln w="28575" cap="rnd">
              <a:noFill/>
              <a:round/>
            </a:ln>
            <a:effectLst/>
          </c:spPr>
          <c:marker>
            <c:symbol val="circle"/>
            <c:size val="7"/>
            <c:spPr>
              <a:solidFill>
                <a:schemeClr val="accent1">
                  <a:lumMod val="40000"/>
                  <a:lumOff val="60000"/>
                </a:schemeClr>
              </a:solidFill>
              <a:ln w="9525">
                <a:noFill/>
              </a:ln>
              <a:effectLst/>
            </c:spPr>
          </c:marker>
          <c:cat>
            <c:numRef>
              <c:f>'Figure 5.17'!$O$1:$AS$1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5.17'!$O$2:$AS$2</c:f>
              <c:numCache>
                <c:formatCode>General</c:formatCode>
                <c:ptCount val="31"/>
                <c:pt idx="0">
                  <c:v>64193.508105021625</c:v>
                </c:pt>
                <c:pt idx="1">
                  <c:v>63564.467224554821</c:v>
                </c:pt>
                <c:pt idx="2">
                  <c:v>62948.155009878596</c:v>
                </c:pt>
                <c:pt idx="3">
                  <c:v>62382.932382901876</c:v>
                </c:pt>
                <c:pt idx="4">
                  <c:v>61916.341920815212</c:v>
                </c:pt>
                <c:pt idx="5">
                  <c:v>61615.609050693718</c:v>
                </c:pt>
                <c:pt idx="6">
                  <c:v>61891.749328352977</c:v>
                </c:pt>
                <c:pt idx="7">
                  <c:v>62378.97434382404</c:v>
                </c:pt>
                <c:pt idx="8">
                  <c:v>63081.503475186073</c:v>
                </c:pt>
                <c:pt idx="9">
                  <c:v>63979.718703360937</c:v>
                </c:pt>
                <c:pt idx="10">
                  <c:v>65052.223580338083</c:v>
                </c:pt>
                <c:pt idx="11">
                  <c:v>66323.872039956812</c:v>
                </c:pt>
                <c:pt idx="12">
                  <c:v>67750.492834907811</c:v>
                </c:pt>
                <c:pt idx="13">
                  <c:v>69270.797759285793</c:v>
                </c:pt>
                <c:pt idx="14">
                  <c:v>70814.317871132036</c:v>
                </c:pt>
                <c:pt idx="15">
                  <c:v>72331.659839125656</c:v>
                </c:pt>
                <c:pt idx="16">
                  <c:v>73764.306831252994</c:v>
                </c:pt>
                <c:pt idx="17">
                  <c:v>75093.840069508806</c:v>
                </c:pt>
                <c:pt idx="18">
                  <c:v>76287.400164699371</c:v>
                </c:pt>
                <c:pt idx="19">
                  <c:v>77323.897477445425</c:v>
                </c:pt>
                <c:pt idx="20">
                  <c:v>78188.815601043869</c:v>
                </c:pt>
                <c:pt idx="21">
                  <c:v>78843.492420902025</c:v>
                </c:pt>
                <c:pt idx="22">
                  <c:v>79272.256799852752</c:v>
                </c:pt>
                <c:pt idx="23">
                  <c:v>79456.094746119823</c:v>
                </c:pt>
                <c:pt idx="24">
                  <c:v>79409.140213016071</c:v>
                </c:pt>
                <c:pt idx="25">
                  <c:v>79139.743710198396</c:v>
                </c:pt>
                <c:pt idx="26">
                  <c:v>78675.791297855409</c:v>
                </c:pt>
                <c:pt idx="27">
                  <c:v>78048.580151450078</c:v>
                </c:pt>
                <c:pt idx="28">
                  <c:v>77318.880191329576</c:v>
                </c:pt>
                <c:pt idx="29">
                  <c:v>76551.048566429323</c:v>
                </c:pt>
                <c:pt idx="30">
                  <c:v>75806.354017669277</c:v>
                </c:pt>
              </c:numCache>
            </c:numRef>
          </c:val>
          <c:smooth val="0"/>
          <c:extLst>
            <c:ext xmlns:c16="http://schemas.microsoft.com/office/drawing/2014/chart" uri="{C3380CC4-5D6E-409C-BE32-E72D297353CC}">
              <c16:uniqueId val="{00000000-C537-4132-96B0-69317B159E91}"/>
            </c:ext>
          </c:extLst>
        </c:ser>
        <c:ser>
          <c:idx val="1"/>
          <c:order val="1"/>
          <c:tx>
            <c:strRef>
              <c:f>'Figure 5.17'!$N$3</c:f>
              <c:strCache>
                <c:ptCount val="1"/>
                <c:pt idx="0">
                  <c:v>Baseline</c:v>
                </c:pt>
              </c:strCache>
            </c:strRef>
          </c:tx>
          <c:spPr>
            <a:ln w="28575" cap="rnd">
              <a:noFill/>
              <a:round/>
            </a:ln>
            <a:effectLst/>
          </c:spPr>
          <c:marker>
            <c:symbol val="circle"/>
            <c:size val="7"/>
            <c:spPr>
              <a:solidFill>
                <a:srgbClr val="008080"/>
              </a:solidFill>
              <a:ln w="9525">
                <a:noFill/>
              </a:ln>
              <a:effectLst/>
            </c:spPr>
          </c:marker>
          <c:cat>
            <c:numRef>
              <c:f>'Figure 5.17'!$O$1:$AS$1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5.17'!$O$3:$AS$3</c:f>
              <c:numCache>
                <c:formatCode>General</c:formatCode>
                <c:ptCount val="31"/>
                <c:pt idx="0">
                  <c:v>64193.508105021625</c:v>
                </c:pt>
                <c:pt idx="1">
                  <c:v>63564.467224554821</c:v>
                </c:pt>
                <c:pt idx="2">
                  <c:v>62948.155009878596</c:v>
                </c:pt>
                <c:pt idx="3">
                  <c:v>62382.932382901876</c:v>
                </c:pt>
                <c:pt idx="4">
                  <c:v>61916.341920815212</c:v>
                </c:pt>
                <c:pt idx="5">
                  <c:v>61615.609050693718</c:v>
                </c:pt>
                <c:pt idx="6">
                  <c:v>61489.518973262733</c:v>
                </c:pt>
                <c:pt idx="7">
                  <c:v>61576.507873627867</c:v>
                </c:pt>
                <c:pt idx="8">
                  <c:v>61877.206541577609</c:v>
                </c:pt>
                <c:pt idx="9">
                  <c:v>62370.168178107939</c:v>
                </c:pt>
                <c:pt idx="10">
                  <c:v>63032.195643943858</c:v>
                </c:pt>
                <c:pt idx="11">
                  <c:v>63888.144144670485</c:v>
                </c:pt>
                <c:pt idx="12">
                  <c:v>64888.46242715772</c:v>
                </c:pt>
                <c:pt idx="13">
                  <c:v>65974.617919916374</c:v>
                </c:pt>
                <c:pt idx="14">
                  <c:v>67083.216843767485</c:v>
                </c:pt>
                <c:pt idx="15">
                  <c:v>68154.552845140453</c:v>
                </c:pt>
                <c:pt idx="16">
                  <c:v>69140.682508815822</c:v>
                </c:pt>
                <c:pt idx="17">
                  <c:v>70009.371705338301</c:v>
                </c:pt>
                <c:pt idx="18">
                  <c:v>70739.337098223128</c:v>
                </c:pt>
                <c:pt idx="19">
                  <c:v>71312.773799978153</c:v>
                </c:pt>
                <c:pt idx="20">
                  <c:v>71709.78250710413</c:v>
                </c:pt>
                <c:pt idx="21">
                  <c:v>71908.143513473769</c:v>
                </c:pt>
                <c:pt idx="22">
                  <c:v>71896.363463363814</c:v>
                </c:pt>
                <c:pt idx="23">
                  <c:v>71667.343884681526</c:v>
                </c:pt>
                <c:pt idx="24">
                  <c:v>71220.612680786653</c:v>
                </c:pt>
                <c:pt idx="25">
                  <c:v>70567.115309396366</c:v>
                </c:pt>
                <c:pt idx="26">
                  <c:v>69731.667795806468</c:v>
                </c:pt>
                <c:pt idx="27">
                  <c:v>68752.737976630655</c:v>
                </c:pt>
                <c:pt idx="28">
                  <c:v>67678.661995071394</c:v>
                </c:pt>
                <c:pt idx="29">
                  <c:v>66562.041116774082</c:v>
                </c:pt>
                <c:pt idx="30">
                  <c:v>65452.275361974578</c:v>
                </c:pt>
              </c:numCache>
            </c:numRef>
          </c:val>
          <c:smooth val="0"/>
          <c:extLst>
            <c:ext xmlns:c16="http://schemas.microsoft.com/office/drawing/2014/chart" uri="{C3380CC4-5D6E-409C-BE32-E72D297353CC}">
              <c16:uniqueId val="{00000001-C537-4132-96B0-69317B159E91}"/>
            </c:ext>
          </c:extLst>
        </c:ser>
        <c:ser>
          <c:idx val="2"/>
          <c:order val="2"/>
          <c:tx>
            <c:strRef>
              <c:f>'Figure 5.17'!$N$4</c:f>
              <c:strCache>
                <c:ptCount val="1"/>
                <c:pt idx="0">
                  <c:v>Pessimistic</c:v>
                </c:pt>
              </c:strCache>
            </c:strRef>
          </c:tx>
          <c:spPr>
            <a:ln w="28575" cap="rnd">
              <a:noFill/>
              <a:round/>
            </a:ln>
            <a:effectLst/>
          </c:spPr>
          <c:marker>
            <c:symbol val="circle"/>
            <c:size val="7"/>
            <c:spPr>
              <a:solidFill>
                <a:srgbClr val="FF99FF"/>
              </a:solidFill>
              <a:ln w="9525">
                <a:noFill/>
              </a:ln>
              <a:effectLst/>
            </c:spPr>
          </c:marker>
          <c:cat>
            <c:numRef>
              <c:f>'Figure 5.17'!$O$1:$AS$1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'Figure 5.17'!$O$4:$AS$4</c:f>
              <c:numCache>
                <c:formatCode>General</c:formatCode>
                <c:ptCount val="31"/>
                <c:pt idx="0">
                  <c:v>64193.508105021625</c:v>
                </c:pt>
                <c:pt idx="1">
                  <c:v>63564.467224554821</c:v>
                </c:pt>
                <c:pt idx="2">
                  <c:v>62948.155009878596</c:v>
                </c:pt>
                <c:pt idx="3">
                  <c:v>62382.932382901876</c:v>
                </c:pt>
                <c:pt idx="4">
                  <c:v>61916.341920815212</c:v>
                </c:pt>
                <c:pt idx="5">
                  <c:v>61615.609050693718</c:v>
                </c:pt>
                <c:pt idx="6">
                  <c:v>61087.288618172483</c:v>
                </c:pt>
                <c:pt idx="7">
                  <c:v>60774.041403431693</c:v>
                </c:pt>
                <c:pt idx="8">
                  <c:v>60672.909607969174</c:v>
                </c:pt>
                <c:pt idx="9">
                  <c:v>60760.617652854911</c:v>
                </c:pt>
                <c:pt idx="10">
                  <c:v>61012.167707549663</c:v>
                </c:pt>
                <c:pt idx="11">
                  <c:v>61452.416249384172</c:v>
                </c:pt>
                <c:pt idx="12">
                  <c:v>62026.432019407621</c:v>
                </c:pt>
                <c:pt idx="13">
                  <c:v>62678.438080546948</c:v>
                </c:pt>
                <c:pt idx="14">
                  <c:v>63352.115816402962</c:v>
                </c:pt>
                <c:pt idx="15">
                  <c:v>63977.445851155266</c:v>
                </c:pt>
                <c:pt idx="16">
                  <c:v>64517.058186378665</c:v>
                </c:pt>
                <c:pt idx="17">
                  <c:v>64924.903341167781</c:v>
                </c:pt>
                <c:pt idx="18">
                  <c:v>65191.274031746842</c:v>
                </c:pt>
                <c:pt idx="19">
                  <c:v>65301.650122510837</c:v>
                </c:pt>
                <c:pt idx="20">
                  <c:v>65230.749413164362</c:v>
                </c:pt>
                <c:pt idx="21">
                  <c:v>64972.7946060455</c:v>
                </c:pt>
                <c:pt idx="22">
                  <c:v>64520.470126874854</c:v>
                </c:pt>
                <c:pt idx="23">
                  <c:v>63878.593023243258</c:v>
                </c:pt>
                <c:pt idx="24">
                  <c:v>63032.085148557198</c:v>
                </c:pt>
                <c:pt idx="25">
                  <c:v>61994.486908594321</c:v>
                </c:pt>
                <c:pt idx="26">
                  <c:v>60791.467195973753</c:v>
                </c:pt>
                <c:pt idx="27">
                  <c:v>59469.205003351308</c:v>
                </c:pt>
                <c:pt idx="28">
                  <c:v>58064.177849174543</c:v>
                </c:pt>
                <c:pt idx="29">
                  <c:v>56617.829643020603</c:v>
                </c:pt>
                <c:pt idx="30">
                  <c:v>55168.317510266017</c:v>
                </c:pt>
              </c:numCache>
            </c:numRef>
          </c:val>
          <c:smooth val="0"/>
          <c:extLst>
            <c:ext xmlns:c16="http://schemas.microsoft.com/office/drawing/2014/chart" uri="{C3380CC4-5D6E-409C-BE32-E72D297353CC}">
              <c16:uniqueId val="{00000002-C537-4132-96B0-69317B159E91}"/>
            </c:ext>
          </c:extLst>
        </c:ser>
        <c:dLbls>
          <c:showLegendKey val="0"/>
          <c:showVal val="0"/>
          <c:showCatName val="0"/>
          <c:showSerName val="0"/>
          <c:showPercent val="0"/>
          <c:showBubbleSize val="0"/>
        </c:dLbls>
        <c:marker val="1"/>
        <c:smooth val="0"/>
        <c:axId val="384650735"/>
        <c:axId val="151370287"/>
      </c:lineChart>
      <c:catAx>
        <c:axId val="384650735"/>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51370287"/>
        <c:crosses val="autoZero"/>
        <c:auto val="1"/>
        <c:lblAlgn val="ctr"/>
        <c:lblOffset val="100"/>
        <c:tickLblSkip val="5"/>
        <c:noMultiLvlLbl val="0"/>
      </c:catAx>
      <c:valAx>
        <c:axId val="151370287"/>
        <c:scaling>
          <c:orientation val="minMax"/>
          <c:max val="8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384650735"/>
        <c:crosses val="autoZero"/>
        <c:crossBetween val="between"/>
        <c:majorUnit val="20000"/>
        <c:dispUnits>
          <c:builtInUnit val="thousands"/>
        </c:dispUnits>
      </c:valAx>
      <c:spPr>
        <a:noFill/>
        <a:ln>
          <a:noFill/>
        </a:ln>
        <a:effectLst/>
      </c:spPr>
    </c:plotArea>
    <c:legend>
      <c:legendPos val="b"/>
      <c:layout>
        <c:manualLayout>
          <c:xMode val="edge"/>
          <c:yMode val="edge"/>
          <c:x val="0.69278880795909337"/>
          <c:y val="0.49875110397930117"/>
          <c:w val="0.26767269444130948"/>
          <c:h val="0.306450970879824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413733545370578E-2"/>
          <c:y val="4.2818532512065022E-2"/>
          <c:w val="0.7965906712209041"/>
          <c:h val="0.86135064770129544"/>
        </c:manualLayout>
      </c:layout>
      <c:lineChart>
        <c:grouping val="standard"/>
        <c:varyColors val="0"/>
        <c:ser>
          <c:idx val="0"/>
          <c:order val="0"/>
          <c:tx>
            <c:v>High fertility</c:v>
          </c:tx>
          <c:spPr>
            <a:ln w="28575" cap="rnd">
              <a:solidFill>
                <a:schemeClr val="accent1">
                  <a:lumMod val="60000"/>
                  <a:lumOff val="40000"/>
                </a:schemeClr>
              </a:solidFill>
              <a:round/>
            </a:ln>
            <a:effectLst/>
          </c:spPr>
          <c:marker>
            <c:symbol val="none"/>
          </c:marker>
          <c:cat>
            <c:numRef>
              <c:f>'Figure 5.18'!$K$1:$AJ$1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5.18'!$K$2:$AJ$2</c:f>
              <c:numCache>
                <c:formatCode>0.0</c:formatCode>
                <c:ptCount val="26"/>
                <c:pt idx="0">
                  <c:v>4.7700990616592653</c:v>
                </c:pt>
                <c:pt idx="1">
                  <c:v>4.7096840181188595</c:v>
                </c:pt>
                <c:pt idx="2">
                  <c:v>4.6317613063542753</c:v>
                </c:pt>
                <c:pt idx="3">
                  <c:v>4.5569028177196058</c:v>
                </c:pt>
                <c:pt idx="4">
                  <c:v>4.4820648126544667</c:v>
                </c:pt>
                <c:pt idx="5">
                  <c:v>4.4142416619795091</c:v>
                </c:pt>
                <c:pt idx="6">
                  <c:v>4.3573232516849103</c:v>
                </c:pt>
                <c:pt idx="7">
                  <c:v>4.3085697500677718</c:v>
                </c:pt>
                <c:pt idx="8">
                  <c:v>4.261046238893111</c:v>
                </c:pt>
                <c:pt idx="9">
                  <c:v>4.2214558830177591</c:v>
                </c:pt>
                <c:pt idx="10">
                  <c:v>4.1898894997179044</c:v>
                </c:pt>
                <c:pt idx="11">
                  <c:v>4.1628116483176356</c:v>
                </c:pt>
                <c:pt idx="12">
                  <c:v>4.1444304854751639</c:v>
                </c:pt>
                <c:pt idx="13">
                  <c:v>4.137901990074071</c:v>
                </c:pt>
                <c:pt idx="14">
                  <c:v>4.1364311298106848</c:v>
                </c:pt>
                <c:pt idx="15">
                  <c:v>4.1442193028246077</c:v>
                </c:pt>
                <c:pt idx="16">
                  <c:v>4.1604003467699124</c:v>
                </c:pt>
                <c:pt idx="17">
                  <c:v>4.1774365017075032</c:v>
                </c:pt>
                <c:pt idx="18">
                  <c:v>4.2034771944090989</c:v>
                </c:pt>
                <c:pt idx="19">
                  <c:v>4.2343487544683427</c:v>
                </c:pt>
                <c:pt idx="20">
                  <c:v>4.2644176042460158</c:v>
                </c:pt>
                <c:pt idx="21">
                  <c:v>4.2969082303327166</c:v>
                </c:pt>
                <c:pt idx="22">
                  <c:v>4.32875384651582</c:v>
                </c:pt>
                <c:pt idx="23">
                  <c:v>4.3605045658135326</c:v>
                </c:pt>
                <c:pt idx="24">
                  <c:v>4.391356409411947</c:v>
                </c:pt>
                <c:pt idx="25">
                  <c:v>4.4195182373873729</c:v>
                </c:pt>
              </c:numCache>
            </c:numRef>
          </c:val>
          <c:smooth val="0"/>
          <c:extLst>
            <c:ext xmlns:c16="http://schemas.microsoft.com/office/drawing/2014/chart" uri="{C3380CC4-5D6E-409C-BE32-E72D297353CC}">
              <c16:uniqueId val="{00000000-6389-4A5E-B977-099341F7C906}"/>
            </c:ext>
          </c:extLst>
        </c:ser>
        <c:ser>
          <c:idx val="1"/>
          <c:order val="1"/>
          <c:tx>
            <c:v>Baseline</c:v>
          </c:tx>
          <c:spPr>
            <a:ln w="28575" cap="rnd">
              <a:solidFill>
                <a:srgbClr val="008080"/>
              </a:solidFill>
              <a:round/>
            </a:ln>
            <a:effectLst/>
          </c:spPr>
          <c:marker>
            <c:symbol val="none"/>
          </c:marker>
          <c:cat>
            <c:numRef>
              <c:f>'Figure 5.18'!$K$1:$AJ$1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5.18'!$K$3:$AJ$3</c:f>
              <c:numCache>
                <c:formatCode>0.0</c:formatCode>
                <c:ptCount val="26"/>
                <c:pt idx="0">
                  <c:v>4.7700990616592653</c:v>
                </c:pt>
                <c:pt idx="1">
                  <c:v>4.7096840181188595</c:v>
                </c:pt>
                <c:pt idx="2">
                  <c:v>4.6317613063542753</c:v>
                </c:pt>
                <c:pt idx="3">
                  <c:v>4.5569028177196058</c:v>
                </c:pt>
                <c:pt idx="4">
                  <c:v>4.4820648126544667</c:v>
                </c:pt>
                <c:pt idx="5">
                  <c:v>4.4130246554570967</c:v>
                </c:pt>
                <c:pt idx="6">
                  <c:v>4.3537156029907917</c:v>
                </c:pt>
                <c:pt idx="7">
                  <c:v>4.3014235392544373</c:v>
                </c:pt>
                <c:pt idx="8">
                  <c:v>4.2492317014937733</c:v>
                </c:pt>
                <c:pt idx="9">
                  <c:v>4.2038533776252729</c:v>
                </c:pt>
                <c:pt idx="10">
                  <c:v>4.1653801888126232</c:v>
                </c:pt>
                <c:pt idx="11">
                  <c:v>4.1302541418083631</c:v>
                </c:pt>
                <c:pt idx="12">
                  <c:v>4.1027034229867798</c:v>
                </c:pt>
                <c:pt idx="13">
                  <c:v>4.0858413145703789</c:v>
                </c:pt>
                <c:pt idx="14">
                  <c:v>4.0729236654761696</c:v>
                </c:pt>
                <c:pt idx="15">
                  <c:v>4.0681394039408101</c:v>
                </c:pt>
                <c:pt idx="16">
                  <c:v>4.0706589556989048</c:v>
                </c:pt>
                <c:pt idx="17">
                  <c:v>4.0729846139155486</c:v>
                </c:pt>
                <c:pt idx="18">
                  <c:v>4.0831853238190456</c:v>
                </c:pt>
                <c:pt idx="19">
                  <c:v>4.0970660646653716</c:v>
                </c:pt>
                <c:pt idx="20">
                  <c:v>4.1094551352188997</c:v>
                </c:pt>
                <c:pt idx="21">
                  <c:v>4.1238752009130542</c:v>
                </c:pt>
                <c:pt idx="22">
                  <c:v>4.1374499222023857</c:v>
                </c:pt>
                <c:pt idx="23">
                  <c:v>4.1507158365792769</c:v>
                </c:pt>
                <c:pt idx="24">
                  <c:v>4.1629456093583785</c:v>
                </c:pt>
                <c:pt idx="25">
                  <c:v>4.1724570815480924</c:v>
                </c:pt>
              </c:numCache>
            </c:numRef>
          </c:val>
          <c:smooth val="0"/>
          <c:extLst>
            <c:ext xmlns:c16="http://schemas.microsoft.com/office/drawing/2014/chart" uri="{C3380CC4-5D6E-409C-BE32-E72D297353CC}">
              <c16:uniqueId val="{00000001-6389-4A5E-B977-099341F7C906}"/>
            </c:ext>
          </c:extLst>
        </c:ser>
        <c:ser>
          <c:idx val="2"/>
          <c:order val="2"/>
          <c:tx>
            <c:v>Low fertility</c:v>
          </c:tx>
          <c:spPr>
            <a:ln w="28575" cap="rnd">
              <a:solidFill>
                <a:schemeClr val="accent3">
                  <a:lumMod val="25000"/>
                  <a:lumOff val="75000"/>
                </a:schemeClr>
              </a:solidFill>
              <a:round/>
            </a:ln>
            <a:effectLst/>
          </c:spPr>
          <c:marker>
            <c:symbol val="none"/>
          </c:marker>
          <c:cat>
            <c:numRef>
              <c:f>'Figure 5.18'!$K$1:$AJ$1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'Figure 5.18'!$K$4:$AJ$4</c:f>
              <c:numCache>
                <c:formatCode>0.0</c:formatCode>
                <c:ptCount val="26"/>
                <c:pt idx="0">
                  <c:v>4.7700990616592653</c:v>
                </c:pt>
                <c:pt idx="1">
                  <c:v>4.7096840181188595</c:v>
                </c:pt>
                <c:pt idx="2">
                  <c:v>4.6317613063542753</c:v>
                </c:pt>
                <c:pt idx="3">
                  <c:v>4.5569028177196058</c:v>
                </c:pt>
                <c:pt idx="4">
                  <c:v>4.4820648126544667</c:v>
                </c:pt>
                <c:pt idx="5">
                  <c:v>4.4118076489346851</c:v>
                </c:pt>
                <c:pt idx="6">
                  <c:v>4.3501079542966741</c:v>
                </c:pt>
                <c:pt idx="7">
                  <c:v>4.2942773284411029</c:v>
                </c:pt>
                <c:pt idx="8">
                  <c:v>4.2374171640944347</c:v>
                </c:pt>
                <c:pt idx="9">
                  <c:v>4.1862508722327876</c:v>
                </c:pt>
                <c:pt idx="10">
                  <c:v>4.1408708779073411</c:v>
                </c:pt>
                <c:pt idx="11">
                  <c:v>4.0976966352990898</c:v>
                </c:pt>
                <c:pt idx="12">
                  <c:v>4.0609763604983948</c:v>
                </c:pt>
                <c:pt idx="13">
                  <c:v>4.0337806390666868</c:v>
                </c:pt>
                <c:pt idx="14">
                  <c:v>4.0094162011416534</c:v>
                </c:pt>
                <c:pt idx="15">
                  <c:v>3.9920595050570116</c:v>
                </c:pt>
                <c:pt idx="16">
                  <c:v>3.9809117690656053</c:v>
                </c:pt>
                <c:pt idx="17">
                  <c:v>3.968512533016026</c:v>
                </c:pt>
                <c:pt idx="18">
                  <c:v>3.9628469505644088</c:v>
                </c:pt>
                <c:pt idx="19">
                  <c:v>3.9596947824221922</c:v>
                </c:pt>
                <c:pt idx="20">
                  <c:v>3.9543422259060801</c:v>
                </c:pt>
                <c:pt idx="21">
                  <c:v>3.9505864629033978</c:v>
                </c:pt>
                <c:pt idx="22">
                  <c:v>3.9457312711874089</c:v>
                </c:pt>
                <c:pt idx="23">
                  <c:v>3.9402884679584034</c:v>
                </c:pt>
                <c:pt idx="24">
                  <c:v>3.9335963026291436</c:v>
                </c:pt>
                <c:pt idx="25">
                  <c:v>3.9240813481191039</c:v>
                </c:pt>
              </c:numCache>
            </c:numRef>
          </c:val>
          <c:smooth val="0"/>
          <c:extLst>
            <c:ext xmlns:c16="http://schemas.microsoft.com/office/drawing/2014/chart" uri="{C3380CC4-5D6E-409C-BE32-E72D297353CC}">
              <c16:uniqueId val="{00000002-6389-4A5E-B977-099341F7C906}"/>
            </c:ext>
          </c:extLst>
        </c:ser>
        <c:dLbls>
          <c:showLegendKey val="0"/>
          <c:showVal val="0"/>
          <c:showCatName val="0"/>
          <c:showSerName val="0"/>
          <c:showPercent val="0"/>
          <c:showBubbleSize val="0"/>
        </c:dLbls>
        <c:smooth val="0"/>
        <c:axId val="2107495711"/>
        <c:axId val="1820920815"/>
      </c:lineChart>
      <c:catAx>
        <c:axId val="2107495711"/>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920815"/>
        <c:crosses val="autoZero"/>
        <c:auto val="1"/>
        <c:lblAlgn val="ctr"/>
        <c:lblOffset val="100"/>
        <c:tickLblSkip val="5"/>
        <c:noMultiLvlLbl val="0"/>
      </c:catAx>
      <c:valAx>
        <c:axId val="1820920815"/>
        <c:scaling>
          <c:orientation val="minMax"/>
          <c:max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749571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30781709066963E-2"/>
          <c:y val="3.1416885389326341E-2"/>
          <c:w val="0.86778847590173558"/>
          <c:h val="0.85906430446194226"/>
        </c:manualLayout>
      </c:layout>
      <c:barChart>
        <c:barDir val="col"/>
        <c:grouping val="clustered"/>
        <c:varyColors val="0"/>
        <c:ser>
          <c:idx val="2"/>
          <c:order val="2"/>
          <c:tx>
            <c:strRef>
              <c:f>'VS8'!$N$4</c:f>
              <c:strCache>
                <c:ptCount val="1"/>
              </c:strCache>
            </c:strRef>
          </c:tx>
          <c:spPr>
            <a:solidFill>
              <a:srgbClr val="BFBFBF"/>
            </a:solidFill>
            <a:ln>
              <a:noFill/>
            </a:ln>
            <a:effectLst/>
          </c:spPr>
          <c:invertIfNegative val="0"/>
          <c:cat>
            <c:numRef>
              <c:f>'VS8'!$O$1:$CQ$1</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'VS8'!$O$4:$CQ$4</c:f>
              <c:numCache>
                <c:formatCode>General</c:formatCode>
                <c:ptCount val="81"/>
                <c:pt idx="49">
                  <c:v>10000</c:v>
                </c:pt>
              </c:numCache>
            </c:numRef>
          </c:val>
          <c:extLst>
            <c:ext xmlns:c16="http://schemas.microsoft.com/office/drawing/2014/chart" uri="{C3380CC4-5D6E-409C-BE32-E72D297353CC}">
              <c16:uniqueId val="{00000000-1966-421C-9624-F15D2A560981}"/>
            </c:ext>
          </c:extLst>
        </c:ser>
        <c:dLbls>
          <c:showLegendKey val="0"/>
          <c:showVal val="0"/>
          <c:showCatName val="0"/>
          <c:showSerName val="0"/>
          <c:showPercent val="0"/>
          <c:showBubbleSize val="0"/>
        </c:dLbls>
        <c:gapWidth val="500"/>
        <c:axId val="1760897032"/>
        <c:axId val="1760896704"/>
      </c:barChart>
      <c:lineChart>
        <c:grouping val="standard"/>
        <c:varyColors val="0"/>
        <c:ser>
          <c:idx val="0"/>
          <c:order val="0"/>
          <c:tx>
            <c:strRef>
              <c:f>'VS8'!$N$2</c:f>
              <c:strCache>
                <c:ptCount val="1"/>
                <c:pt idx="0">
                  <c:v>interest</c:v>
                </c:pt>
              </c:strCache>
            </c:strRef>
          </c:tx>
          <c:spPr>
            <a:ln w="28575" cap="rnd">
              <a:solidFill>
                <a:srgbClr val="008080"/>
              </a:solidFill>
              <a:round/>
            </a:ln>
            <a:effectLst/>
          </c:spPr>
          <c:marker>
            <c:symbol val="none"/>
          </c:marker>
          <c:cat>
            <c:numRef>
              <c:f>'VS8'!$O$1:$CQ$1</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'VS8'!$O$2:$CQ$2</c:f>
              <c:numCache>
                <c:formatCode>General</c:formatCode>
                <c:ptCount val="81"/>
                <c:pt idx="1">
                  <c:v>13.971880492091387</c:v>
                </c:pt>
                <c:pt idx="2">
                  <c:v>21.356977640709317</c:v>
                </c:pt>
                <c:pt idx="3">
                  <c:v>21.060991105463785</c:v>
                </c:pt>
                <c:pt idx="4">
                  <c:v>12.044082917869332</c:v>
                </c:pt>
                <c:pt idx="5">
                  <c:v>25.761124121779844</c:v>
                </c:pt>
                <c:pt idx="6">
                  <c:v>21.47113594040971</c:v>
                </c:pt>
                <c:pt idx="7">
                  <c:v>23.056875670703675</c:v>
                </c:pt>
                <c:pt idx="8">
                  <c:v>17.652921390307696</c:v>
                </c:pt>
                <c:pt idx="9">
                  <c:v>17.842016094875063</c:v>
                </c:pt>
                <c:pt idx="10">
                  <c:v>17.045556653787401</c:v>
                </c:pt>
                <c:pt idx="11">
                  <c:v>19.077230155074474</c:v>
                </c:pt>
                <c:pt idx="12">
                  <c:v>15.563148733157121</c:v>
                </c:pt>
                <c:pt idx="13">
                  <c:v>9.3668061366806228</c:v>
                </c:pt>
                <c:pt idx="14">
                  <c:v>9.4776576208936945</c:v>
                </c:pt>
                <c:pt idx="15">
                  <c:v>8.177243500139781</c:v>
                </c:pt>
                <c:pt idx="16">
                  <c:v>7.3394495412844094</c:v>
                </c:pt>
                <c:pt idx="17">
                  <c:v>6.1955780265639362</c:v>
                </c:pt>
                <c:pt idx="18">
                  <c:v>5.6791989419988624</c:v>
                </c:pt>
                <c:pt idx="19">
                  <c:v>9.8684210526315894</c:v>
                </c:pt>
                <c:pt idx="20">
                  <c:v>9.5092423847956269</c:v>
                </c:pt>
                <c:pt idx="21">
                  <c:v>4.4903417533432446</c:v>
                </c:pt>
                <c:pt idx="22">
                  <c:v>5.1818776485310423</c:v>
                </c:pt>
                <c:pt idx="23">
                  <c:v>8.1388746180677742</c:v>
                </c:pt>
                <c:pt idx="24">
                  <c:v>7.9563923686645239</c:v>
                </c:pt>
                <c:pt idx="25">
                  <c:v>11.432541980312678</c:v>
                </c:pt>
                <c:pt idx="26">
                  <c:v>10.398357944241837</c:v>
                </c:pt>
                <c:pt idx="27">
                  <c:v>13.281828191844625</c:v>
                </c:pt>
                <c:pt idx="28">
                  <c:v>14.967254648883795</c:v>
                </c:pt>
                <c:pt idx="29">
                  <c:v>11.654885654885661</c:v>
                </c:pt>
                <c:pt idx="30">
                  <c:v>16.818729130202698</c:v>
                </c:pt>
                <c:pt idx="31">
                  <c:v>9.9757725166829516</c:v>
                </c:pt>
                <c:pt idx="32">
                  <c:v>8.9771585375280267</c:v>
                </c:pt>
                <c:pt idx="33">
                  <c:v>9.6881732823818254</c:v>
                </c:pt>
                <c:pt idx="34">
                  <c:v>7.0582149150459941</c:v>
                </c:pt>
                <c:pt idx="35">
                  <c:v>8.7356356552859182</c:v>
                </c:pt>
                <c:pt idx="36">
                  <c:v>9.6378180202199673</c:v>
                </c:pt>
                <c:pt idx="37">
                  <c:v>4.8538278360439762</c:v>
                </c:pt>
                <c:pt idx="38">
                  <c:v>-5.2271079971007453</c:v>
                </c:pt>
                <c:pt idx="39">
                  <c:v>-14.062559749149173</c:v>
                </c:pt>
                <c:pt idx="40">
                  <c:v>-4.3614330952751743</c:v>
                </c:pt>
                <c:pt idx="41">
                  <c:v>-2.0176799007444117</c:v>
                </c:pt>
                <c:pt idx="42">
                  <c:v>0.11079630890012027</c:v>
                </c:pt>
                <c:pt idx="43">
                  <c:v>8.2696959635725449</c:v>
                </c:pt>
                <c:pt idx="44">
                  <c:v>8.6003840565424667</c:v>
                </c:pt>
                <c:pt idx="45">
                  <c:v>9.3573935376299175</c:v>
                </c:pt>
                <c:pt idx="46">
                  <c:v>7.9769575054101836</c:v>
                </c:pt>
                <c:pt idx="47">
                  <c:v>4.7394822098604408</c:v>
                </c:pt>
                <c:pt idx="48">
                  <c:v>7.3414693810986336</c:v>
                </c:pt>
                <c:pt idx="49">
                  <c:v>4.1456497518484809</c:v>
                </c:pt>
                <c:pt idx="50">
                  <c:v>-15.485834881300875</c:v>
                </c:pt>
                <c:pt idx="51">
                  <c:v>9.5655926352128802</c:v>
                </c:pt>
                <c:pt idx="52">
                  <c:v>7.7136448275273608</c:v>
                </c:pt>
                <c:pt idx="53">
                  <c:v>6.3092600388736457</c:v>
                </c:pt>
                <c:pt idx="54">
                  <c:v>5.0484485892239945</c:v>
                </c:pt>
                <c:pt idx="55">
                  <c:v>4.4711894831471568</c:v>
                </c:pt>
                <c:pt idx="56">
                  <c:v>4.225642212747843</c:v>
                </c:pt>
                <c:pt idx="57">
                  <c:v>4.2881002558966514</c:v>
                </c:pt>
                <c:pt idx="58">
                  <c:v>4.0278321123797554</c:v>
                </c:pt>
                <c:pt idx="59">
                  <c:v>3.8964978209929342</c:v>
                </c:pt>
                <c:pt idx="60">
                  <c:v>3.6526426209509708</c:v>
                </c:pt>
                <c:pt idx="61">
                  <c:v>3.4351074334820311</c:v>
                </c:pt>
                <c:pt idx="62">
                  <c:v>3.3727054513486507</c:v>
                </c:pt>
                <c:pt idx="63">
                  <c:v>3.3368244361785742</c:v>
                </c:pt>
                <c:pt idx="64">
                  <c:v>3.3049737632372569</c:v>
                </c:pt>
                <c:pt idx="65">
                  <c:v>3.2537995272013234</c:v>
                </c:pt>
                <c:pt idx="66">
                  <c:v>3.1891754251307987</c:v>
                </c:pt>
                <c:pt idx="67">
                  <c:v>3.1872893225579588</c:v>
                </c:pt>
                <c:pt idx="68">
                  <c:v>3.0942960808426676</c:v>
                </c:pt>
                <c:pt idx="69">
                  <c:v>3.0201851030447529</c:v>
                </c:pt>
                <c:pt idx="70">
                  <c:v>2.9479705338139723</c:v>
                </c:pt>
                <c:pt idx="71">
                  <c:v>2.8548301935956744</c:v>
                </c:pt>
                <c:pt idx="72">
                  <c:v>2.824287498347374</c:v>
                </c:pt>
                <c:pt idx="73">
                  <c:v>2.7474159769671047</c:v>
                </c:pt>
                <c:pt idx="74">
                  <c:v>2.6829860374665344</c:v>
                </c:pt>
                <c:pt idx="75">
                  <c:v>2.6170548542437473</c:v>
                </c:pt>
                <c:pt idx="76">
                  <c:v>2.5787776695941744</c:v>
                </c:pt>
                <c:pt idx="77">
                  <c:v>2.5844888182725612</c:v>
                </c:pt>
                <c:pt idx="78">
                  <c:v>2.5633238864313626</c:v>
                </c:pt>
                <c:pt idx="79">
                  <c:v>2.5488748639380248</c:v>
                </c:pt>
                <c:pt idx="80">
                  <c:v>2.5509895926635551</c:v>
                </c:pt>
              </c:numCache>
            </c:numRef>
          </c:val>
          <c:smooth val="0"/>
          <c:extLst>
            <c:ext xmlns:c16="http://schemas.microsoft.com/office/drawing/2014/chart" uri="{C3380CC4-5D6E-409C-BE32-E72D297353CC}">
              <c16:uniqueId val="{00000001-1966-421C-9624-F15D2A560981}"/>
            </c:ext>
          </c:extLst>
        </c:ser>
        <c:ser>
          <c:idx val="1"/>
          <c:order val="1"/>
          <c:tx>
            <c:strRef>
              <c:f>'VS8'!$N$3</c:f>
              <c:strCache>
                <c:ptCount val="1"/>
                <c:pt idx="0">
                  <c:v>growth</c:v>
                </c:pt>
              </c:strCache>
            </c:strRef>
          </c:tx>
          <c:spPr>
            <a:ln w="28575" cap="rnd">
              <a:solidFill>
                <a:srgbClr val="FF66FF"/>
              </a:solidFill>
              <a:round/>
            </a:ln>
            <a:effectLst/>
          </c:spPr>
          <c:marker>
            <c:symbol val="none"/>
          </c:marker>
          <c:cat>
            <c:numRef>
              <c:f>'VS8'!$O$1:$CQ$1</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'VS8'!$O$3:$CQ$3</c:f>
              <c:numCache>
                <c:formatCode>General</c:formatCode>
                <c:ptCount val="81"/>
                <c:pt idx="1">
                  <c:v>4.3333333333333339</c:v>
                </c:pt>
                <c:pt idx="2">
                  <c:v>4.8181818181818183</c:v>
                </c:pt>
                <c:pt idx="3">
                  <c:v>5.5652173913043477</c:v>
                </c:pt>
                <c:pt idx="4">
                  <c:v>6.208333333333333</c:v>
                </c:pt>
                <c:pt idx="5">
                  <c:v>6.78125</c:v>
                </c:pt>
                <c:pt idx="6">
                  <c:v>7.1395348837209296</c:v>
                </c:pt>
                <c:pt idx="7">
                  <c:v>7.9591836734693873</c:v>
                </c:pt>
                <c:pt idx="8">
                  <c:v>8.4915254237288131</c:v>
                </c:pt>
                <c:pt idx="9">
                  <c:v>9.0289855072463769</c:v>
                </c:pt>
                <c:pt idx="10">
                  <c:v>8.8522727272727266</c:v>
                </c:pt>
                <c:pt idx="11">
                  <c:v>10.25</c:v>
                </c:pt>
                <c:pt idx="12">
                  <c:v>11.242647058823529</c:v>
                </c:pt>
                <c:pt idx="13">
                  <c:v>9.7430167597765358</c:v>
                </c:pt>
                <c:pt idx="14">
                  <c:v>9.3285714285714292</c:v>
                </c:pt>
                <c:pt idx="15">
                  <c:v>9.3052208835341368</c:v>
                </c:pt>
                <c:pt idx="16">
                  <c:v>8.327338129496404</c:v>
                </c:pt>
                <c:pt idx="17">
                  <c:v>8.0686274509803919</c:v>
                </c:pt>
                <c:pt idx="18">
                  <c:v>7.64</c:v>
                </c:pt>
                <c:pt idx="19">
                  <c:v>7.4035608308605338</c:v>
                </c:pt>
                <c:pt idx="20">
                  <c:v>8.2068965517241388</c:v>
                </c:pt>
                <c:pt idx="21">
                  <c:v>8.2079772079772066</c:v>
                </c:pt>
                <c:pt idx="22">
                  <c:v>7.7027027027027035</c:v>
                </c:pt>
                <c:pt idx="23">
                  <c:v>7.3486005089058519</c:v>
                </c:pt>
                <c:pt idx="24">
                  <c:v>6.8024390243902442</c:v>
                </c:pt>
                <c:pt idx="25">
                  <c:v>6.8135593220338979</c:v>
                </c:pt>
                <c:pt idx="26">
                  <c:v>6.3967793522414125</c:v>
                </c:pt>
                <c:pt idx="27">
                  <c:v>5.7799566671991407</c:v>
                </c:pt>
                <c:pt idx="28">
                  <c:v>6.1606776286666474</c:v>
                </c:pt>
                <c:pt idx="29">
                  <c:v>5.2959057086961678</c:v>
                </c:pt>
                <c:pt idx="30">
                  <c:v>4.8758588291922091</c:v>
                </c:pt>
                <c:pt idx="31">
                  <c:v>4.4942957998669879</c:v>
                </c:pt>
                <c:pt idx="32">
                  <c:v>4.4245385450597174</c:v>
                </c:pt>
                <c:pt idx="33">
                  <c:v>4.2730927562050125</c:v>
                </c:pt>
                <c:pt idx="34">
                  <c:v>3.9351639268987046</c:v>
                </c:pt>
                <c:pt idx="35">
                  <c:v>3.9540584710368623</c:v>
                </c:pt>
                <c:pt idx="36">
                  <c:v>4.1686383199260915</c:v>
                </c:pt>
                <c:pt idx="37">
                  <c:v>4.5431657969422323</c:v>
                </c:pt>
                <c:pt idx="38">
                  <c:v>5.0967167218121663</c:v>
                </c:pt>
                <c:pt idx="39">
                  <c:v>4.2911877394636013</c:v>
                </c:pt>
                <c:pt idx="40">
                  <c:v>4.5362912856965423</c:v>
                </c:pt>
                <c:pt idx="41">
                  <c:v>3.999251180430849</c:v>
                </c:pt>
                <c:pt idx="42">
                  <c:v>3.8469850875297169</c:v>
                </c:pt>
                <c:pt idx="43">
                  <c:v>3.69548446086882</c:v>
                </c:pt>
                <c:pt idx="44">
                  <c:v>3.5249145362663499</c:v>
                </c:pt>
                <c:pt idx="45">
                  <c:v>3.4118734573061</c:v>
                </c:pt>
                <c:pt idx="46">
                  <c:v>3.1068038210115958</c:v>
                </c:pt>
                <c:pt idx="47">
                  <c:v>2.961349430260495</c:v>
                </c:pt>
                <c:pt idx="48">
                  <c:v>2.6418694319260259</c:v>
                </c:pt>
                <c:pt idx="49">
                  <c:v>2.1653074804622046</c:v>
                </c:pt>
                <c:pt idx="50">
                  <c:v>1.9358569720256416</c:v>
                </c:pt>
                <c:pt idx="51">
                  <c:v>1.7264027322173938</c:v>
                </c:pt>
                <c:pt idx="52">
                  <c:v>1.5295903469557333</c:v>
                </c:pt>
                <c:pt idx="53">
                  <c:v>1.4299964785561552</c:v>
                </c:pt>
                <c:pt idx="54">
                  <c:v>1.2619254492592575</c:v>
                </c:pt>
                <c:pt idx="55">
                  <c:v>1.1103200265468693</c:v>
                </c:pt>
                <c:pt idx="56">
                  <c:v>0.99746309551392609</c:v>
                </c:pt>
                <c:pt idx="57">
                  <c:v>0.96322192338470369</c:v>
                </c:pt>
                <c:pt idx="58">
                  <c:v>0.93861471596398027</c:v>
                </c:pt>
                <c:pt idx="59">
                  <c:v>0.89848946131374607</c:v>
                </c:pt>
                <c:pt idx="60">
                  <c:v>0.85798100127826626</c:v>
                </c:pt>
                <c:pt idx="61">
                  <c:v>0.78221025074807804</c:v>
                </c:pt>
                <c:pt idx="62">
                  <c:v>0.73977225011153336</c:v>
                </c:pt>
                <c:pt idx="63">
                  <c:v>0.71203327813702844</c:v>
                </c:pt>
                <c:pt idx="64">
                  <c:v>0.65897000261066385</c:v>
                </c:pt>
                <c:pt idx="65">
                  <c:v>0.64100673196854618</c:v>
                </c:pt>
                <c:pt idx="66">
                  <c:v>0.60945608597679446</c:v>
                </c:pt>
                <c:pt idx="67">
                  <c:v>0.58596024704234506</c:v>
                </c:pt>
                <c:pt idx="68">
                  <c:v>0.53486153601423259</c:v>
                </c:pt>
                <c:pt idx="69">
                  <c:v>0.51591092773522929</c:v>
                </c:pt>
                <c:pt idx="70">
                  <c:v>0.4931635326051978</c:v>
                </c:pt>
                <c:pt idx="71">
                  <c:v>0.48204521017346108</c:v>
                </c:pt>
                <c:pt idx="72">
                  <c:v>0.47762034298784034</c:v>
                </c:pt>
                <c:pt idx="73">
                  <c:v>0.45496782569781069</c:v>
                </c:pt>
                <c:pt idx="74">
                  <c:v>0.45619587073595708</c:v>
                </c:pt>
                <c:pt idx="75">
                  <c:v>0.47674637004098053</c:v>
                </c:pt>
                <c:pt idx="76">
                  <c:v>0.4625768734759097</c:v>
                </c:pt>
                <c:pt idx="77">
                  <c:v>0.48762120590031788</c:v>
                </c:pt>
                <c:pt idx="78">
                  <c:v>0.54361336768715629</c:v>
                </c:pt>
                <c:pt idx="79">
                  <c:v>0.6148234996981371</c:v>
                </c:pt>
                <c:pt idx="80">
                  <c:v>0.71434510044308241</c:v>
                </c:pt>
              </c:numCache>
            </c:numRef>
          </c:val>
          <c:smooth val="0"/>
          <c:extLst>
            <c:ext xmlns:c16="http://schemas.microsoft.com/office/drawing/2014/chart" uri="{C3380CC4-5D6E-409C-BE32-E72D297353CC}">
              <c16:uniqueId val="{00000002-1966-421C-9624-F15D2A560981}"/>
            </c:ext>
          </c:extLst>
        </c:ser>
        <c:dLbls>
          <c:showLegendKey val="0"/>
          <c:showVal val="0"/>
          <c:showCatName val="0"/>
          <c:showSerName val="0"/>
          <c:showPercent val="0"/>
          <c:showBubbleSize val="0"/>
        </c:dLbls>
        <c:marker val="1"/>
        <c:smooth val="0"/>
        <c:axId val="217422464"/>
        <c:axId val="217436544"/>
      </c:lineChart>
      <c:catAx>
        <c:axId val="2174224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36544"/>
        <c:crosses val="autoZero"/>
        <c:auto val="1"/>
        <c:lblAlgn val="ctr"/>
        <c:lblOffset val="100"/>
        <c:tickLblSkip val="10"/>
        <c:noMultiLvlLbl val="0"/>
      </c:catAx>
      <c:valAx>
        <c:axId val="217436544"/>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7422464"/>
        <c:crosses val="autoZero"/>
        <c:crossBetween val="between"/>
      </c:valAx>
      <c:valAx>
        <c:axId val="1760896704"/>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crossAx val="1760897032"/>
        <c:crosses val="max"/>
        <c:crossBetween val="between"/>
      </c:valAx>
      <c:catAx>
        <c:axId val="1760897032"/>
        <c:scaling>
          <c:orientation val="minMax"/>
        </c:scaling>
        <c:delete val="1"/>
        <c:axPos val="b"/>
        <c:numFmt formatCode="General" sourceLinked="1"/>
        <c:majorTickMark val="out"/>
        <c:minorTickMark val="none"/>
        <c:tickLblPos val="nextTo"/>
        <c:crossAx val="17608967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12813171080885E-2"/>
          <c:y val="5.9701492537313432E-2"/>
          <c:w val="0.91355014476650376"/>
          <c:h val="0.7758292289447537"/>
        </c:manualLayout>
      </c:layout>
      <c:lineChart>
        <c:grouping val="standard"/>
        <c:varyColors val="0"/>
        <c:ser>
          <c:idx val="0"/>
          <c:order val="0"/>
          <c:tx>
            <c:strRef>
              <c:f>'Figure 5.19'!$N$5</c:f>
              <c:strCache>
                <c:ptCount val="1"/>
                <c:pt idx="0">
                  <c:v>Compensation of employees</c:v>
                </c:pt>
              </c:strCache>
            </c:strRef>
          </c:tx>
          <c:spPr>
            <a:ln w="28575" cap="rnd">
              <a:solidFill>
                <a:schemeClr val="accent1"/>
              </a:solidFill>
              <a:round/>
            </a:ln>
            <a:effectLst/>
          </c:spPr>
          <c:marker>
            <c:symbol val="none"/>
          </c:marker>
          <c:dLbls>
            <c:dLbl>
              <c:idx val="12"/>
              <c:tx>
                <c:rich>
                  <a:bodyPr/>
                  <a:lstStyle/>
                  <a:p>
                    <a:fld id="{B055C587-BE6F-4443-8CCE-6D059705304D}" type="SERIESNAME">
                      <a:rPr lang="en-US">
                        <a:solidFill>
                          <a:schemeClr val="accent1"/>
                        </a:solidFill>
                      </a:rPr>
                      <a:pPr/>
                      <a:t>[SERIES NAME]</a:t>
                    </a:fld>
                    <a:endParaRPr lang="en-IE"/>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AE6-400B-8001-3ED7E913D0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5.19'!$O$1:$AM$1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5.19'!$O$5:$AM$5</c:f>
              <c:numCache>
                <c:formatCode>General</c:formatCode>
                <c:ptCount val="25"/>
                <c:pt idx="1">
                  <c:v>8.8320383534468583</c:v>
                </c:pt>
                <c:pt idx="2">
                  <c:v>11.259636197926559</c:v>
                </c:pt>
                <c:pt idx="3">
                  <c:v>11.48542562632262</c:v>
                </c:pt>
                <c:pt idx="4">
                  <c:v>12.941248507485525</c:v>
                </c:pt>
                <c:pt idx="5">
                  <c:v>13.914339929520203</c:v>
                </c:pt>
                <c:pt idx="6">
                  <c:v>11.562715655712342</c:v>
                </c:pt>
                <c:pt idx="7">
                  <c:v>6.7531248666865773</c:v>
                </c:pt>
                <c:pt idx="8">
                  <c:v>8.8075447570332486</c:v>
                </c:pt>
                <c:pt idx="9">
                  <c:v>8.5573674158954116</c:v>
                </c:pt>
                <c:pt idx="10">
                  <c:v>11.132349956018682</c:v>
                </c:pt>
                <c:pt idx="11">
                  <c:v>9.9624031538730904</c:v>
                </c:pt>
                <c:pt idx="12">
                  <c:v>9.382353755433126</c:v>
                </c:pt>
                <c:pt idx="13">
                  <c:v>2.7246266767906757</c:v>
                </c:pt>
                <c:pt idx="14">
                  <c:v>-8.8268266541830407</c:v>
                </c:pt>
                <c:pt idx="15">
                  <c:v>-6.2358123446113911</c:v>
                </c:pt>
                <c:pt idx="16">
                  <c:v>-1.1139452106120218</c:v>
                </c:pt>
                <c:pt idx="17">
                  <c:v>0.38035558146312098</c:v>
                </c:pt>
                <c:pt idx="18">
                  <c:v>2.3605929066070397</c:v>
                </c:pt>
                <c:pt idx="19">
                  <c:v>3.4535578027713454</c:v>
                </c:pt>
                <c:pt idx="20">
                  <c:v>6.5243618217213584</c:v>
                </c:pt>
                <c:pt idx="21">
                  <c:v>6.2637546492323226</c:v>
                </c:pt>
                <c:pt idx="22">
                  <c:v>6.6260536769692902</c:v>
                </c:pt>
                <c:pt idx="23">
                  <c:v>5.8576312770476813</c:v>
                </c:pt>
                <c:pt idx="24">
                  <c:v>7.6945362461908307</c:v>
                </c:pt>
              </c:numCache>
            </c:numRef>
          </c:val>
          <c:smooth val="0"/>
          <c:extLst>
            <c:ext xmlns:c16="http://schemas.microsoft.com/office/drawing/2014/chart" uri="{C3380CC4-5D6E-409C-BE32-E72D297353CC}">
              <c16:uniqueId val="{00000001-9AE6-400B-8001-3ED7E913D05A}"/>
            </c:ext>
          </c:extLst>
        </c:ser>
        <c:ser>
          <c:idx val="1"/>
          <c:order val="1"/>
          <c:tx>
            <c:strRef>
              <c:f>'Figure 5.19'!$N$6</c:f>
              <c:strCache>
                <c:ptCount val="1"/>
                <c:pt idx="0">
                  <c:v>Nominal GNI*</c:v>
                </c:pt>
              </c:strCache>
            </c:strRef>
          </c:tx>
          <c:spPr>
            <a:ln w="28575" cap="rnd">
              <a:solidFill>
                <a:schemeClr val="accent4"/>
              </a:solidFill>
              <a:round/>
            </a:ln>
            <a:effectLst/>
          </c:spPr>
          <c:marker>
            <c:symbol val="none"/>
          </c:marker>
          <c:dLbls>
            <c:dLbl>
              <c:idx val="13"/>
              <c:layout>
                <c:manualLayout>
                  <c:x val="-0.18465716225390369"/>
                  <c:y val="9.2265943012211665E-2"/>
                </c:manualLayout>
              </c:layout>
              <c:tx>
                <c:rich>
                  <a:bodyPr/>
                  <a:lstStyle/>
                  <a:p>
                    <a:fld id="{4ADE537D-36D0-47EA-B35F-629ABDA102EE}" type="SERIESNAME">
                      <a:rPr lang="en-US">
                        <a:solidFill>
                          <a:schemeClr val="accent4">
                            <a:lumMod val="75000"/>
                          </a:schemeClr>
                        </a:solidFill>
                      </a:rPr>
                      <a:pPr/>
                      <a:t>[SERIES NAME]</a:t>
                    </a:fld>
                    <a:endParaRPr lang="en-IE"/>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9AE6-400B-8001-3ED7E913D0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5.19'!$O$1:$AM$1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5.19'!$O$6:$AM$6</c:f>
              <c:numCache>
                <c:formatCode>General</c:formatCode>
                <c:ptCount val="25"/>
                <c:pt idx="1">
                  <c:v>10.398357944241843</c:v>
                </c:pt>
                <c:pt idx="2">
                  <c:v>13.281828191844625</c:v>
                </c:pt>
                <c:pt idx="3">
                  <c:v>14.967254648883799</c:v>
                </c:pt>
                <c:pt idx="4">
                  <c:v>11.654885654885661</c:v>
                </c:pt>
                <c:pt idx="5">
                  <c:v>16.818729130202705</c:v>
                </c:pt>
                <c:pt idx="6">
                  <c:v>9.9757725166829569</c:v>
                </c:pt>
                <c:pt idx="7">
                  <c:v>8.9771585375280303</c:v>
                </c:pt>
                <c:pt idx="8">
                  <c:v>9.688173282381829</c:v>
                </c:pt>
                <c:pt idx="9">
                  <c:v>7.0582149150459905</c:v>
                </c:pt>
                <c:pt idx="10">
                  <c:v>8.7356356552859218</c:v>
                </c:pt>
                <c:pt idx="11">
                  <c:v>9.6378180202199673</c:v>
                </c:pt>
                <c:pt idx="12">
                  <c:v>4.8538278360439779</c:v>
                </c:pt>
                <c:pt idx="13">
                  <c:v>-5.2271079971007435</c:v>
                </c:pt>
                <c:pt idx="14">
                  <c:v>-14.062559749149173</c:v>
                </c:pt>
                <c:pt idx="15">
                  <c:v>-4.3614330952751796</c:v>
                </c:pt>
                <c:pt idx="16">
                  <c:v>-2.0176799007444179</c:v>
                </c:pt>
                <c:pt idx="17">
                  <c:v>0.11079630890011849</c:v>
                </c:pt>
                <c:pt idx="18">
                  <c:v>8.2696959635725431</c:v>
                </c:pt>
                <c:pt idx="19">
                  <c:v>8.600384056542465</c:v>
                </c:pt>
                <c:pt idx="20">
                  <c:v>9.3573935376299211</c:v>
                </c:pt>
                <c:pt idx="21">
                  <c:v>7.9769575054101871</c:v>
                </c:pt>
                <c:pt idx="22">
                  <c:v>4.7394822098604461</c:v>
                </c:pt>
                <c:pt idx="23">
                  <c:v>7.3414693810986309</c:v>
                </c:pt>
              </c:numCache>
            </c:numRef>
          </c:val>
          <c:smooth val="0"/>
          <c:extLst>
            <c:ext xmlns:c16="http://schemas.microsoft.com/office/drawing/2014/chart" uri="{C3380CC4-5D6E-409C-BE32-E72D297353CC}">
              <c16:uniqueId val="{00000003-9AE6-400B-8001-3ED7E913D05A}"/>
            </c:ext>
          </c:extLst>
        </c:ser>
        <c:dLbls>
          <c:showLegendKey val="0"/>
          <c:showVal val="0"/>
          <c:showCatName val="0"/>
          <c:showSerName val="0"/>
          <c:showPercent val="0"/>
          <c:showBubbleSize val="0"/>
        </c:dLbls>
        <c:smooth val="0"/>
        <c:axId val="1087476303"/>
        <c:axId val="2102298335"/>
      </c:lineChart>
      <c:catAx>
        <c:axId val="1087476303"/>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102298335"/>
        <c:crosses val="autoZero"/>
        <c:auto val="1"/>
        <c:lblAlgn val="ctr"/>
        <c:lblOffset val="100"/>
        <c:noMultiLvlLbl val="0"/>
      </c:catAx>
      <c:valAx>
        <c:axId val="2102298335"/>
        <c:scaling>
          <c:orientation val="minMax"/>
        </c:scaling>
        <c:delete val="0"/>
        <c:axPos val="l"/>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87476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809596439670223E-2"/>
          <c:y val="4.7592154559309131E-2"/>
          <c:w val="0.76074830839849616"/>
          <c:h val="0.82311206184912367"/>
        </c:manualLayout>
      </c:layout>
      <c:barChart>
        <c:barDir val="col"/>
        <c:grouping val="clustered"/>
        <c:varyColors val="0"/>
        <c:ser>
          <c:idx val="0"/>
          <c:order val="0"/>
          <c:tx>
            <c:strRef>
              <c:f>'VS9'!$N$2</c:f>
              <c:strCache>
                <c:ptCount val="1"/>
                <c:pt idx="0">
                  <c:v>Fiscal space</c:v>
                </c:pt>
              </c:strCache>
            </c:strRef>
          </c:tx>
          <c:spPr>
            <a:solidFill>
              <a:srgbClr val="008080"/>
            </a:solidFill>
            <a:ln w="12700">
              <a:noFill/>
            </a:ln>
          </c:spPr>
          <c:invertIfNegative val="0"/>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'VS9'!$O$1:$S$1</c:f>
              <c:strCache>
                <c:ptCount val="5"/>
                <c:pt idx="0">
                  <c:v>2026-2030</c:v>
                </c:pt>
                <c:pt idx="1">
                  <c:v>2031-2035</c:v>
                </c:pt>
                <c:pt idx="2">
                  <c:v>2036-2040</c:v>
                </c:pt>
                <c:pt idx="3">
                  <c:v>2041-2045</c:v>
                </c:pt>
                <c:pt idx="4">
                  <c:v>2046-2050</c:v>
                </c:pt>
              </c:strCache>
            </c:strRef>
          </c:cat>
          <c:val>
            <c:numRef>
              <c:f>'VS9'!$O$2:$S$2</c:f>
              <c:numCache>
                <c:formatCode>General</c:formatCode>
                <c:ptCount val="5"/>
                <c:pt idx="0">
                  <c:v>4349.7841867885509</c:v>
                </c:pt>
                <c:pt idx="1">
                  <c:v>4437.3775935402555</c:v>
                </c:pt>
                <c:pt idx="2">
                  <c:v>4911.01567626629</c:v>
                </c:pt>
                <c:pt idx="3">
                  <c:v>5186.841863007061</c:v>
                </c:pt>
                <c:pt idx="4">
                  <c:v>5727.9380462420977</c:v>
                </c:pt>
              </c:numCache>
            </c:numRef>
          </c:val>
          <c:extLst>
            <c:ext xmlns:c16="http://schemas.microsoft.com/office/drawing/2014/chart" uri="{C3380CC4-5D6E-409C-BE32-E72D297353CC}">
              <c16:uniqueId val="{00000000-6F1C-4092-B71B-7244F06945B7}"/>
            </c:ext>
          </c:extLst>
        </c:ser>
        <c:dLbls>
          <c:showLegendKey val="0"/>
          <c:showVal val="0"/>
          <c:showCatName val="0"/>
          <c:showSerName val="0"/>
          <c:showPercent val="0"/>
          <c:showBubbleSize val="0"/>
        </c:dLbls>
        <c:gapWidth val="60"/>
        <c:axId val="167060608"/>
        <c:axId val="167062144"/>
      </c:barChart>
      <c:lineChart>
        <c:grouping val="standard"/>
        <c:varyColors val="0"/>
        <c:ser>
          <c:idx val="1"/>
          <c:order val="1"/>
          <c:tx>
            <c:strRef>
              <c:f>'VS9'!$N$3</c:f>
              <c:strCache>
                <c:ptCount val="1"/>
                <c:pt idx="0">
                  <c:v>Used</c:v>
                </c:pt>
              </c:strCache>
            </c:strRef>
          </c:tx>
          <c:spPr>
            <a:ln>
              <a:noFill/>
            </a:ln>
          </c:spPr>
          <c:marker>
            <c:symbol val="circle"/>
            <c:size val="7"/>
            <c:spPr>
              <a:solidFill>
                <a:srgbClr val="FF66FF"/>
              </a:solidFill>
              <a:ln>
                <a:noFill/>
              </a:ln>
            </c:spPr>
          </c:marker>
          <c:dLbls>
            <c:numFmt formatCode="#,##0.0" sourceLinked="0"/>
            <c:spPr>
              <a:noFill/>
              <a:ln>
                <a:noFill/>
              </a:ln>
              <a:effectLst/>
            </c:spPr>
            <c:txPr>
              <a:bodyPr wrap="square" lIns="38100" tIns="19050" rIns="38100" bIns="19050" anchor="ctr">
                <a:spAutoFit/>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'VS9'!$O$1:$S$1</c:f>
              <c:strCache>
                <c:ptCount val="5"/>
                <c:pt idx="0">
                  <c:v>2026-2030</c:v>
                </c:pt>
                <c:pt idx="1">
                  <c:v>2031-2035</c:v>
                </c:pt>
                <c:pt idx="2">
                  <c:v>2036-2040</c:v>
                </c:pt>
                <c:pt idx="3">
                  <c:v>2041-2045</c:v>
                </c:pt>
                <c:pt idx="4">
                  <c:v>2046-2050</c:v>
                </c:pt>
              </c:strCache>
            </c:strRef>
          </c:cat>
          <c:val>
            <c:numRef>
              <c:f>'VS9'!$O$3:$S$3</c:f>
              <c:numCache>
                <c:formatCode>General</c:formatCode>
                <c:ptCount val="5"/>
                <c:pt idx="0">
                  <c:v>4590.9889126815888</c:v>
                </c:pt>
                <c:pt idx="1">
                  <c:v>5067.0091782556647</c:v>
                </c:pt>
                <c:pt idx="2">
                  <c:v>5674.6032364286484</c:v>
                </c:pt>
                <c:pt idx="3">
                  <c:v>6452.3006800782514</c:v>
                </c:pt>
                <c:pt idx="4">
                  <c:v>7383.7987637753886</c:v>
                </c:pt>
              </c:numCache>
            </c:numRef>
          </c:val>
          <c:smooth val="0"/>
          <c:extLst>
            <c:ext xmlns:c16="http://schemas.microsoft.com/office/drawing/2014/chart" uri="{C3380CC4-5D6E-409C-BE32-E72D297353CC}">
              <c16:uniqueId val="{00000001-6F1C-4092-B71B-7244F06945B7}"/>
            </c:ext>
          </c:extLst>
        </c:ser>
        <c:dLbls>
          <c:showLegendKey val="0"/>
          <c:showVal val="0"/>
          <c:showCatName val="0"/>
          <c:showSerName val="0"/>
          <c:showPercent val="0"/>
          <c:showBubbleSize val="0"/>
        </c:dLbls>
        <c:marker val="1"/>
        <c:smooth val="0"/>
        <c:axId val="167060608"/>
        <c:axId val="167062144"/>
      </c:line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65000"/>
                    <a:lumOff val="35000"/>
                  </a:schemeClr>
                </a:solidFill>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67060608"/>
        <c:crosses val="autoZero"/>
        <c:crossBetween val="between"/>
        <c:dispUnits>
          <c:builtInUnit val="thousands"/>
        </c:dispUnits>
      </c:valAx>
    </c:plotArea>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userShapes r:id="rId2"/>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plotArea>
      <cx:plotAreaRegion>
        <cx:series layoutId="waterfall" uniqueId="{C118D6E9-6209-4260-8ED0-CA4E7C06F98E}">
          <cx:tx>
            <cx:txData>
              <cx:f/>
              <cx:v/>
            </cx:txData>
          </cx:tx>
          <cx:spPr>
            <a:solidFill>
              <a:schemeClr val="accent4"/>
            </a:solidFill>
          </cx:spPr>
          <cx:dataPt idx="1">
            <cx:spPr>
              <a:solidFill>
                <a:srgbClr val="63DFEB"/>
              </a:solidFill>
            </cx:spPr>
          </cx:dataPt>
          <cx:dataPt idx="2">
            <cx:spPr>
              <a:solidFill>
                <a:srgbClr val="63DFEB"/>
              </a:solidFill>
            </cx:spPr>
          </cx:dataPt>
          <cx:dataPt idx="3">
            <cx:spPr>
              <a:solidFill>
                <a:srgbClr val="4F093C">
                  <a:lumMod val="50000"/>
                  <a:lumOff val="50000"/>
                </a:srgbClr>
              </a:solidFill>
            </cx:spPr>
          </cx:dataPt>
          <cx:dataLabels pos="outEnd">
            <cx:visibility seriesName="0" categoryName="0" value="1"/>
          </cx:dataLabels>
          <cx:dataId val="0"/>
          <cx:layoutPr>
            <cx:subtotals>
              <cx:idx val="0"/>
              <cx:idx val="4"/>
            </cx:subtotals>
          </cx:layoutPr>
        </cx:series>
      </cx:plotAreaRegion>
      <cx:axis id="0">
        <cx:catScaling gapWidth="0.5"/>
        <cx:tickLabels/>
        <cx:txPr>
          <a:bodyPr spcFirstLastPara="1" vertOverflow="ellipsis" horzOverflow="overflow" wrap="square" lIns="0" tIns="0" rIns="0" bIns="0" anchor="ctr" anchorCtr="1"/>
          <a:lstStyle/>
          <a:p>
            <a:pPr algn="ctr" rtl="0">
              <a:defRPr>
                <a:noFill/>
              </a:defRPr>
            </a:pPr>
            <a:endParaRPr lang="en-US" sz="900" b="0" i="0" u="none" strike="noStrike" baseline="0">
              <a:noFill/>
              <a:latin typeface="Calibri"/>
            </a:endParaRPr>
          </a:p>
        </cx:txPr>
      </cx:axis>
      <cx:axis id="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1" Type="http://schemas.microsoft.com/office/2014/relationships/chartEx" Target="../charts/chartEx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558800</xdr:colOff>
      <xdr:row>6</xdr:row>
      <xdr:rowOff>183687</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0.46585</cdr:x>
      <cdr:y>0</cdr:y>
    </cdr:from>
    <cdr:to>
      <cdr:x>0.82419</cdr:x>
      <cdr:y>0.11462</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1955344" y="0"/>
          <a:ext cx="1504079" cy="2730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0.82751</cdr:x>
      <cdr:y>0.38129</cdr:y>
    </cdr:from>
    <cdr:to>
      <cdr:x>0.84383</cdr:x>
      <cdr:y>0.89331</cdr:y>
    </cdr:to>
    <cdr:sp macro="" textlink="">
      <cdr:nvSpPr>
        <cdr:cNvPr id="10" name="Right Brace 9"/>
        <cdr:cNvSpPr/>
      </cdr:nvSpPr>
      <cdr:spPr>
        <a:xfrm xmlns:a="http://schemas.openxmlformats.org/drawingml/2006/main">
          <a:off x="3473334" y="908189"/>
          <a:ext cx="68501" cy="1219573"/>
        </a:xfrm>
        <a:prstGeom xmlns:a="http://schemas.openxmlformats.org/drawingml/2006/main" prst="rightBrace">
          <a:avLst/>
        </a:prstGeom>
        <a:noFill xmlns:a="http://schemas.openxmlformats.org/drawingml/2006/main"/>
        <a:ln xmlns:a="http://schemas.openxmlformats.org/drawingml/2006/main" w="6350">
          <a:solidFill>
            <a:schemeClr val="accent4">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0.68133</cdr:x>
      <cdr:y>0.13164</cdr:y>
    </cdr:from>
    <cdr:to>
      <cdr:x>0.92976</cdr:x>
      <cdr:y>0.47237</cdr:y>
    </cdr:to>
    <cdr:sp macro="" textlink="">
      <cdr:nvSpPr>
        <cdr:cNvPr id="11" name="Text Box 1"/>
        <cdr:cNvSpPr txBox="1"/>
      </cdr:nvSpPr>
      <cdr:spPr>
        <a:xfrm xmlns:a="http://schemas.openxmlformats.org/drawingml/2006/main">
          <a:off x="2859795" y="313551"/>
          <a:ext cx="1042748" cy="811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Source Sans Pro" panose="020B0503030403020204" pitchFamily="34" charset="0"/>
            </a:rPr>
            <a:t>Proportion of debt ratio</a:t>
          </a:r>
          <a:r>
            <a:rPr lang="en-IE" sz="900" baseline="0">
              <a:solidFill>
                <a:schemeClr val="accent5"/>
              </a:solidFill>
              <a:latin typeface="Source Sans Pro" panose="020B0503030403020204" pitchFamily="34" charset="0"/>
            </a:rPr>
            <a:t> due to demographic changes</a:t>
          </a:r>
          <a:endParaRPr lang="en-IE" sz="900">
            <a:solidFill>
              <a:schemeClr val="accent5"/>
            </a:solidFill>
            <a:latin typeface="Source Sans Pro" panose="020B0503030403020204" pitchFamily="34" charset="0"/>
          </a:endParaRPr>
        </a:p>
      </cdr:txBody>
    </cdr:sp>
  </cdr:relSizeAnchor>
  <cdr:relSizeAnchor xmlns:cdr="http://schemas.openxmlformats.org/drawingml/2006/chartDrawing">
    <cdr:from>
      <cdr:x>0.83964</cdr:x>
      <cdr:y>0.55152</cdr:y>
    </cdr:from>
    <cdr:to>
      <cdr:x>1</cdr:x>
      <cdr:y>0.74373</cdr:y>
    </cdr:to>
    <cdr:sp macro="" textlink="">
      <cdr:nvSpPr>
        <cdr:cNvPr id="5" name="Text Box 1">
          <a:extLst xmlns:a="http://schemas.openxmlformats.org/drawingml/2006/main">
            <a:ext uri="{FF2B5EF4-FFF2-40B4-BE49-F238E27FC236}">
              <a16:creationId xmlns:a16="http://schemas.microsoft.com/office/drawing/2014/main" id="{EACA4A94-F8DE-43EE-AA91-B10FE1248C21}"/>
            </a:ext>
          </a:extLst>
        </cdr:cNvPr>
        <cdr:cNvSpPr txBox="1"/>
      </cdr:nvSpPr>
      <cdr:spPr>
        <a:xfrm xmlns:a="http://schemas.openxmlformats.org/drawingml/2006/main">
          <a:off x="3524250" y="1313661"/>
          <a:ext cx="673100" cy="457810"/>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nSpc>
              <a:spcPct val="115000"/>
            </a:lnSpc>
            <a:spcAft>
              <a:spcPts val="1000"/>
            </a:spcAft>
          </a:pPr>
          <a:r>
            <a:rPr lang="en-IE" sz="900">
              <a:solidFill>
                <a:srgbClr val="368071"/>
              </a:solidFill>
              <a:effectLst/>
              <a:latin typeface="Calibri" panose="020F0502020204030204" pitchFamily="34" charset="0"/>
              <a:ea typeface="Calibri" panose="020F0502020204030204" pitchFamily="34" charset="0"/>
              <a:cs typeface="Arial" panose="020B0604020202020204" pitchFamily="34" charset="0"/>
            </a:rPr>
            <a:t>Baseline Debt-ratio</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277495</xdr:colOff>
      <xdr:row>15</xdr:row>
      <xdr:rowOff>125730</xdr:rowOff>
    </xdr:to>
    <xdr:graphicFrame macro="">
      <xdr:nvGraphicFramePr>
        <xdr:cNvPr id="6" name="Chart 5">
          <a:extLst>
            <a:ext uri="{FF2B5EF4-FFF2-40B4-BE49-F238E27FC236}">
              <a16:creationId xmlns:a16="http://schemas.microsoft.com/office/drawing/2014/main" id="{AF232264-3453-4CFD-8440-B38FCCC930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0.82151</cdr:x>
      <cdr:y>0.06725</cdr:y>
    </cdr:from>
    <cdr:to>
      <cdr:x>0.99274</cdr:x>
      <cdr:y>0.19363</cdr:y>
    </cdr:to>
    <cdr:sp macro="" textlink="">
      <cdr:nvSpPr>
        <cdr:cNvPr id="2" name="Text Box 1"/>
        <cdr:cNvSpPr txBox="1"/>
      </cdr:nvSpPr>
      <cdr:spPr>
        <a:xfrm xmlns:a="http://schemas.openxmlformats.org/drawingml/2006/main">
          <a:off x="4140403" y="169444"/>
          <a:ext cx="863015" cy="318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1">
                  <a:lumMod val="60000"/>
                  <a:lumOff val="40000"/>
                </a:schemeClr>
              </a:solidFill>
              <a:latin typeface="Source Sans Pro" panose="020B0503030403020204" pitchFamily="34" charset="0"/>
            </a:rPr>
            <a:t>High fertility</a:t>
          </a:r>
        </a:p>
      </cdr:txBody>
    </cdr:sp>
  </cdr:relSizeAnchor>
  <cdr:relSizeAnchor xmlns:cdr="http://schemas.openxmlformats.org/drawingml/2006/chartDrawing">
    <cdr:from>
      <cdr:x>0.82296</cdr:x>
      <cdr:y>0.21484</cdr:y>
    </cdr:from>
    <cdr:to>
      <cdr:x>0.99855</cdr:x>
      <cdr:y>0.33897</cdr:y>
    </cdr:to>
    <cdr:sp macro="" textlink="">
      <cdr:nvSpPr>
        <cdr:cNvPr id="3" name="Text Box 1"/>
        <cdr:cNvSpPr txBox="1"/>
      </cdr:nvSpPr>
      <cdr:spPr>
        <a:xfrm xmlns:a="http://schemas.openxmlformats.org/drawingml/2006/main">
          <a:off x="4147719" y="541324"/>
          <a:ext cx="884961" cy="312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1">
              <a:solidFill>
                <a:schemeClr val="accent3">
                  <a:lumMod val="25000"/>
                  <a:lumOff val="75000"/>
                </a:schemeClr>
              </a:solidFill>
              <a:latin typeface="Source Sans Pro" panose="020B0503030403020204" pitchFamily="34" charset="0"/>
            </a:rPr>
            <a:t>Low fertility</a:t>
          </a:r>
        </a:p>
      </cdr:txBody>
    </cdr:sp>
  </cdr:relSizeAnchor>
  <cdr:relSizeAnchor xmlns:cdr="http://schemas.openxmlformats.org/drawingml/2006/chartDrawing">
    <cdr:from>
      <cdr:x>0.82231</cdr:x>
      <cdr:y>0.13483</cdr:y>
    </cdr:from>
    <cdr:to>
      <cdr:x>0.96371</cdr:x>
      <cdr:y>0.26121</cdr:y>
    </cdr:to>
    <cdr:sp macro="" textlink="">
      <cdr:nvSpPr>
        <cdr:cNvPr id="4" name="Text Box 1"/>
        <cdr:cNvSpPr txBox="1"/>
      </cdr:nvSpPr>
      <cdr:spPr>
        <a:xfrm xmlns:a="http://schemas.openxmlformats.org/drawingml/2006/main">
          <a:off x="4144460" y="339720"/>
          <a:ext cx="712655" cy="3184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1">
              <a:solidFill>
                <a:schemeClr val="accent4">
                  <a:lumMod val="75000"/>
                </a:schemeClr>
              </a:solidFill>
              <a:latin typeface="Source Sans Pro" panose="020B0503030403020204" pitchFamily="34" charset="0"/>
            </a:rPr>
            <a:t>Baseline</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266700</xdr:colOff>
      <xdr:row>14</xdr:row>
      <xdr:rowOff>168275</xdr:rowOff>
    </xdr:to>
    <xdr:graphicFrame macro="">
      <xdr:nvGraphicFramePr>
        <xdr:cNvPr id="4" name="Chart 3">
          <a:extLst>
            <a:ext uri="{FF2B5EF4-FFF2-40B4-BE49-F238E27FC236}">
              <a16:creationId xmlns:a16="http://schemas.microsoft.com/office/drawing/2014/main" id="{00000000-0008-0000-4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202565</xdr:colOff>
      <xdr:row>15</xdr:row>
      <xdr:rowOff>59055</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0.65549</cdr:x>
      <cdr:y>0.59318</cdr:y>
    </cdr:from>
    <cdr:to>
      <cdr:x>0.89774</cdr:x>
      <cdr:y>0.90579</cdr:y>
    </cdr:to>
    <cdr:sp macro="" textlink="">
      <cdr:nvSpPr>
        <cdr:cNvPr id="2" name="Text Box 2">
          <a:extLst xmlns:a="http://schemas.openxmlformats.org/drawingml/2006/main">
            <a:ext uri="{FF2B5EF4-FFF2-40B4-BE49-F238E27FC236}">
              <a16:creationId xmlns:a16="http://schemas.microsoft.com/office/drawing/2014/main" id="{D933A6A4-558F-44A5-B4E6-DE7F30DA9B13}"/>
            </a:ext>
          </a:extLst>
        </cdr:cNvPr>
        <cdr:cNvSpPr txBox="1"/>
      </cdr:nvSpPr>
      <cdr:spPr>
        <a:xfrm xmlns:a="http://schemas.openxmlformats.org/drawingml/2006/main">
          <a:off x="2642699" y="1430586"/>
          <a:ext cx="976659" cy="7539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b="0">
              <a:solidFill>
                <a:schemeClr val="accent4">
                  <a:lumMod val="75000"/>
                </a:schemeClr>
              </a:solidFill>
              <a:latin typeface="Source Sans Pro" panose="020B0503030403020204" pitchFamily="34" charset="0"/>
              <a:ea typeface="Source Sans Pro" panose="020B0503030403020204" pitchFamily="34" charset="0"/>
            </a:rPr>
            <a:t>Uncertainty range</a:t>
          </a:r>
        </a:p>
      </cdr:txBody>
    </cdr:sp>
  </cdr:relSizeAnchor>
  <cdr:relSizeAnchor xmlns:cdr="http://schemas.openxmlformats.org/drawingml/2006/chartDrawing">
    <cdr:from>
      <cdr:x>0.84691</cdr:x>
      <cdr:y>0.49107</cdr:y>
    </cdr:from>
    <cdr:to>
      <cdr:x>0.8713</cdr:x>
      <cdr:y>0.59081</cdr:y>
    </cdr:to>
    <cdr:cxnSp macro="">
      <cdr:nvCxnSpPr>
        <cdr:cNvPr id="3" name="Straight Arrow Connector 4">
          <a:extLst xmlns:a="http://schemas.openxmlformats.org/drawingml/2006/main">
            <a:ext uri="{FF2B5EF4-FFF2-40B4-BE49-F238E27FC236}">
              <a16:creationId xmlns:a16="http://schemas.microsoft.com/office/drawing/2014/main" id="{9228EE5D-AC31-44A2-9F6F-D42DE5479BC4}"/>
            </a:ext>
          </a:extLst>
        </cdr:cNvPr>
        <cdr:cNvCxnSpPr/>
      </cdr:nvCxnSpPr>
      <cdr:spPr>
        <a:xfrm xmlns:a="http://schemas.openxmlformats.org/drawingml/2006/main" flipV="1">
          <a:off x="3345578" y="1104181"/>
          <a:ext cx="96362" cy="224287"/>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354965</xdr:colOff>
      <xdr:row>18</xdr:row>
      <xdr:rowOff>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0.71902</cdr:x>
      <cdr:y>0.38947</cdr:y>
    </cdr:from>
    <cdr:to>
      <cdr:x>0.94646</cdr:x>
      <cdr:y>0.55008</cdr:y>
    </cdr:to>
    <cdr:sp macro="" textlink="">
      <cdr:nvSpPr>
        <cdr:cNvPr id="2" name="Text Box 1"/>
        <cdr:cNvSpPr txBox="1"/>
      </cdr:nvSpPr>
      <cdr:spPr>
        <a:xfrm xmlns:a="http://schemas.openxmlformats.org/drawingml/2006/main">
          <a:off x="3008372" y="1127760"/>
          <a:ext cx="951613" cy="465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018080"/>
              </a:solidFill>
              <a:latin typeface="Source Sans Pro" panose="020B0503030403020204" pitchFamily="34" charset="0"/>
              <a:ea typeface="Source Sans Pro" panose="020B0503030403020204" pitchFamily="34" charset="0"/>
            </a:rPr>
            <a:t>growth</a:t>
          </a:r>
        </a:p>
      </cdr:txBody>
    </cdr:sp>
  </cdr:relSizeAnchor>
  <cdr:relSizeAnchor xmlns:cdr="http://schemas.openxmlformats.org/drawingml/2006/chartDrawing">
    <cdr:from>
      <cdr:x>0.72542</cdr:x>
      <cdr:y>0.55181</cdr:y>
    </cdr:from>
    <cdr:to>
      <cdr:x>0.95758</cdr:x>
      <cdr:y>0.82782</cdr:y>
    </cdr:to>
    <cdr:sp macro="" textlink="">
      <cdr:nvSpPr>
        <cdr:cNvPr id="3" name="Text Box 2"/>
        <cdr:cNvSpPr txBox="1"/>
      </cdr:nvSpPr>
      <cdr:spPr>
        <a:xfrm xmlns:a="http://schemas.openxmlformats.org/drawingml/2006/main">
          <a:off x="3035168" y="1597820"/>
          <a:ext cx="971361" cy="799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FF66FF"/>
              </a:solidFill>
              <a:latin typeface="Source Sans Pro" panose="020B0503030403020204" pitchFamily="34" charset="0"/>
              <a:ea typeface="Source Sans Pro" panose="020B0503030403020204" pitchFamily="34" charset="0"/>
            </a:rPr>
            <a:t>interest</a:t>
          </a:r>
        </a:p>
      </cdr:txBody>
    </cdr:sp>
  </cdr:relSizeAnchor>
  <cdr:relSizeAnchor xmlns:cdr="http://schemas.openxmlformats.org/drawingml/2006/chartDrawing">
    <cdr:from>
      <cdr:x>0.48351</cdr:x>
      <cdr:y>0.02222</cdr:y>
    </cdr:from>
    <cdr:to>
      <cdr:x>0.80718</cdr:x>
      <cdr:y>0.13056</cdr:y>
    </cdr:to>
    <cdr:sp macro="" textlink="">
      <cdr:nvSpPr>
        <cdr:cNvPr id="4" name="TextBox 1">
          <a:extLst xmlns:a="http://schemas.openxmlformats.org/drawingml/2006/main">
            <a:ext uri="{FF2B5EF4-FFF2-40B4-BE49-F238E27FC236}">
              <a16:creationId xmlns:a16="http://schemas.microsoft.com/office/drawing/2014/main" id="{306D274F-BB96-4209-8A4A-3D27F8471BF8}"/>
            </a:ext>
          </a:extLst>
        </cdr:cNvPr>
        <cdr:cNvSpPr txBox="1"/>
      </cdr:nvSpPr>
      <cdr:spPr>
        <a:xfrm xmlns:a="http://schemas.openxmlformats.org/drawingml/2006/main">
          <a:off x="2023018" y="64340"/>
          <a:ext cx="1354240" cy="3137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Actual       Projected</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553085</xdr:colOff>
      <xdr:row>17</xdr:row>
      <xdr:rowOff>125730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0.11259</cdr:x>
      <cdr:y>0.0158</cdr:y>
    </cdr:from>
    <cdr:to>
      <cdr:x>0.45837</cdr:x>
      <cdr:y>0.26416</cdr:y>
    </cdr:to>
    <cdr:sp macro="" textlink="">
      <cdr:nvSpPr>
        <cdr:cNvPr id="2" name="TextBox 1">
          <a:extLst xmlns:a="http://schemas.openxmlformats.org/drawingml/2006/main">
            <a:ext uri="{FF2B5EF4-FFF2-40B4-BE49-F238E27FC236}">
              <a16:creationId xmlns:a16="http://schemas.microsoft.com/office/drawing/2014/main" id="{D2460F30-14F5-4B2E-A45A-88CC44F45E9B}"/>
            </a:ext>
          </a:extLst>
        </cdr:cNvPr>
        <cdr:cNvSpPr txBox="1"/>
      </cdr:nvSpPr>
      <cdr:spPr>
        <a:xfrm xmlns:a="http://schemas.openxmlformats.org/drawingml/2006/main">
          <a:off x="453714" y="38100"/>
          <a:ext cx="1393393" cy="598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rgbClr val="FF66FF"/>
              </a:solidFill>
              <a:latin typeface="Source Sans Pro" panose="020B0503030403020204" pitchFamily="34" charset="0"/>
              <a:ea typeface="Source Sans Pro" panose="020B0503030403020204" pitchFamily="34" charset="0"/>
            </a:rPr>
            <a:t>Costs</a:t>
          </a:r>
          <a:r>
            <a:rPr lang="en-IE" sz="1000" baseline="0">
              <a:solidFill>
                <a:srgbClr val="FF66FF"/>
              </a:solidFill>
              <a:latin typeface="Source Sans Pro" panose="020B0503030403020204" pitchFamily="34" charset="0"/>
              <a:ea typeface="Source Sans Pro" panose="020B0503030403020204" pitchFamily="34" charset="0"/>
            </a:rPr>
            <a:t> under current policies</a:t>
          </a:r>
          <a:endParaRPr lang="en-IE" sz="10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0.80198</cdr:x>
      <cdr:y>0.39538</cdr:y>
    </cdr:from>
    <cdr:to>
      <cdr:x>1</cdr:x>
      <cdr:y>0.80984</cdr:y>
    </cdr:to>
    <cdr:sp macro="" textlink="">
      <cdr:nvSpPr>
        <cdr:cNvPr id="4" name="TextBox 1">
          <a:extLst xmlns:a="http://schemas.openxmlformats.org/drawingml/2006/main">
            <a:ext uri="{FF2B5EF4-FFF2-40B4-BE49-F238E27FC236}">
              <a16:creationId xmlns:a16="http://schemas.microsoft.com/office/drawing/2014/main" id="{1FFEED1E-77B4-41FF-9313-CBA9D017FAD0}"/>
            </a:ext>
          </a:extLst>
        </cdr:cNvPr>
        <cdr:cNvSpPr txBox="1"/>
      </cdr:nvSpPr>
      <cdr:spPr>
        <a:xfrm xmlns:a="http://schemas.openxmlformats.org/drawingml/2006/main">
          <a:off x="3231747" y="846354"/>
          <a:ext cx="797963" cy="887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rgbClr val="008080"/>
              </a:solidFill>
              <a:latin typeface="Source Sans Pro" panose="020B0503030403020204" pitchFamily="34" charset="0"/>
              <a:ea typeface="Source Sans Pro" panose="020B0503030403020204" pitchFamily="34" charset="0"/>
            </a:rPr>
            <a:t>Average annual fiscal space available</a:t>
          </a:r>
        </a:p>
        <a:p xmlns:a="http://schemas.openxmlformats.org/drawingml/2006/main">
          <a:endParaRPr lang="en-IE" sz="10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0.15285</cdr:x>
      <cdr:y>0.17904</cdr:y>
    </cdr:from>
    <cdr:to>
      <cdr:x>0.17964</cdr:x>
      <cdr:y>0.28963</cdr:y>
    </cdr:to>
    <cdr:cxnSp macro="">
      <cdr:nvCxnSpPr>
        <cdr:cNvPr id="6" name="Straight Arrow Connector 5">
          <a:extLst xmlns:a="http://schemas.openxmlformats.org/drawingml/2006/main">
            <a:ext uri="{FF2B5EF4-FFF2-40B4-BE49-F238E27FC236}">
              <a16:creationId xmlns:a16="http://schemas.microsoft.com/office/drawing/2014/main" id="{96FB219A-3059-41DC-B656-84A2CC208FB2}"/>
            </a:ext>
          </a:extLst>
        </cdr:cNvPr>
        <cdr:cNvCxnSpPr/>
      </cdr:nvCxnSpPr>
      <cdr:spPr>
        <a:xfrm xmlns:a="http://schemas.openxmlformats.org/drawingml/2006/main" flipH="1">
          <a:off x="615950" y="431800"/>
          <a:ext cx="107951" cy="266700"/>
        </a:xfrm>
        <a:prstGeom xmlns:a="http://schemas.openxmlformats.org/drawingml/2006/main" prst="straightConnector1">
          <a:avLst/>
        </a:prstGeom>
        <a:ln xmlns:a="http://schemas.openxmlformats.org/drawingml/2006/main">
          <a:solidFill>
            <a:srgbClr val="FF66FF"/>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276225</xdr:colOff>
      <xdr:row>17</xdr:row>
      <xdr:rowOff>125730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238760</xdr:colOff>
      <xdr:row>14</xdr:row>
      <xdr:rowOff>168275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0.16733</cdr:x>
      <cdr:y>0.52858</cdr:y>
    </cdr:from>
    <cdr:to>
      <cdr:x>0.61888</cdr:x>
      <cdr:y>0.68265</cdr:y>
    </cdr:to>
    <cdr:sp macro="" textlink="">
      <cdr:nvSpPr>
        <cdr:cNvPr id="2" name="TextBox 1">
          <a:extLst xmlns:a="http://schemas.openxmlformats.org/drawingml/2006/main">
            <a:ext uri="{FF2B5EF4-FFF2-40B4-BE49-F238E27FC236}">
              <a16:creationId xmlns:a16="http://schemas.microsoft.com/office/drawing/2014/main" id="{569B2AC9-14D6-46A2-AC73-1C8E095A90DB}"/>
            </a:ext>
          </a:extLst>
        </cdr:cNvPr>
        <cdr:cNvSpPr txBox="1"/>
      </cdr:nvSpPr>
      <cdr:spPr>
        <a:xfrm xmlns:a="http://schemas.openxmlformats.org/drawingml/2006/main">
          <a:off x="680681" y="1236886"/>
          <a:ext cx="1836905" cy="3605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indent="0" algn="l"/>
          <a:r>
            <a:rPr lang="en-GB" sz="900">
              <a:solidFill>
                <a:schemeClr val="accent1">
                  <a:lumMod val="50000"/>
                </a:schemeClr>
              </a:solidFill>
              <a:latin typeface="Source Sans Pro" panose="020B0503030403020204" pitchFamily="34" charset="0"/>
              <a:ea typeface="Source Sans Pro" panose="020B0503030403020204" pitchFamily="34" charset="0"/>
              <a:cs typeface="+mn-cs"/>
            </a:rPr>
            <a:t>Pension Age </a:t>
          </a:r>
        </a:p>
      </cdr:txBody>
    </cdr:sp>
  </cdr:relSizeAnchor>
  <cdr:relSizeAnchor xmlns:cdr="http://schemas.openxmlformats.org/drawingml/2006/chartDrawing">
    <cdr:from>
      <cdr:x>0.17296</cdr:x>
      <cdr:y>0.15064</cdr:y>
    </cdr:from>
    <cdr:to>
      <cdr:x>0.47347</cdr:x>
      <cdr:y>0.22674</cdr:y>
    </cdr:to>
    <cdr:sp macro="" textlink="">
      <cdr:nvSpPr>
        <cdr:cNvPr id="3" name="Rectangle 2">
          <a:extLst xmlns:a="http://schemas.openxmlformats.org/drawingml/2006/main">
            <a:ext uri="{FF2B5EF4-FFF2-40B4-BE49-F238E27FC236}">
              <a16:creationId xmlns:a16="http://schemas.microsoft.com/office/drawing/2014/main" id="{845C9AFB-FA0D-4370-8101-0B25BFE5AF0E}"/>
            </a:ext>
          </a:extLst>
        </cdr:cNvPr>
        <cdr:cNvSpPr/>
      </cdr:nvSpPr>
      <cdr:spPr>
        <a:xfrm xmlns:a="http://schemas.openxmlformats.org/drawingml/2006/main">
          <a:off x="703584" y="352504"/>
          <a:ext cx="1222475" cy="178074"/>
        </a:xfrm>
        <a:prstGeom xmlns:a="http://schemas.openxmlformats.org/drawingml/2006/main" prst="rect">
          <a:avLst/>
        </a:prstGeom>
        <a:ln xmlns:a="http://schemas.openxmlformats.org/drawingml/2006/main">
          <a:solidFill>
            <a:schemeClr val="bg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900">
              <a:solidFill>
                <a:schemeClr val="accent1"/>
              </a:solidFill>
              <a:latin typeface="Source Sans Pro" panose="020B0503030403020204" pitchFamily="34" charset="0"/>
              <a:ea typeface="Source Sans Pro" panose="020B0503030403020204" pitchFamily="34" charset="0"/>
            </a:rPr>
            <a:t>Life Expectancy at 65 Years</a:t>
          </a:r>
        </a:p>
      </cdr:txBody>
    </cdr:sp>
  </cdr:relSizeAnchor>
  <cdr:relSizeAnchor xmlns:cdr="http://schemas.openxmlformats.org/drawingml/2006/chartDrawing">
    <cdr:from>
      <cdr:x>0.81843</cdr:x>
      <cdr:y>0.19043</cdr:y>
    </cdr:from>
    <cdr:to>
      <cdr:x>0.83198</cdr:x>
      <cdr:y>0.48263</cdr:y>
    </cdr:to>
    <cdr:sp macro="" textlink="">
      <cdr:nvSpPr>
        <cdr:cNvPr id="11" name="Right Brace 10">
          <a:extLst xmlns:a="http://schemas.openxmlformats.org/drawingml/2006/main">
            <a:ext uri="{FF2B5EF4-FFF2-40B4-BE49-F238E27FC236}">
              <a16:creationId xmlns:a16="http://schemas.microsoft.com/office/drawing/2014/main" id="{116D74B3-BB1A-4A7B-A16C-7FDF7B546456}"/>
            </a:ext>
          </a:extLst>
        </cdr:cNvPr>
        <cdr:cNvSpPr/>
      </cdr:nvSpPr>
      <cdr:spPr>
        <a:xfrm xmlns:a="http://schemas.openxmlformats.org/drawingml/2006/main">
          <a:off x="3326619" y="445601"/>
          <a:ext cx="55076" cy="683741"/>
        </a:xfrm>
        <a:prstGeom xmlns:a="http://schemas.openxmlformats.org/drawingml/2006/main" prst="rightBrace">
          <a:avLst>
            <a:gd name="adj1" fmla="val 8333"/>
            <a:gd name="adj2" fmla="val 48100"/>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0.89512</cdr:x>
      <cdr:y>0.26823</cdr:y>
    </cdr:from>
    <cdr:to>
      <cdr:x>0.97798</cdr:x>
      <cdr:y>0.40035</cdr:y>
    </cdr:to>
    <cdr:sp macro="" textlink="">
      <cdr:nvSpPr>
        <cdr:cNvPr id="12" name="TextBox 11">
          <a:extLst xmlns:a="http://schemas.openxmlformats.org/drawingml/2006/main">
            <a:ext uri="{FF2B5EF4-FFF2-40B4-BE49-F238E27FC236}">
              <a16:creationId xmlns:a16="http://schemas.microsoft.com/office/drawing/2014/main" id="{08CB3F94-8B0A-47D7-9D3E-C95F4DF8D447}"/>
            </a:ext>
          </a:extLst>
        </cdr:cNvPr>
        <cdr:cNvSpPr txBox="1"/>
      </cdr:nvSpPr>
      <cdr:spPr>
        <a:xfrm xmlns:a="http://schemas.openxmlformats.org/drawingml/2006/main">
          <a:off x="5706184" y="956710"/>
          <a:ext cx="528220" cy="4712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0.83121</cdr:x>
      <cdr:y>0.19098</cdr:y>
    </cdr:from>
    <cdr:to>
      <cdr:x>1</cdr:x>
      <cdr:y>0.58737</cdr:y>
    </cdr:to>
    <cdr:sp macro="" textlink="">
      <cdr:nvSpPr>
        <cdr:cNvPr id="13" name="TextBox 12">
          <a:extLst xmlns:a="http://schemas.openxmlformats.org/drawingml/2006/main">
            <a:ext uri="{FF2B5EF4-FFF2-40B4-BE49-F238E27FC236}">
              <a16:creationId xmlns:a16="http://schemas.microsoft.com/office/drawing/2014/main" id="{0CA25964-B4F1-465B-A81B-A86C39EC7C50}"/>
            </a:ext>
          </a:extLst>
        </cdr:cNvPr>
        <cdr:cNvSpPr txBox="1"/>
      </cdr:nvSpPr>
      <cdr:spPr>
        <a:xfrm xmlns:a="http://schemas.openxmlformats.org/drawingml/2006/main">
          <a:off x="3378565" y="446888"/>
          <a:ext cx="686070" cy="9275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 Years</a:t>
          </a:r>
        </a:p>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of claims per</a:t>
          </a:r>
        </a:p>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pensioner</a:t>
          </a:r>
          <a:endParaRPr lang="en-GB" sz="900">
            <a:solidFill>
              <a:schemeClr val="accent5">
                <a:lumMod val="75000"/>
              </a:schemeClr>
            </a:solidFill>
            <a:latin typeface="Source Sans Pro" panose="020B0503030403020204" pitchFamily="34" charset="0"/>
            <a:ea typeface="Source Sans Pro" panose="020B0503030403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78740</xdr:colOff>
      <xdr:row>15</xdr:row>
      <xdr:rowOff>59055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131445</xdr:colOff>
      <xdr:row>15</xdr:row>
      <xdr:rowOff>59055</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0.69174</cdr:x>
      <cdr:y>0.12756</cdr:y>
    </cdr:from>
    <cdr:to>
      <cdr:x>0.89632</cdr:x>
      <cdr:y>0.208</cdr:y>
    </cdr:to>
    <cdr:sp macro="" textlink="">
      <cdr:nvSpPr>
        <cdr:cNvPr id="2" name="Text Box 1"/>
        <cdr:cNvSpPr txBox="1"/>
      </cdr:nvSpPr>
      <cdr:spPr>
        <a:xfrm xmlns:a="http://schemas.openxmlformats.org/drawingml/2006/main">
          <a:off x="2838451" y="307631"/>
          <a:ext cx="839469" cy="1940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75000"/>
                </a:schemeClr>
              </a:solidFill>
              <a:latin typeface="Source Sans Pro" panose="020B0503030403020204" pitchFamily="34" charset="0"/>
            </a:rPr>
            <a:t>Baseline</a:t>
          </a:r>
        </a:p>
      </cdr:txBody>
    </cdr:sp>
  </cdr:relSizeAnchor>
  <cdr:relSizeAnchor xmlns:cdr="http://schemas.openxmlformats.org/drawingml/2006/chartDrawing">
    <cdr:from>
      <cdr:x>0.69428</cdr:x>
      <cdr:y>0</cdr:y>
    </cdr:from>
    <cdr:to>
      <cdr:x>0.90065</cdr:x>
      <cdr:y>0.13955</cdr:y>
    </cdr:to>
    <cdr:sp macro="" textlink="">
      <cdr:nvSpPr>
        <cdr:cNvPr id="3" name="Text Box 1"/>
        <cdr:cNvSpPr txBox="1"/>
      </cdr:nvSpPr>
      <cdr:spPr>
        <a:xfrm xmlns:a="http://schemas.openxmlformats.org/drawingml/2006/main">
          <a:off x="2848868" y="-5994400"/>
          <a:ext cx="846832" cy="3365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rgbClr val="800080"/>
              </a:solidFill>
              <a:latin typeface="Source Sans Pro" panose="020B0503030403020204" pitchFamily="34" charset="0"/>
            </a:rPr>
            <a:t>Unchanged pension age</a:t>
          </a:r>
        </a:p>
      </cdr:txBody>
    </cdr:sp>
  </cdr:relSizeAnchor>
  <cdr:relSizeAnchor xmlns:cdr="http://schemas.openxmlformats.org/drawingml/2006/chartDrawing">
    <cdr:from>
      <cdr:x>0.6931</cdr:x>
      <cdr:y>0.21318</cdr:y>
    </cdr:from>
    <cdr:to>
      <cdr:x>0.87121</cdr:x>
      <cdr:y>0.44104</cdr:y>
    </cdr:to>
    <cdr:sp macro="" textlink="">
      <cdr:nvSpPr>
        <cdr:cNvPr id="4" name="Text Box 1"/>
        <cdr:cNvSpPr txBox="1"/>
      </cdr:nvSpPr>
      <cdr:spPr>
        <a:xfrm xmlns:a="http://schemas.openxmlformats.org/drawingml/2006/main">
          <a:off x="2844041" y="514123"/>
          <a:ext cx="730851" cy="549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rgbClr val="00B0F0"/>
              </a:solidFill>
              <a:latin typeface="Source Sans Pro" panose="020B0503030403020204" pitchFamily="34" charset="0"/>
            </a:rPr>
            <a:t>Pension age rises with life expectancy</a:t>
          </a:r>
        </a:p>
      </cdr:txBody>
    </cdr:sp>
  </cdr:relSizeAnchor>
  <cdr:relSizeAnchor xmlns:cdr="http://schemas.openxmlformats.org/drawingml/2006/chartDrawing">
    <cdr:from>
      <cdr:x>0.79481</cdr:x>
      <cdr:y>0.1017</cdr:y>
    </cdr:from>
    <cdr:to>
      <cdr:x>0.95501</cdr:x>
      <cdr:y>0.47826</cdr:y>
    </cdr:to>
    <cdr:sp macro="" textlink="">
      <cdr:nvSpPr>
        <cdr:cNvPr id="5" name="TextBox 4">
          <a:extLst xmlns:a="http://schemas.openxmlformats.org/drawingml/2006/main">
            <a:ext uri="{FF2B5EF4-FFF2-40B4-BE49-F238E27FC236}">
              <a16:creationId xmlns:a16="http://schemas.microsoft.com/office/drawing/2014/main" id="{C4A09BE2-12B6-44AA-B724-CB85817FDD44}"/>
            </a:ext>
          </a:extLst>
        </cdr:cNvPr>
        <cdr:cNvSpPr txBox="1"/>
      </cdr:nvSpPr>
      <cdr:spPr>
        <a:xfrm xmlns:a="http://schemas.openxmlformats.org/drawingml/2006/main">
          <a:off x="4536722" y="24694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114300</xdr:colOff>
      <xdr:row>16</xdr:row>
      <xdr:rowOff>19049</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0.78696</cdr:x>
      <cdr:y>0.3132</cdr:y>
    </cdr:from>
    <cdr:to>
      <cdr:x>0.99348</cdr:x>
      <cdr:y>0.4531</cdr:y>
    </cdr:to>
    <cdr:sp macro="" textlink="">
      <cdr:nvSpPr>
        <cdr:cNvPr id="2" name="TextBox 1">
          <a:extLst xmlns:a="http://schemas.openxmlformats.org/drawingml/2006/main">
            <a:ext uri="{FF2B5EF4-FFF2-40B4-BE49-F238E27FC236}">
              <a16:creationId xmlns:a16="http://schemas.microsoft.com/office/drawing/2014/main" id="{4F7FC552-5D93-4638-AD33-9155FD5BF3A7}"/>
            </a:ext>
          </a:extLst>
        </cdr:cNvPr>
        <cdr:cNvSpPr txBox="1"/>
      </cdr:nvSpPr>
      <cdr:spPr>
        <a:xfrm xmlns:a="http://schemas.openxmlformats.org/drawingml/2006/main">
          <a:off x="3448050" y="938226"/>
          <a:ext cx="904883" cy="419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DC818D"/>
              </a:solidFill>
            </a:rPr>
            <a:t>EU Limits</a:t>
          </a:r>
        </a:p>
      </cdr:txBody>
    </cdr:sp>
  </cdr:relSizeAnchor>
  <cdr:relSizeAnchor xmlns:cdr="http://schemas.openxmlformats.org/drawingml/2006/chartDrawing">
    <cdr:from>
      <cdr:x>0.78696</cdr:x>
      <cdr:y>0.04611</cdr:y>
    </cdr:from>
    <cdr:to>
      <cdr:x>0.99348</cdr:x>
      <cdr:y>0.18601</cdr:y>
    </cdr:to>
    <cdr:sp macro="" textlink="">
      <cdr:nvSpPr>
        <cdr:cNvPr id="3" name="TextBox 2">
          <a:extLst xmlns:a="http://schemas.openxmlformats.org/drawingml/2006/main">
            <a:ext uri="{FF2B5EF4-FFF2-40B4-BE49-F238E27FC236}">
              <a16:creationId xmlns:a16="http://schemas.microsoft.com/office/drawing/2014/main" id="{A3BD4526-FCF3-4CD7-9874-806397DFD8EC}"/>
            </a:ext>
          </a:extLst>
        </cdr:cNvPr>
        <cdr:cNvSpPr txBox="1"/>
      </cdr:nvSpPr>
      <cdr:spPr>
        <a:xfrm xmlns:a="http://schemas.openxmlformats.org/drawingml/2006/main">
          <a:off x="3448050" y="138114"/>
          <a:ext cx="904876"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2D654A"/>
              </a:solidFill>
            </a:rPr>
            <a:t>Emissions</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167005</xdr:rowOff>
    </xdr:to>
    <xdr:graphicFrame macro="">
      <xdr:nvGraphicFramePr>
        <xdr:cNvPr id="6" name="Chart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457200</xdr:colOff>
      <xdr:row>16</xdr:row>
      <xdr:rowOff>8890</xdr:rowOff>
    </xdr:to>
    <xdr:graphicFrame macro="">
      <xdr:nvGraphicFramePr>
        <xdr:cNvPr id="2" name="Chart 1">
          <a:extLst>
            <a:ext uri="{FF2B5EF4-FFF2-40B4-BE49-F238E27FC236}">
              <a16:creationId xmlns:a16="http://schemas.microsoft.com/office/drawing/2014/main" id="{A0202935-D894-4B90-8C49-6B7EB6C3E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453390</xdr:colOff>
      <xdr:row>16</xdr:row>
      <xdr:rowOff>8255</xdr:rowOff>
    </xdr:to>
    <xdr:graphicFrame macro="">
      <xdr:nvGraphicFramePr>
        <xdr:cNvPr id="3" name="Chart 2">
          <a:extLst>
            <a:ext uri="{FF2B5EF4-FFF2-40B4-BE49-F238E27FC236}">
              <a16:creationId xmlns:a16="http://schemas.microsoft.com/office/drawing/2014/main" id="{7DD541D8-BF2A-4144-887D-0579B02F50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0.4424</cdr:x>
      <cdr:y>0.44782</cdr:y>
    </cdr:from>
    <cdr:to>
      <cdr:x>0.77629</cdr:x>
      <cdr:y>0.54465</cdr:y>
    </cdr:to>
    <cdr:sp macro="" textlink="">
      <cdr:nvSpPr>
        <cdr:cNvPr id="3" name="Text Box 2"/>
        <cdr:cNvSpPr txBox="1"/>
      </cdr:nvSpPr>
      <cdr:spPr>
        <a:xfrm xmlns:a="http://schemas.openxmlformats.org/drawingml/2006/main">
          <a:off x="1009650" y="1057276"/>
          <a:ext cx="7620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bg1"/>
              </a:solidFill>
            </a:rPr>
            <a:t>Private</a:t>
          </a:r>
        </a:p>
      </cdr:txBody>
    </cdr:sp>
  </cdr:relSizeAnchor>
  <cdr:relSizeAnchor xmlns:cdr="http://schemas.openxmlformats.org/drawingml/2006/chartDrawing">
    <cdr:from>
      <cdr:x>0.44797</cdr:x>
      <cdr:y>0.76385</cdr:y>
    </cdr:from>
    <cdr:to>
      <cdr:x>0.78186</cdr:x>
      <cdr:y>0.86068</cdr:y>
    </cdr:to>
    <cdr:sp macro="" textlink="">
      <cdr:nvSpPr>
        <cdr:cNvPr id="4" name="Text Box 1"/>
        <cdr:cNvSpPr txBox="1"/>
      </cdr:nvSpPr>
      <cdr:spPr>
        <a:xfrm xmlns:a="http://schemas.openxmlformats.org/drawingml/2006/main">
          <a:off x="1022350" y="1803401"/>
          <a:ext cx="7620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bg1"/>
              </a:solidFill>
            </a:rPr>
            <a:t>Public</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15</xdr:row>
      <xdr:rowOff>59325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78740</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15</xdr:row>
      <xdr:rowOff>59055</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183515</xdr:colOff>
      <xdr:row>15</xdr:row>
      <xdr:rowOff>59055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572770</xdr:colOff>
      <xdr:row>16</xdr:row>
      <xdr:rowOff>176530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0.83628</cdr:x>
      <cdr:y>0.34819</cdr:y>
    </cdr:from>
    <cdr:to>
      <cdr:x>1</cdr:x>
      <cdr:y>0.45076</cdr:y>
    </cdr:to>
    <cdr:sp macro="" textlink="">
      <cdr:nvSpPr>
        <cdr:cNvPr id="2" name="Text Box 1"/>
        <cdr:cNvSpPr txBox="1"/>
      </cdr:nvSpPr>
      <cdr:spPr>
        <a:xfrm xmlns:a="http://schemas.openxmlformats.org/drawingml/2006/main">
          <a:off x="4557370" y="943661"/>
          <a:ext cx="892200" cy="277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0.83628</cdr:x>
      <cdr:y>0.27801</cdr:y>
    </cdr:from>
    <cdr:to>
      <cdr:x>1</cdr:x>
      <cdr:y>0.36169</cdr:y>
    </cdr:to>
    <cdr:sp macro="" textlink="">
      <cdr:nvSpPr>
        <cdr:cNvPr id="3" name="Text Box 2"/>
        <cdr:cNvSpPr txBox="1"/>
      </cdr:nvSpPr>
      <cdr:spPr>
        <a:xfrm xmlns:a="http://schemas.openxmlformats.org/drawingml/2006/main">
          <a:off x="4557370" y="753466"/>
          <a:ext cx="892200" cy="2267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tx2"/>
              </a:solidFill>
              <a:latin typeface="Source Sans Pro" panose="020B0503030403020204" pitchFamily="34" charset="0"/>
              <a:ea typeface="Source Sans Pro" panose="020B0503030403020204" pitchFamily="34" charset="0"/>
            </a:rPr>
            <a:t>EU</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474980</xdr:colOff>
      <xdr:row>14</xdr:row>
      <xdr:rowOff>168910</xdr:rowOff>
    </xdr:to>
    <xdr:graphicFrame macro="">
      <xdr:nvGraphicFramePr>
        <xdr:cNvPr id="6" name="Chart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511175</xdr:colOff>
      <xdr:row>14</xdr:row>
      <xdr:rowOff>168910</xdr:rowOff>
    </xdr:to>
    <xdr:graphicFrame macro="">
      <xdr:nvGraphicFramePr>
        <xdr:cNvPr id="7" name="Chart 6">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3</xdr:col>
      <xdr:colOff>474980</xdr:colOff>
      <xdr:row>30</xdr:row>
      <xdr:rowOff>168910</xdr:rowOff>
    </xdr:to>
    <xdr:graphicFrame macro="">
      <xdr:nvGraphicFramePr>
        <xdr:cNvPr id="8" name="Chart 7">
          <a:extLst>
            <a:ext uri="{FF2B5EF4-FFF2-40B4-BE49-F238E27FC236}">
              <a16:creationId xmlns:a16="http://schemas.microsoft.com/office/drawing/2014/main" id="{00000000-0008-0000-1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19</xdr:row>
      <xdr:rowOff>0</xdr:rowOff>
    </xdr:from>
    <xdr:to>
      <xdr:col>7</xdr:col>
      <xdr:colOff>511175</xdr:colOff>
      <xdr:row>30</xdr:row>
      <xdr:rowOff>168910</xdr:rowOff>
    </xdr:to>
    <xdr:graphicFrame macro="">
      <xdr:nvGraphicFramePr>
        <xdr:cNvPr id="9" name="Chart 8">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35</xdr:row>
      <xdr:rowOff>0</xdr:rowOff>
    </xdr:from>
    <xdr:to>
      <xdr:col>3</xdr:col>
      <xdr:colOff>438785</xdr:colOff>
      <xdr:row>46</xdr:row>
      <xdr:rowOff>168910</xdr:rowOff>
    </xdr:to>
    <xdr:graphicFrame macro="">
      <xdr:nvGraphicFramePr>
        <xdr:cNvPr id="10" name="Chart 9">
          <a:extLst>
            <a:ext uri="{FF2B5EF4-FFF2-40B4-BE49-F238E27FC236}">
              <a16:creationId xmlns:a16="http://schemas.microsoft.com/office/drawing/2014/main" id="{00000000-0008-0000-1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35</xdr:row>
      <xdr:rowOff>0</xdr:rowOff>
    </xdr:from>
    <xdr:to>
      <xdr:col>7</xdr:col>
      <xdr:colOff>511175</xdr:colOff>
      <xdr:row>46</xdr:row>
      <xdr:rowOff>168910</xdr:rowOff>
    </xdr:to>
    <xdr:graphicFrame macro="">
      <xdr:nvGraphicFramePr>
        <xdr:cNvPr id="11" name="Chart 10">
          <a:extLst>
            <a:ext uri="{FF2B5EF4-FFF2-40B4-BE49-F238E27FC236}">
              <a16:creationId xmlns:a16="http://schemas.microsoft.com/office/drawing/2014/main"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0.42503</cdr:x>
      <cdr:y>0.05889</cdr:y>
    </cdr:from>
    <cdr:to>
      <cdr:x>0.92552</cdr:x>
      <cdr:y>0.222</cdr:y>
    </cdr:to>
    <cdr:sp macro="" textlink="">
      <cdr:nvSpPr>
        <cdr:cNvPr id="2" name="TextBox 1">
          <a:extLst xmlns:a="http://schemas.openxmlformats.org/drawingml/2006/main">
            <a:ext uri="{FF2B5EF4-FFF2-40B4-BE49-F238E27FC236}">
              <a16:creationId xmlns:a16="http://schemas.microsoft.com/office/drawing/2014/main" id="{D4D5DDEE-091B-4A15-9512-B588B4E7925C}"/>
            </a:ext>
          </a:extLst>
        </cdr:cNvPr>
        <cdr:cNvSpPr txBox="1"/>
      </cdr:nvSpPr>
      <cdr:spPr>
        <a:xfrm xmlns:a="http://schemas.openxmlformats.org/drawingml/2006/main">
          <a:off x="923027" y="127181"/>
          <a:ext cx="1086928" cy="352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latin typeface="Source Sans Pro" panose="020B0503030403020204" pitchFamily="34" charset="0"/>
            </a:rPr>
            <a:t>Total population</a:t>
          </a:r>
        </a:p>
      </cdr:txBody>
    </cdr:sp>
  </cdr:relSizeAnchor>
  <cdr:relSizeAnchor xmlns:cdr="http://schemas.openxmlformats.org/drawingml/2006/chartDrawing">
    <cdr:from>
      <cdr:x>0.41708</cdr:x>
      <cdr:y>0.63795</cdr:y>
    </cdr:from>
    <cdr:to>
      <cdr:x>0.83417</cdr:x>
      <cdr:y>0.80106</cdr:y>
    </cdr:to>
    <cdr:sp macro="" textlink="">
      <cdr:nvSpPr>
        <cdr:cNvPr id="3" name="TextBox 1">
          <a:extLst xmlns:a="http://schemas.openxmlformats.org/drawingml/2006/main">
            <a:ext uri="{FF2B5EF4-FFF2-40B4-BE49-F238E27FC236}">
              <a16:creationId xmlns:a16="http://schemas.microsoft.com/office/drawing/2014/main" id="{163CD750-5FE7-4884-8E3A-1D84ADA84C28}"/>
            </a:ext>
          </a:extLst>
        </cdr:cNvPr>
        <cdr:cNvSpPr txBox="1"/>
      </cdr:nvSpPr>
      <cdr:spPr>
        <a:xfrm xmlns:a="http://schemas.openxmlformats.org/drawingml/2006/main">
          <a:off x="905774" y="1377746"/>
          <a:ext cx="905783" cy="352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bg1"/>
              </a:solidFill>
              <a:latin typeface="Source Sans Pro" panose="020B0503030403020204" pitchFamily="34" charset="0"/>
            </a:rPr>
            <a:t>Labour</a:t>
          </a:r>
          <a:r>
            <a:rPr lang="en-IE" sz="900" baseline="0">
              <a:solidFill>
                <a:schemeClr val="bg1"/>
              </a:solidFill>
              <a:latin typeface="Source Sans Pro" panose="020B0503030403020204" pitchFamily="34" charset="0"/>
            </a:rPr>
            <a:t> Force</a:t>
          </a:r>
          <a:endParaRPr lang="en-IE" sz="900">
            <a:solidFill>
              <a:schemeClr val="bg1"/>
            </a:solidFill>
            <a:latin typeface="Source Sans Pro" panose="020B0503030403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0.50244</cdr:x>
      <cdr:y>0.5232</cdr:y>
    </cdr:from>
    <cdr:to>
      <cdr:x>0.8785</cdr:x>
      <cdr:y>0.67458</cdr:y>
    </cdr:to>
    <cdr:sp macro="" textlink="">
      <cdr:nvSpPr>
        <cdr:cNvPr id="2" name="TextBox 1">
          <a:extLst xmlns:a="http://schemas.openxmlformats.org/drawingml/2006/main">
            <a:ext uri="{FF2B5EF4-FFF2-40B4-BE49-F238E27FC236}">
              <a16:creationId xmlns:a16="http://schemas.microsoft.com/office/drawing/2014/main" id="{CCE0C43C-7BAB-4DD7-AEAF-FC90D7DC363B}"/>
            </a:ext>
          </a:extLst>
        </cdr:cNvPr>
        <cdr:cNvSpPr txBox="1"/>
      </cdr:nvSpPr>
      <cdr:spPr>
        <a:xfrm xmlns:a="http://schemas.openxmlformats.org/drawingml/2006/main">
          <a:off x="1121134" y="1261821"/>
          <a:ext cx="839142" cy="365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008080"/>
              </a:solidFill>
              <a:latin typeface="Source Sans Pro" panose="020B0503030403020204" pitchFamily="34" charset="0"/>
            </a:rPr>
            <a:t>Baseline</a:t>
          </a:r>
        </a:p>
      </cdr:txBody>
    </cdr:sp>
  </cdr:relSizeAnchor>
  <cdr:relSizeAnchor xmlns:cdr="http://schemas.openxmlformats.org/drawingml/2006/chartDrawing">
    <cdr:from>
      <cdr:x>0.3599</cdr:x>
      <cdr:y>0.03252</cdr:y>
    </cdr:from>
    <cdr:to>
      <cdr:x>0.81114</cdr:x>
      <cdr:y>0.2176</cdr:y>
    </cdr:to>
    <cdr:sp macro="" textlink="">
      <cdr:nvSpPr>
        <cdr:cNvPr id="3" name="TextBox 2">
          <a:extLst xmlns:a="http://schemas.openxmlformats.org/drawingml/2006/main">
            <a:ext uri="{FF2B5EF4-FFF2-40B4-BE49-F238E27FC236}">
              <a16:creationId xmlns:a16="http://schemas.microsoft.com/office/drawing/2014/main" id="{3DF75250-676A-49E2-A959-F525F2924A9C}"/>
            </a:ext>
          </a:extLst>
        </cdr:cNvPr>
        <cdr:cNvSpPr txBox="1"/>
      </cdr:nvSpPr>
      <cdr:spPr>
        <a:xfrm xmlns:a="http://schemas.openxmlformats.org/drawingml/2006/main">
          <a:off x="803082" y="78420"/>
          <a:ext cx="1006889" cy="446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rPr>
            <a:t>Constant</a:t>
          </a:r>
          <a:r>
            <a:rPr lang="en-IE" sz="900" baseline="0">
              <a:solidFill>
                <a:schemeClr val="bg1">
                  <a:lumMod val="50000"/>
                </a:schemeClr>
              </a:solidFill>
              <a:latin typeface="Source Sans Pro" panose="020B0503030403020204" pitchFamily="34" charset="0"/>
            </a:rPr>
            <a:t> 2020 population</a:t>
          </a:r>
          <a:endParaRPr lang="en-IE" sz="900">
            <a:solidFill>
              <a:schemeClr val="bg1">
                <a:lumMod val="50000"/>
              </a:schemeClr>
            </a:solidFill>
            <a:latin typeface="Source Sans Pro" panose="020B0503030403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0.7272</cdr:x>
      <cdr:y>0.17975</cdr:y>
    </cdr:from>
    <cdr:to>
      <cdr:x>1</cdr:x>
      <cdr:y>0.27561</cdr:y>
    </cdr:to>
    <cdr:sp macro="" textlink="">
      <cdr:nvSpPr>
        <cdr:cNvPr id="2" name="Text Box 1"/>
        <cdr:cNvSpPr txBox="1"/>
      </cdr:nvSpPr>
      <cdr:spPr>
        <a:xfrm xmlns:a="http://schemas.openxmlformats.org/drawingml/2006/main">
          <a:off x="1701620" y="388189"/>
          <a:ext cx="638355" cy="2070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75000"/>
                </a:schemeClr>
              </a:solidFill>
              <a:latin typeface="Source Sans Pro" panose="020B0503030403020204" pitchFamily="34" charset="0"/>
              <a:ea typeface="Source Sans Pro" panose="020B0503030403020204" pitchFamily="34" charset="0"/>
            </a:rPr>
            <a:t>Wages</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167005</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3</xdr:row>
      <xdr:rowOff>63500</xdr:rowOff>
    </xdr:to>
    <xdr:sp macro="" textlink="">
      <xdr:nvSpPr>
        <xdr:cNvPr id="68610" name="Text Box 71">
          <a:extLst>
            <a:ext uri="{FF2B5EF4-FFF2-40B4-BE49-F238E27FC236}">
              <a16:creationId xmlns:a16="http://schemas.microsoft.com/office/drawing/2014/main" id="{B4C27C03-9555-496C-A3FE-C6E83B5CE518}"/>
            </a:ext>
          </a:extLst>
        </xdr:cNvPr>
        <xdr:cNvSpPr txBox="1">
          <a:spLocks noChangeArrowheads="1"/>
        </xdr:cNvSpPr>
      </xdr:nvSpPr>
      <xdr:spPr bwMode="auto">
        <a:xfrm>
          <a:off x="0" y="368300"/>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Average Real GNI* growth</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rPr>
            <a:t> </a:t>
          </a:r>
        </a:p>
      </xdr:txBody>
    </xdr:sp>
    <xdr:clientData/>
  </xdr:twoCellAnchor>
  <xdr:twoCellAnchor>
    <xdr:from>
      <xdr:col>4</xdr:col>
      <xdr:colOff>0</xdr:colOff>
      <xdr:row>2</xdr:row>
      <xdr:rowOff>0</xdr:rowOff>
    </xdr:from>
    <xdr:to>
      <xdr:col>8</xdr:col>
      <xdr:colOff>88900</xdr:colOff>
      <xdr:row>3</xdr:row>
      <xdr:rowOff>44450</xdr:rowOff>
    </xdr:to>
    <xdr:sp macro="" textlink="">
      <xdr:nvSpPr>
        <xdr:cNvPr id="4" name="Text Box 72">
          <a:extLst>
            <a:ext uri="{FF2B5EF4-FFF2-40B4-BE49-F238E27FC236}">
              <a16:creationId xmlns:a16="http://schemas.microsoft.com/office/drawing/2014/main" id="{014A099E-703E-4F38-9C3E-F934DEF0DE07}"/>
            </a:ext>
          </a:extLst>
        </xdr:cNvPr>
        <xdr:cNvSpPr txBox="1">
          <a:spLocks noChangeArrowheads="1"/>
        </xdr:cNvSpPr>
      </xdr:nvSpPr>
      <xdr:spPr bwMode="auto">
        <a:xfrm>
          <a:off x="2438400" y="361950"/>
          <a:ext cx="2527300" cy="2254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cs typeface="Calibri"/>
            </a:rPr>
            <a:t>B. Average Real GNI* per capita growth</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3</xdr:row>
      <xdr:rowOff>0</xdr:rowOff>
    </xdr:from>
    <xdr:to>
      <xdr:col>3</xdr:col>
      <xdr:colOff>402590</xdr:colOff>
      <xdr:row>16</xdr:row>
      <xdr:rowOff>59055</xdr:rowOff>
    </xdr:to>
    <xdr:graphicFrame macro="">
      <xdr:nvGraphicFramePr>
        <xdr:cNvPr id="5" name="Chart 4">
          <a:extLst>
            <a:ext uri="{FF2B5EF4-FFF2-40B4-BE49-F238E27FC236}">
              <a16:creationId xmlns:a16="http://schemas.microsoft.com/office/drawing/2014/main" id="{51C80EFD-74EE-468A-B298-483B51AC9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16</xdr:row>
      <xdr:rowOff>59055</xdr:rowOff>
    </xdr:to>
    <xdr:graphicFrame macro="">
      <xdr:nvGraphicFramePr>
        <xdr:cNvPr id="6" name="Chart 5">
          <a:extLst>
            <a:ext uri="{FF2B5EF4-FFF2-40B4-BE49-F238E27FC236}">
              <a16:creationId xmlns:a16="http://schemas.microsoft.com/office/drawing/2014/main" id="{629D0B19-C3D3-4E1E-AA00-143BF4682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0.66086</cdr:x>
      <cdr:y>0.33772</cdr:y>
    </cdr:from>
    <cdr:to>
      <cdr:x>0.8655</cdr:x>
      <cdr:y>0.42415</cdr:y>
    </cdr:to>
    <cdr:sp macro="" textlink="">
      <cdr:nvSpPr>
        <cdr:cNvPr id="2" name="Textfeld 1">
          <a:extLst xmlns:a="http://schemas.openxmlformats.org/drawingml/2006/main">
            <a:ext uri="{FF2B5EF4-FFF2-40B4-BE49-F238E27FC236}">
              <a16:creationId xmlns:a16="http://schemas.microsoft.com/office/drawing/2014/main" id="{D4A86DA3-3FB3-48CB-B6CB-F2393926CD0C}"/>
            </a:ext>
          </a:extLst>
        </cdr:cNvPr>
        <cdr:cNvSpPr txBox="1"/>
      </cdr:nvSpPr>
      <cdr:spPr>
        <a:xfrm xmlns:a="http://schemas.openxmlformats.org/drawingml/2006/main">
          <a:off x="3044946" y="814499"/>
          <a:ext cx="942891" cy="208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AT" sz="1000" b="0">
              <a:latin typeface="Source Sans Pro" panose="020B0503030403020204" pitchFamily="34" charset="0"/>
            </a:rPr>
            <a:t>Pension</a:t>
          </a:r>
        </a:p>
      </cdr:txBody>
    </cdr:sp>
  </cdr:relSizeAnchor>
  <cdr:relSizeAnchor xmlns:cdr="http://schemas.openxmlformats.org/drawingml/2006/chartDrawing">
    <cdr:from>
      <cdr:x>0.6618</cdr:x>
      <cdr:y>0.54215</cdr:y>
    </cdr:from>
    <cdr:to>
      <cdr:x>0.86644</cdr:x>
      <cdr:y>0.62858</cdr:y>
    </cdr:to>
    <cdr:sp macro="" textlink="">
      <cdr:nvSpPr>
        <cdr:cNvPr id="3" name="Textfeld 1">
          <a:extLst xmlns:a="http://schemas.openxmlformats.org/drawingml/2006/main">
            <a:ext uri="{FF2B5EF4-FFF2-40B4-BE49-F238E27FC236}">
              <a16:creationId xmlns:a16="http://schemas.microsoft.com/office/drawing/2014/main" id="{D5ABA327-6531-4562-9527-1937E9E87DEB}"/>
            </a:ext>
          </a:extLst>
        </cdr:cNvPr>
        <cdr:cNvSpPr txBox="1"/>
      </cdr:nvSpPr>
      <cdr:spPr>
        <a:xfrm xmlns:a="http://schemas.openxmlformats.org/drawingml/2006/main">
          <a:off x="3049303" y="1307515"/>
          <a:ext cx="942891" cy="2084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b="0">
              <a:latin typeface="Source Sans Pro" panose="020B0503030403020204" pitchFamily="34" charset="0"/>
            </a:rPr>
            <a:t>Health</a:t>
          </a:r>
        </a:p>
      </cdr:txBody>
    </cdr:sp>
  </cdr:relSizeAnchor>
  <cdr:relSizeAnchor xmlns:cdr="http://schemas.openxmlformats.org/drawingml/2006/chartDrawing">
    <cdr:from>
      <cdr:x>0.66251</cdr:x>
      <cdr:y>0.80875</cdr:y>
    </cdr:from>
    <cdr:to>
      <cdr:x>0.86715</cdr:x>
      <cdr:y>0.89519</cdr:y>
    </cdr:to>
    <cdr:sp macro="" textlink="">
      <cdr:nvSpPr>
        <cdr:cNvPr id="4" name="Textfeld 1">
          <a:extLst xmlns:a="http://schemas.openxmlformats.org/drawingml/2006/main">
            <a:ext uri="{FF2B5EF4-FFF2-40B4-BE49-F238E27FC236}">
              <a16:creationId xmlns:a16="http://schemas.microsoft.com/office/drawing/2014/main" id="{D5ABA327-6531-4562-9527-1937E9E87DEB}"/>
            </a:ext>
          </a:extLst>
        </cdr:cNvPr>
        <cdr:cNvSpPr txBox="1"/>
      </cdr:nvSpPr>
      <cdr:spPr>
        <a:xfrm xmlns:a="http://schemas.openxmlformats.org/drawingml/2006/main">
          <a:off x="3052548" y="1950489"/>
          <a:ext cx="942891" cy="208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b="0">
              <a:solidFill>
                <a:sysClr val="windowText" lastClr="000000"/>
              </a:solidFill>
              <a:latin typeface="Source Sans Pro" panose="020B0503030403020204" pitchFamily="34" charset="0"/>
            </a:rPr>
            <a:t>Education</a:t>
          </a:r>
        </a:p>
      </cdr:txBody>
    </cdr:sp>
  </cdr:relSizeAnchor>
  <cdr:relSizeAnchor xmlns:cdr="http://schemas.openxmlformats.org/drawingml/2006/chartDrawing">
    <cdr:from>
      <cdr:x>0.6615</cdr:x>
      <cdr:y>0.70766</cdr:y>
    </cdr:from>
    <cdr:to>
      <cdr:x>0.93366</cdr:x>
      <cdr:y>0.7941</cdr:y>
    </cdr:to>
    <cdr:sp macro="" textlink="">
      <cdr:nvSpPr>
        <cdr:cNvPr id="5" name="Textfeld 1">
          <a:extLst xmlns:a="http://schemas.openxmlformats.org/drawingml/2006/main">
            <a:ext uri="{FF2B5EF4-FFF2-40B4-BE49-F238E27FC236}">
              <a16:creationId xmlns:a16="http://schemas.microsoft.com/office/drawing/2014/main" id="{D5ABA327-6531-4562-9527-1937E9E87DEB}"/>
            </a:ext>
          </a:extLst>
        </cdr:cNvPr>
        <cdr:cNvSpPr txBox="1"/>
      </cdr:nvSpPr>
      <cdr:spPr>
        <a:xfrm xmlns:a="http://schemas.openxmlformats.org/drawingml/2006/main">
          <a:off x="3047893" y="1706686"/>
          <a:ext cx="1253994" cy="208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b="0">
              <a:latin typeface="Source Sans Pro" panose="020B0503030403020204" pitchFamily="34" charset="0"/>
            </a:rPr>
            <a:t>Social protection</a:t>
          </a:r>
        </a:p>
      </cdr:txBody>
    </cdr:sp>
  </cdr:relSizeAnchor>
  <cdr:relSizeAnchor xmlns:cdr="http://schemas.openxmlformats.org/drawingml/2006/chartDrawing">
    <cdr:from>
      <cdr:x>0.66211</cdr:x>
      <cdr:y>0.16533</cdr:y>
    </cdr:from>
    <cdr:to>
      <cdr:x>0.79073</cdr:x>
      <cdr:y>0.25177</cdr:y>
    </cdr:to>
    <cdr:sp macro="" textlink="">
      <cdr:nvSpPr>
        <cdr:cNvPr id="8" name="Textfeld 1">
          <a:extLst xmlns:a="http://schemas.openxmlformats.org/drawingml/2006/main">
            <a:ext uri="{FF2B5EF4-FFF2-40B4-BE49-F238E27FC236}">
              <a16:creationId xmlns:a16="http://schemas.microsoft.com/office/drawing/2014/main" id="{D5ABA327-6531-4562-9527-1937E9E87DEB}"/>
            </a:ext>
          </a:extLst>
        </cdr:cNvPr>
        <cdr:cNvSpPr txBox="1"/>
      </cdr:nvSpPr>
      <cdr:spPr>
        <a:xfrm xmlns:a="http://schemas.openxmlformats.org/drawingml/2006/main">
          <a:off x="3050720" y="398740"/>
          <a:ext cx="592625" cy="208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1000" b="1">
              <a:latin typeface="Source Sans Pro" panose="020B0503030403020204" pitchFamily="34" charset="0"/>
            </a:rPr>
            <a:t>Total</a:t>
          </a:r>
        </a:p>
      </cdr:txBody>
    </cdr:sp>
  </cdr:relSizeAnchor>
  <cdr:relSizeAnchor xmlns:cdr="http://schemas.openxmlformats.org/drawingml/2006/chartDrawing">
    <cdr:from>
      <cdr:x>0.35745</cdr:x>
      <cdr:y>0.01658</cdr:y>
    </cdr:from>
    <cdr:to>
      <cdr:x>0.65138</cdr:x>
      <cdr:y>0.10114</cdr:y>
    </cdr:to>
    <cdr:sp macro="" textlink="">
      <cdr:nvSpPr>
        <cdr:cNvPr id="6" name="TextBox 5">
          <a:extLst xmlns:a="http://schemas.openxmlformats.org/drawingml/2006/main">
            <a:ext uri="{FF2B5EF4-FFF2-40B4-BE49-F238E27FC236}">
              <a16:creationId xmlns:a16="http://schemas.microsoft.com/office/drawing/2014/main" id="{AD285AFF-5543-4939-8C0D-F6B5F763694A}"/>
            </a:ext>
          </a:extLst>
        </cdr:cNvPr>
        <cdr:cNvSpPr txBox="1"/>
      </cdr:nvSpPr>
      <cdr:spPr>
        <a:xfrm xmlns:a="http://schemas.openxmlformats.org/drawingml/2006/main">
          <a:off x="1672834" y="38374"/>
          <a:ext cx="1375578" cy="1957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Source Sans Pro" panose="020B0503030403020204" pitchFamily="34" charset="0"/>
              <a:ea typeface="Source Sans Pro" panose="020B0503030403020204" pitchFamily="34" charset="0"/>
            </a:rPr>
            <a:t>Actual       Projections</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202565</xdr:colOff>
      <xdr:row>15</xdr:row>
      <xdr:rowOff>59055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344805</xdr:colOff>
      <xdr:row>13</xdr:row>
      <xdr:rowOff>100330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0.01837</cdr:x>
      <cdr:y>0.0694</cdr:y>
    </cdr:from>
    <cdr:to>
      <cdr:x>0.2713</cdr:x>
      <cdr:y>0.98304</cdr:y>
    </cdr:to>
    <cdr:sp macro="" textlink="">
      <cdr:nvSpPr>
        <cdr:cNvPr id="2" name="TextBox 1">
          <a:extLst xmlns:a="http://schemas.openxmlformats.org/drawingml/2006/main">
            <a:ext uri="{FF2B5EF4-FFF2-40B4-BE49-F238E27FC236}">
              <a16:creationId xmlns:a16="http://schemas.microsoft.com/office/drawing/2014/main" id="{CB9C3147-758E-458D-B716-B52D78DB3320}"/>
            </a:ext>
          </a:extLst>
        </cdr:cNvPr>
        <cdr:cNvSpPr txBox="1"/>
      </cdr:nvSpPr>
      <cdr:spPr>
        <a:xfrm xmlns:a="http://schemas.openxmlformats.org/drawingml/2006/main">
          <a:off x="73521" y="152400"/>
          <a:ext cx="1012330" cy="2006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1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Pension</a:t>
          </a:r>
        </a:p>
        <a:p xmlns:a="http://schemas.openxmlformats.org/drawingml/2006/main">
          <a:pPr>
            <a:spcAft>
              <a:spcPts val="4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Other</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 </a:t>
          </a:r>
          <a:r>
            <a:rPr lang="en-IE" sz="900" b="1">
              <a:solidFill>
                <a:schemeClr val="tx1">
                  <a:lumMod val="65000"/>
                  <a:lumOff val="35000"/>
                </a:schemeClr>
              </a:solidFill>
              <a:latin typeface="Source Sans Pro" panose="020B0503030403020204" pitchFamily="34" charset="0"/>
              <a:ea typeface="Source Sans Pro" panose="020B0503030403020204" pitchFamily="34" charset="0"/>
            </a:rPr>
            <a:t>Social</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 protection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9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8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Health</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8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Education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8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Investment</a:t>
          </a:r>
          <a:endParaRPr lang="en-IE" sz="900" b="1">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0.57444</cdr:x>
      <cdr:y>0.47421</cdr:y>
    </cdr:from>
    <cdr:to>
      <cdr:x>0.67349</cdr:x>
      <cdr:y>0.47421</cdr:y>
    </cdr:to>
    <cdr:cxnSp macro="">
      <cdr:nvCxnSpPr>
        <cdr:cNvPr id="4" name="Straight Arrow Connector 3">
          <a:extLst xmlns:a="http://schemas.openxmlformats.org/drawingml/2006/main">
            <a:ext uri="{FF2B5EF4-FFF2-40B4-BE49-F238E27FC236}">
              <a16:creationId xmlns:a16="http://schemas.microsoft.com/office/drawing/2014/main" id="{5E8EC7D3-CE1E-4DE8-95E5-4B7EBFAF56CD}"/>
            </a:ext>
          </a:extLst>
        </cdr:cNvPr>
        <cdr:cNvCxnSpPr/>
      </cdr:nvCxnSpPr>
      <cdr:spPr>
        <a:xfrm xmlns:a="http://schemas.openxmlformats.org/drawingml/2006/main">
          <a:off x="2299142" y="1041285"/>
          <a:ext cx="396433"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0.53632</cdr:x>
      <cdr:y>0.12325</cdr:y>
    </cdr:from>
    <cdr:to>
      <cdr:x>0.614</cdr:x>
      <cdr:y>0.12579</cdr:y>
    </cdr:to>
    <cdr:cxnSp macro="">
      <cdr:nvCxnSpPr>
        <cdr:cNvPr id="5" name="Straight Arrow Connector 4">
          <a:extLst xmlns:a="http://schemas.openxmlformats.org/drawingml/2006/main">
            <a:ext uri="{FF2B5EF4-FFF2-40B4-BE49-F238E27FC236}">
              <a16:creationId xmlns:a16="http://schemas.microsoft.com/office/drawing/2014/main" id="{60F68CFA-6DF4-4AF0-9881-30DE8937F465}"/>
            </a:ext>
          </a:extLst>
        </cdr:cNvPr>
        <cdr:cNvCxnSpPr/>
      </cdr:nvCxnSpPr>
      <cdr:spPr>
        <a:xfrm xmlns:a="http://schemas.openxmlformats.org/drawingml/2006/main">
          <a:off x="2146571" y="270641"/>
          <a:ext cx="310906" cy="557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175700</xdr:colOff>
      <xdr:row>15</xdr:row>
      <xdr:rowOff>18050</xdr:rowOff>
    </xdr:to>
    <xdr:graphicFrame macro="">
      <xdr:nvGraphicFramePr>
        <xdr:cNvPr id="9" name="Chart 14">
          <a:extLst>
            <a:ext uri="{FF2B5EF4-FFF2-40B4-BE49-F238E27FC236}">
              <a16:creationId xmlns:a16="http://schemas.microsoft.com/office/drawing/2014/main" id="{B564FAAB-A95E-4069-816C-C47940817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0.00278</cdr:x>
      <cdr:y>0.01002</cdr:y>
    </cdr:from>
    <cdr:to>
      <cdr:x>0.12639</cdr:x>
      <cdr:y>0.08872</cdr:y>
    </cdr:to>
    <cdr:sp macro="" textlink="">
      <cdr:nvSpPr>
        <cdr:cNvPr id="2" name="TextBox 1">
          <a:extLst xmlns:a="http://schemas.openxmlformats.org/drawingml/2006/main">
            <a:ext uri="{FF2B5EF4-FFF2-40B4-BE49-F238E27FC236}">
              <a16:creationId xmlns:a16="http://schemas.microsoft.com/office/drawing/2014/main" id="{FDD773C6-668B-4165-8876-684E3972C84E}"/>
            </a:ext>
          </a:extLst>
        </cdr:cNvPr>
        <cdr:cNvSpPr txBox="1"/>
      </cdr:nvSpPr>
      <cdr:spPr>
        <a:xfrm xmlns:a="http://schemas.openxmlformats.org/drawingml/2006/main">
          <a:off x="12700" y="29142"/>
          <a:ext cx="565145" cy="2288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65000"/>
                  <a:lumOff val="35000"/>
                </a:schemeClr>
              </a:solidFill>
              <a:latin typeface="Source Sans Pro" panose="020B0503030403020204" pitchFamily="34" charset="0"/>
            </a:rPr>
            <a:t>€ billion</a:t>
          </a:r>
        </a:p>
      </cdr:txBody>
    </cdr:sp>
  </cdr:relSizeAnchor>
  <cdr:relSizeAnchor xmlns:cdr="http://schemas.openxmlformats.org/drawingml/2006/chartDrawing">
    <cdr:from>
      <cdr:x>0.86667</cdr:x>
      <cdr:y>0</cdr:y>
    </cdr:from>
    <cdr:to>
      <cdr:x>1</cdr:x>
      <cdr:y>0.08784</cdr:y>
    </cdr:to>
    <cdr:sp macro="" textlink="">
      <cdr:nvSpPr>
        <cdr:cNvPr id="3" name="TextBox 1">
          <a:extLst xmlns:a="http://schemas.openxmlformats.org/drawingml/2006/main">
            <a:ext uri="{FF2B5EF4-FFF2-40B4-BE49-F238E27FC236}">
              <a16:creationId xmlns:a16="http://schemas.microsoft.com/office/drawing/2014/main" id="{21E6D97C-186A-4F29-A8F6-4851E1B4A6CD}"/>
            </a:ext>
          </a:extLst>
        </cdr:cNvPr>
        <cdr:cNvSpPr txBox="1"/>
      </cdr:nvSpPr>
      <cdr:spPr>
        <a:xfrm xmlns:a="http://schemas.openxmlformats.org/drawingml/2006/main">
          <a:off x="3993615" y="0"/>
          <a:ext cx="614385" cy="2118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65000"/>
                  <a:lumOff val="35000"/>
                </a:schemeClr>
              </a:solidFill>
              <a:latin typeface="Source Sans Pro" panose="020B0503030403020204" pitchFamily="34" charset="0"/>
            </a:rPr>
            <a:t>∆</a:t>
          </a:r>
          <a:r>
            <a:rPr lang="en-IE" sz="900" baseline="0">
              <a:solidFill>
                <a:schemeClr val="tx1">
                  <a:lumMod val="65000"/>
                  <a:lumOff val="35000"/>
                </a:schemeClr>
              </a:solidFill>
              <a:latin typeface="Source Sans Pro" panose="020B0503030403020204" pitchFamily="34" charset="0"/>
            </a:rPr>
            <a:t> %GNI*</a:t>
          </a:r>
          <a:endParaRPr lang="en-IE" sz="900">
            <a:solidFill>
              <a:schemeClr val="tx1">
                <a:lumMod val="65000"/>
                <a:lumOff val="35000"/>
              </a:schemeClr>
            </a:solidFill>
            <a:latin typeface="Source Sans Pro" panose="020B0503030403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452984</xdr:colOff>
      <xdr:row>14</xdr:row>
      <xdr:rowOff>185266</xdr:rowOff>
    </xdr:to>
    <xdr:graphicFrame macro="">
      <xdr:nvGraphicFramePr>
        <xdr:cNvPr id="4" name="Chart 3">
          <a:extLst>
            <a:ext uri="{FF2B5EF4-FFF2-40B4-BE49-F238E27FC236}">
              <a16:creationId xmlns:a16="http://schemas.microsoft.com/office/drawing/2014/main" id="{B1674A2F-6EA9-4B2F-8A57-2DD6BD8F1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0.88735</cdr:x>
      <cdr:y>0.02056</cdr:y>
    </cdr:from>
    <cdr:to>
      <cdr:x>1</cdr:x>
      <cdr:y>0.10471</cdr:y>
    </cdr:to>
    <cdr:sp macro="" textlink="">
      <cdr:nvSpPr>
        <cdr:cNvPr id="2" name="TextBox 1">
          <a:extLst xmlns:a="http://schemas.openxmlformats.org/drawingml/2006/main">
            <a:ext uri="{FF2B5EF4-FFF2-40B4-BE49-F238E27FC236}">
              <a16:creationId xmlns:a16="http://schemas.microsoft.com/office/drawing/2014/main" id="{CF5E562C-BDB4-4E2B-AA14-E4DD754F5F23}"/>
            </a:ext>
          </a:extLst>
        </cdr:cNvPr>
        <cdr:cNvSpPr txBox="1"/>
      </cdr:nvSpPr>
      <cdr:spPr>
        <a:xfrm xmlns:a="http://schemas.openxmlformats.org/drawingml/2006/main">
          <a:off x="4154619" y="50801"/>
          <a:ext cx="497391" cy="20796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65000"/>
                  <a:lumOff val="35000"/>
                </a:schemeClr>
              </a:solidFill>
              <a:latin typeface="Source Sans Pro" panose="020B0503030403020204" pitchFamily="34" charset="0"/>
            </a:rPr>
            <a:t>∆ %GNI*</a:t>
          </a:r>
        </a:p>
      </cdr:txBody>
    </cdr:sp>
  </cdr:relSizeAnchor>
  <cdr:relSizeAnchor xmlns:cdr="http://schemas.openxmlformats.org/drawingml/2006/chartDrawing">
    <cdr:from>
      <cdr:x>0.01151</cdr:x>
      <cdr:y>0.02056</cdr:y>
    </cdr:from>
    <cdr:to>
      <cdr:x>0.1587</cdr:x>
      <cdr:y>0.11445</cdr:y>
    </cdr:to>
    <cdr:sp macro="" textlink="">
      <cdr:nvSpPr>
        <cdr:cNvPr id="3" name="TextBox 2">
          <a:extLst xmlns:a="http://schemas.openxmlformats.org/drawingml/2006/main">
            <a:ext uri="{FF2B5EF4-FFF2-40B4-BE49-F238E27FC236}">
              <a16:creationId xmlns:a16="http://schemas.microsoft.com/office/drawing/2014/main" id="{721940CF-DAE1-4B2C-B631-E97A6AAE69DA}"/>
            </a:ext>
          </a:extLst>
        </cdr:cNvPr>
        <cdr:cNvSpPr txBox="1"/>
      </cdr:nvSpPr>
      <cdr:spPr>
        <a:xfrm xmlns:a="http://schemas.openxmlformats.org/drawingml/2006/main">
          <a:off x="50800" y="50800"/>
          <a:ext cx="649921" cy="232029"/>
        </a:xfrm>
        <a:prstGeom xmlns:a="http://schemas.openxmlformats.org/drawingml/2006/main" prst="rect">
          <a:avLst/>
        </a:prstGeom>
      </cdr:spPr>
      <cdr:txBody>
        <a:bodyPr xmlns:a="http://schemas.openxmlformats.org/drawingml/2006/main" wrap="square" l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65000"/>
                  <a:lumOff val="35000"/>
                </a:schemeClr>
              </a:solidFill>
              <a:latin typeface="Source Sans Pro" panose="020B0503030403020204" pitchFamily="34" charset="0"/>
            </a:rPr>
            <a:t>€ billion</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457200</xdr:colOff>
      <xdr:row>15</xdr:row>
      <xdr:rowOff>75565</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8</xdr:col>
      <xdr:colOff>457200</xdr:colOff>
      <xdr:row>15</xdr:row>
      <xdr:rowOff>75565</xdr:rowOff>
    </xdr:to>
    <xdr:graphicFrame macro="">
      <xdr:nvGraphicFramePr>
        <xdr:cNvPr id="4" name="Chart 3">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496570</xdr:colOff>
      <xdr:row>15</xdr:row>
      <xdr:rowOff>43180</xdr:rowOff>
    </xdr:to>
    <xdr:graphicFrame macro="">
      <xdr:nvGraphicFramePr>
        <xdr:cNvPr id="4" name="Chart 3">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5" name="Chart 4">
          <a:extLst>
            <a:ext uri="{FF2B5EF4-FFF2-40B4-BE49-F238E27FC236}">
              <a16:creationId xmlns:a16="http://schemas.microsoft.com/office/drawing/2014/main" id="{00000000-0008-0000-2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0.48835</cdr:x>
      <cdr:y>0.08096</cdr:y>
    </cdr:from>
    <cdr:to>
      <cdr:x>0.63386</cdr:x>
      <cdr:y>0.37816</cdr:y>
    </cdr:to>
    <cdr:sp macro="" textlink="">
      <cdr:nvSpPr>
        <cdr:cNvPr id="4" name="TextBox 3"/>
        <cdr:cNvSpPr txBox="1"/>
      </cdr:nvSpPr>
      <cdr:spPr>
        <a:xfrm xmlns:a="http://schemas.openxmlformats.org/drawingml/2006/main">
          <a:off x="2461294" y="203991"/>
          <a:ext cx="733370" cy="748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2008–2009</a:t>
          </a:r>
        </a:p>
        <a:p xmlns:a="http://schemas.openxmlformats.org/drawingml/2006/main">
          <a:r>
            <a:rPr lang="en-IE" sz="900">
              <a:latin typeface="Source Sans Pro" panose="020B0503030403020204" pitchFamily="34" charset="0"/>
              <a:ea typeface="Source Sans Pro" panose="020B0503030403020204" pitchFamily="34" charset="0"/>
            </a:rPr>
            <a:t>Financial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0.10363</cdr:x>
      <cdr:y>0.30779</cdr:y>
    </cdr:from>
    <cdr:to>
      <cdr:x>0.31513</cdr:x>
      <cdr:y>0.64001</cdr:y>
    </cdr:to>
    <cdr:sp macro="" textlink="">
      <cdr:nvSpPr>
        <cdr:cNvPr id="5" name="TextBox 1">
          <a:extLst xmlns:a="http://schemas.openxmlformats.org/drawingml/2006/main">
            <a:ext uri="{FF2B5EF4-FFF2-40B4-BE49-F238E27FC236}">
              <a16:creationId xmlns:a16="http://schemas.microsoft.com/office/drawing/2014/main" id="{828E3809-4664-431B-92A7-BE4AB1B3E679}"/>
            </a:ext>
          </a:extLst>
        </cdr:cNvPr>
        <cdr:cNvSpPr txBox="1"/>
      </cdr:nvSpPr>
      <cdr:spPr>
        <a:xfrm xmlns:a="http://schemas.openxmlformats.org/drawingml/2006/main">
          <a:off x="522314" y="775525"/>
          <a:ext cx="1065959" cy="837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1950s–1960s </a:t>
          </a:r>
        </a:p>
        <a:p xmlns:a="http://schemas.openxmlformats.org/drawingml/2006/main">
          <a:r>
            <a:rPr lang="en-IE" sz="900">
              <a:latin typeface="Source Sans Pro" panose="020B0503030403020204" pitchFamily="34" charset="0"/>
              <a:ea typeface="Source Sans Pro" panose="020B0503030403020204" pitchFamily="34" charset="0"/>
            </a:rPr>
            <a:t>Balance of</a:t>
          </a:r>
          <a:r>
            <a:rPr lang="en-IE" sz="900" baseline="0">
              <a:latin typeface="Source Sans Pro" panose="020B0503030403020204" pitchFamily="34" charset="0"/>
              <a:ea typeface="Source Sans Pro" panose="020B0503030403020204" pitchFamily="34" charset="0"/>
            </a:rPr>
            <a:t> payments and Fiscal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0.32117</cdr:x>
      <cdr:y>0.14071</cdr:y>
    </cdr:from>
    <cdr:to>
      <cdr:x>0.42608</cdr:x>
      <cdr:y>0.46823</cdr:y>
    </cdr:to>
    <cdr:sp macro="" textlink="">
      <cdr:nvSpPr>
        <cdr:cNvPr id="6" name="TextBox 2">
          <a:extLst xmlns:a="http://schemas.openxmlformats.org/drawingml/2006/main">
            <a:ext uri="{FF2B5EF4-FFF2-40B4-BE49-F238E27FC236}">
              <a16:creationId xmlns:a16="http://schemas.microsoft.com/office/drawing/2014/main" id="{6D3A2469-29FA-44DE-8291-48BB7FB60B75}"/>
            </a:ext>
          </a:extLst>
        </cdr:cNvPr>
        <cdr:cNvSpPr txBox="1"/>
      </cdr:nvSpPr>
      <cdr:spPr>
        <a:xfrm xmlns:a="http://schemas.openxmlformats.org/drawingml/2006/main">
          <a:off x="1618678" y="354544"/>
          <a:ext cx="528746" cy="825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1980s</a:t>
          </a:r>
        </a:p>
        <a:p xmlns:a="http://schemas.openxmlformats.org/drawingml/2006/main">
          <a:r>
            <a:rPr lang="en-IE" sz="900">
              <a:latin typeface="Source Sans Pro" panose="020B0503030403020204" pitchFamily="34" charset="0"/>
              <a:ea typeface="Source Sans Pro" panose="020B0503030403020204" pitchFamily="34" charset="0"/>
            </a:rPr>
            <a:t>Fiscal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0.5783</cdr:x>
      <cdr:y>0</cdr:y>
    </cdr:from>
    <cdr:to>
      <cdr:x>0.85749</cdr:x>
      <cdr:y>0.15513</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914647" y="-5978106"/>
          <a:ext cx="1407116" cy="390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0.6765</cdr:x>
      <cdr:y>0.13736</cdr:y>
    </cdr:from>
    <cdr:to>
      <cdr:x>0.82199</cdr:x>
      <cdr:y>0.32874</cdr:y>
    </cdr:to>
    <cdr:sp macro="" textlink="">
      <cdr:nvSpPr>
        <cdr:cNvPr id="7" name="TextBox 3">
          <a:extLst xmlns:a="http://schemas.openxmlformats.org/drawingml/2006/main">
            <a:ext uri="{FF2B5EF4-FFF2-40B4-BE49-F238E27FC236}">
              <a16:creationId xmlns:a16="http://schemas.microsoft.com/office/drawing/2014/main" id="{C5E79B8F-A83E-45A4-AF97-4189D13B11A0}"/>
            </a:ext>
          </a:extLst>
        </cdr:cNvPr>
        <cdr:cNvSpPr txBox="1"/>
      </cdr:nvSpPr>
      <cdr:spPr>
        <a:xfrm xmlns:a="http://schemas.openxmlformats.org/drawingml/2006/main">
          <a:off x="3409545" y="346095"/>
          <a:ext cx="733269" cy="4822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latin typeface="Source Sans Pro" panose="020B0503030403020204" pitchFamily="34" charset="0"/>
              <a:ea typeface="Source Sans Pro" panose="020B0503030403020204" pitchFamily="34" charset="0"/>
            </a:rPr>
            <a:t>2020</a:t>
          </a:r>
        </a:p>
        <a:p xmlns:a="http://schemas.openxmlformats.org/drawingml/2006/main">
          <a:r>
            <a:rPr lang="en-IE" sz="900">
              <a:latin typeface="Source Sans Pro" panose="020B0503030403020204" pitchFamily="34" charset="0"/>
              <a:ea typeface="Source Sans Pro" panose="020B0503030403020204" pitchFamily="34" charset="0"/>
            </a:rPr>
            <a:t>Covid-19</a:t>
          </a:r>
        </a:p>
      </cdr:txBody>
    </cdr:sp>
  </cdr:relSizeAnchor>
</c:userShapes>
</file>

<file path=xl/drawings/drawing5.xml><?xml version="1.0" encoding="utf-8"?>
<c:userShapes xmlns:c="http://schemas.openxmlformats.org/drawingml/2006/chart">
  <cdr:relSizeAnchor xmlns:cdr="http://schemas.openxmlformats.org/drawingml/2006/chartDrawing">
    <cdr:from>
      <cdr:x>0.46032</cdr:x>
      <cdr:y>0.11395</cdr:y>
    </cdr:from>
    <cdr:to>
      <cdr:x>0.62986</cdr:x>
      <cdr:y>0.41115</cdr:y>
    </cdr:to>
    <cdr:sp macro="" textlink="">
      <cdr:nvSpPr>
        <cdr:cNvPr id="4" name="TextBox 3"/>
        <cdr:cNvSpPr txBox="1"/>
      </cdr:nvSpPr>
      <cdr:spPr>
        <a:xfrm xmlns:a="http://schemas.openxmlformats.org/drawingml/2006/main">
          <a:off x="1855839" y="274822"/>
          <a:ext cx="683520" cy="716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2008-09</a:t>
          </a:r>
        </a:p>
        <a:p xmlns:a="http://schemas.openxmlformats.org/drawingml/2006/main">
          <a:r>
            <a:rPr lang="en-IE" sz="900">
              <a:latin typeface="Source Sans Pro" panose="020B0503030403020204" pitchFamily="34" charset="0"/>
              <a:ea typeface="Source Sans Pro" panose="020B0503030403020204" pitchFamily="34" charset="0"/>
            </a:rPr>
            <a:t>Financial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0.10376</cdr:x>
      <cdr:y>0.27422</cdr:y>
    </cdr:from>
    <cdr:to>
      <cdr:x>0.31526</cdr:x>
      <cdr:y>0.65087</cdr:y>
    </cdr:to>
    <cdr:sp macro="" textlink="">
      <cdr:nvSpPr>
        <cdr:cNvPr id="5" name="TextBox 1">
          <a:extLst xmlns:a="http://schemas.openxmlformats.org/drawingml/2006/main">
            <a:ext uri="{FF2B5EF4-FFF2-40B4-BE49-F238E27FC236}">
              <a16:creationId xmlns:a16="http://schemas.microsoft.com/office/drawing/2014/main" id="{828E3809-4664-431B-92A7-BE4AB1B3E679}"/>
            </a:ext>
          </a:extLst>
        </cdr:cNvPr>
        <cdr:cNvSpPr txBox="1"/>
      </cdr:nvSpPr>
      <cdr:spPr>
        <a:xfrm xmlns:a="http://schemas.openxmlformats.org/drawingml/2006/main">
          <a:off x="418319" y="661341"/>
          <a:ext cx="852687" cy="9083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1950s-60s </a:t>
          </a:r>
        </a:p>
        <a:p xmlns:a="http://schemas.openxmlformats.org/drawingml/2006/main">
          <a:r>
            <a:rPr lang="en-IE" sz="900">
              <a:latin typeface="Source Sans Pro" panose="020B0503030403020204" pitchFamily="34" charset="0"/>
              <a:ea typeface="Source Sans Pro" panose="020B0503030403020204" pitchFamily="34" charset="0"/>
            </a:rPr>
            <a:t>Balance of</a:t>
          </a:r>
          <a:r>
            <a:rPr lang="en-IE" sz="900" baseline="0">
              <a:latin typeface="Source Sans Pro" panose="020B0503030403020204" pitchFamily="34" charset="0"/>
              <a:ea typeface="Source Sans Pro" panose="020B0503030403020204" pitchFamily="34" charset="0"/>
            </a:rPr>
            <a:t> payments and Fiscal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0.28741</cdr:x>
      <cdr:y>0.20025</cdr:y>
    </cdr:from>
    <cdr:to>
      <cdr:x>0.43932</cdr:x>
      <cdr:y>0.52777</cdr:y>
    </cdr:to>
    <cdr:sp macro="" textlink="">
      <cdr:nvSpPr>
        <cdr:cNvPr id="6" name="TextBox 2">
          <a:extLst xmlns:a="http://schemas.openxmlformats.org/drawingml/2006/main">
            <a:ext uri="{FF2B5EF4-FFF2-40B4-BE49-F238E27FC236}">
              <a16:creationId xmlns:a16="http://schemas.microsoft.com/office/drawing/2014/main" id="{6D3A2469-29FA-44DE-8291-48BB7FB60B75}"/>
            </a:ext>
          </a:extLst>
        </cdr:cNvPr>
        <cdr:cNvSpPr txBox="1"/>
      </cdr:nvSpPr>
      <cdr:spPr>
        <a:xfrm xmlns:a="http://schemas.openxmlformats.org/drawingml/2006/main">
          <a:off x="1158739" y="482960"/>
          <a:ext cx="612443" cy="789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1980s</a:t>
          </a:r>
        </a:p>
        <a:p xmlns:a="http://schemas.openxmlformats.org/drawingml/2006/main">
          <a:r>
            <a:rPr lang="en-IE" sz="900">
              <a:latin typeface="Source Sans Pro" panose="020B0503030403020204" pitchFamily="34" charset="0"/>
              <a:ea typeface="Source Sans Pro" panose="020B0503030403020204" pitchFamily="34" charset="0"/>
            </a:rPr>
            <a:t>Fiscal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0.55132</cdr:x>
      <cdr:y>0</cdr:y>
    </cdr:from>
    <cdr:to>
      <cdr:x>0.89317</cdr:x>
      <cdr:y>0.15513</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222696" y="0"/>
          <a:ext cx="1378203" cy="374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0.6834</cdr:x>
      <cdr:y>0.15889</cdr:y>
    </cdr:from>
    <cdr:to>
      <cdr:x>0.87419</cdr:x>
      <cdr:y>0.35026</cdr:y>
    </cdr:to>
    <cdr:sp macro="" textlink="">
      <cdr:nvSpPr>
        <cdr:cNvPr id="7" name="TextBox 3">
          <a:extLst xmlns:a="http://schemas.openxmlformats.org/drawingml/2006/main">
            <a:ext uri="{FF2B5EF4-FFF2-40B4-BE49-F238E27FC236}">
              <a16:creationId xmlns:a16="http://schemas.microsoft.com/office/drawing/2014/main" id="{C5E79B8F-A83E-45A4-AF97-4189D13B11A0}"/>
            </a:ext>
          </a:extLst>
        </cdr:cNvPr>
        <cdr:cNvSpPr txBox="1"/>
      </cdr:nvSpPr>
      <cdr:spPr>
        <a:xfrm xmlns:a="http://schemas.openxmlformats.org/drawingml/2006/main">
          <a:off x="2755204" y="383198"/>
          <a:ext cx="769192" cy="461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latin typeface="Source Sans Pro" panose="020B0503030403020204" pitchFamily="34" charset="0"/>
              <a:ea typeface="Source Sans Pro" panose="020B0503030403020204" pitchFamily="34" charset="0"/>
            </a:rPr>
            <a:t>2020</a:t>
          </a:r>
        </a:p>
        <a:p xmlns:a="http://schemas.openxmlformats.org/drawingml/2006/main">
          <a:r>
            <a:rPr lang="en-IE" sz="900">
              <a:latin typeface="Source Sans Pro" panose="020B0503030403020204" pitchFamily="34" charset="0"/>
              <a:ea typeface="Source Sans Pro" panose="020B0503030403020204" pitchFamily="34" charset="0"/>
            </a:rPr>
            <a:t>Covid-19</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115570</xdr:colOff>
      <xdr:row>15</xdr:row>
      <xdr:rowOff>46355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282575</xdr:colOff>
      <xdr:row>18</xdr:row>
      <xdr:rowOff>43180</xdr:rowOff>
    </xdr:to>
    <xdr:graphicFrame macro="">
      <xdr:nvGraphicFramePr>
        <xdr:cNvPr id="6" name="Chart 5">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8</xdr:col>
      <xdr:colOff>208915</xdr:colOff>
      <xdr:row>18</xdr:row>
      <xdr:rowOff>43180</xdr:rowOff>
    </xdr:to>
    <xdr:graphicFrame macro="">
      <xdr:nvGraphicFramePr>
        <xdr:cNvPr id="7" name="Chart 6">
          <a:extLst>
            <a:ext uri="{FF2B5EF4-FFF2-40B4-BE49-F238E27FC236}">
              <a16:creationId xmlns:a16="http://schemas.microsoft.com/office/drawing/2014/main" id="{00000000-0008-0000-2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0.72625</cdr:x>
      <cdr:y>0.39974</cdr:y>
    </cdr:from>
    <cdr:to>
      <cdr:x>0.97227</cdr:x>
      <cdr:y>0.56035</cdr:y>
    </cdr:to>
    <cdr:sp macro="" textlink="">
      <cdr:nvSpPr>
        <cdr:cNvPr id="2" name="Text Box 1"/>
        <cdr:cNvSpPr txBox="1"/>
      </cdr:nvSpPr>
      <cdr:spPr>
        <a:xfrm xmlns:a="http://schemas.openxmlformats.org/drawingml/2006/main">
          <a:off x="1699404" y="1007220"/>
          <a:ext cx="575674" cy="404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018080"/>
              </a:solidFill>
              <a:latin typeface="Source Sans Pro" panose="020B0503030403020204" pitchFamily="34" charset="0"/>
              <a:ea typeface="Source Sans Pro" panose="020B0503030403020204" pitchFamily="34" charset="0"/>
            </a:rPr>
            <a:t>growth</a:t>
          </a:r>
        </a:p>
      </cdr:txBody>
    </cdr:sp>
  </cdr:relSizeAnchor>
  <cdr:relSizeAnchor xmlns:cdr="http://schemas.openxmlformats.org/drawingml/2006/chartDrawing">
    <cdr:from>
      <cdr:x>0.72542</cdr:x>
      <cdr:y>0.56956</cdr:y>
    </cdr:from>
    <cdr:to>
      <cdr:x>0.98062</cdr:x>
      <cdr:y>0.82782</cdr:y>
    </cdr:to>
    <cdr:sp macro="" textlink="">
      <cdr:nvSpPr>
        <cdr:cNvPr id="3" name="Text Box 2"/>
        <cdr:cNvSpPr txBox="1"/>
      </cdr:nvSpPr>
      <cdr:spPr>
        <a:xfrm xmlns:a="http://schemas.openxmlformats.org/drawingml/2006/main">
          <a:off x="1697465" y="1435099"/>
          <a:ext cx="597161" cy="6507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FF66FF"/>
              </a:solidFill>
              <a:latin typeface="Source Sans Pro" panose="020B0503030403020204" pitchFamily="34" charset="0"/>
              <a:ea typeface="Source Sans Pro" panose="020B0503030403020204" pitchFamily="34" charset="0"/>
            </a:rPr>
            <a:t>interest</a:t>
          </a:r>
        </a:p>
      </cdr:txBody>
    </cdr:sp>
  </cdr:relSizeAnchor>
  <cdr:relSizeAnchor xmlns:cdr="http://schemas.openxmlformats.org/drawingml/2006/chartDrawing">
    <cdr:from>
      <cdr:x>0.39959</cdr:x>
      <cdr:y>0.01239</cdr:y>
    </cdr:from>
    <cdr:to>
      <cdr:x>0.88846</cdr:x>
      <cdr:y>0.12073</cdr:y>
    </cdr:to>
    <cdr:sp macro="" textlink="">
      <cdr:nvSpPr>
        <cdr:cNvPr id="4" name="TextBox 1">
          <a:extLst xmlns:a="http://schemas.openxmlformats.org/drawingml/2006/main">
            <a:ext uri="{FF2B5EF4-FFF2-40B4-BE49-F238E27FC236}">
              <a16:creationId xmlns:a16="http://schemas.microsoft.com/office/drawing/2014/main" id="{306D274F-BB96-4209-8A4A-3D27F8471BF8}"/>
            </a:ext>
          </a:extLst>
        </cdr:cNvPr>
        <cdr:cNvSpPr txBox="1"/>
      </cdr:nvSpPr>
      <cdr:spPr>
        <a:xfrm xmlns:a="http://schemas.openxmlformats.org/drawingml/2006/main">
          <a:off x="935023" y="31228"/>
          <a:ext cx="1143943" cy="272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Actual       Projected</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468630</xdr:colOff>
      <xdr:row>15</xdr:row>
      <xdr:rowOff>43180</xdr:rowOff>
    </xdr:to>
    <xdr:graphicFrame macro="">
      <xdr:nvGraphicFramePr>
        <xdr:cNvPr id="4" name="Chart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0.80198</cdr:x>
      <cdr:y>0</cdr:y>
    </cdr:from>
    <cdr:to>
      <cdr:x>1</cdr:x>
      <cdr:y>0.28226</cdr:y>
    </cdr:to>
    <cdr:sp macro="" textlink="">
      <cdr:nvSpPr>
        <cdr:cNvPr id="2" name="TextBox 1">
          <a:extLst xmlns:a="http://schemas.openxmlformats.org/drawingml/2006/main">
            <a:ext uri="{FF2B5EF4-FFF2-40B4-BE49-F238E27FC236}">
              <a16:creationId xmlns:a16="http://schemas.microsoft.com/office/drawing/2014/main" id="{D2460F30-14F5-4B2E-A45A-88CC44F45E9B}"/>
            </a:ext>
          </a:extLst>
        </cdr:cNvPr>
        <cdr:cNvSpPr txBox="1"/>
      </cdr:nvSpPr>
      <cdr:spPr>
        <a:xfrm xmlns:a="http://schemas.openxmlformats.org/drawingml/2006/main">
          <a:off x="3753226" y="0"/>
          <a:ext cx="926724" cy="659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FF66FF"/>
              </a:solidFill>
            </a:rPr>
            <a:t>Costs under current policies</a:t>
          </a:r>
          <a:endParaRPr lang="en-IE" sz="1100"/>
        </a:p>
      </cdr:txBody>
    </cdr:sp>
  </cdr:relSizeAnchor>
  <cdr:relSizeAnchor xmlns:cdr="http://schemas.openxmlformats.org/drawingml/2006/chartDrawing">
    <cdr:from>
      <cdr:x>0.80198</cdr:x>
      <cdr:y>0.24306</cdr:y>
    </cdr:from>
    <cdr:to>
      <cdr:x>1</cdr:x>
      <cdr:y>0.44014</cdr:y>
    </cdr:to>
    <cdr:sp macro="" textlink="">
      <cdr:nvSpPr>
        <cdr:cNvPr id="4" name="TextBox 1">
          <a:extLst xmlns:a="http://schemas.openxmlformats.org/drawingml/2006/main">
            <a:ext uri="{FF2B5EF4-FFF2-40B4-BE49-F238E27FC236}">
              <a16:creationId xmlns:a16="http://schemas.microsoft.com/office/drawing/2014/main" id="{1FFEED1E-77B4-41FF-9313-CBA9D017FAD0}"/>
            </a:ext>
          </a:extLst>
        </cdr:cNvPr>
        <cdr:cNvSpPr txBox="1"/>
      </cdr:nvSpPr>
      <cdr:spPr>
        <a:xfrm xmlns:a="http://schemas.openxmlformats.org/drawingml/2006/main">
          <a:off x="4408714" y="666750"/>
          <a:ext cx="1088572" cy="5406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008080"/>
              </a:solidFill>
            </a:rPr>
            <a:t>Average annual fiscal space available</a:t>
          </a:r>
        </a:p>
        <a:p xmlns:a="http://schemas.openxmlformats.org/drawingml/2006/main">
          <a:endParaRPr lang="en-IE" sz="1100"/>
        </a:p>
      </cdr:txBody>
    </cdr:sp>
  </cdr:relSizeAnchor>
  <cdr:relSizeAnchor xmlns:cdr="http://schemas.openxmlformats.org/drawingml/2006/chartDrawing">
    <cdr:from>
      <cdr:x>0.76485</cdr:x>
      <cdr:y>0.06944</cdr:y>
    </cdr:from>
    <cdr:to>
      <cdr:x>0.80693</cdr:x>
      <cdr:y>0.09921</cdr:y>
    </cdr:to>
    <cdr:cxnSp macro="">
      <cdr:nvCxnSpPr>
        <cdr:cNvPr id="6" name="Straight Arrow Connector 5">
          <a:extLst xmlns:a="http://schemas.openxmlformats.org/drawingml/2006/main">
            <a:ext uri="{FF2B5EF4-FFF2-40B4-BE49-F238E27FC236}">
              <a16:creationId xmlns:a16="http://schemas.microsoft.com/office/drawing/2014/main" id="{96FB219A-3059-41DC-B656-84A2CC208FB2}"/>
            </a:ext>
          </a:extLst>
        </cdr:cNvPr>
        <cdr:cNvCxnSpPr/>
      </cdr:nvCxnSpPr>
      <cdr:spPr>
        <a:xfrm xmlns:a="http://schemas.openxmlformats.org/drawingml/2006/main" flipH="1">
          <a:off x="4204608" y="190500"/>
          <a:ext cx="231320" cy="81643"/>
        </a:xfrm>
        <a:prstGeom xmlns:a="http://schemas.openxmlformats.org/drawingml/2006/main" prst="straightConnector1">
          <a:avLst/>
        </a:prstGeom>
        <a:ln xmlns:a="http://schemas.openxmlformats.org/drawingml/2006/main">
          <a:solidFill>
            <a:srgbClr val="FF66FF"/>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0.7852</cdr:x>
      <cdr:y>0.46875</cdr:y>
    </cdr:from>
    <cdr:to>
      <cdr:x>0.83708</cdr:x>
      <cdr:y>0.57082</cdr:y>
    </cdr:to>
    <cdr:cxnSp macro="">
      <cdr:nvCxnSpPr>
        <cdr:cNvPr id="8" name="Straight Arrow Connector 7">
          <a:extLst xmlns:a="http://schemas.openxmlformats.org/drawingml/2006/main">
            <a:ext uri="{FF2B5EF4-FFF2-40B4-BE49-F238E27FC236}">
              <a16:creationId xmlns:a16="http://schemas.microsoft.com/office/drawing/2014/main" id="{6BD2E184-DC5F-4C77-A027-85B767CE978C}"/>
            </a:ext>
          </a:extLst>
        </cdr:cNvPr>
        <cdr:cNvCxnSpPr/>
      </cdr:nvCxnSpPr>
      <cdr:spPr>
        <a:xfrm xmlns:a="http://schemas.openxmlformats.org/drawingml/2006/main" flipH="1">
          <a:off x="4324351" y="1181100"/>
          <a:ext cx="285749" cy="257175"/>
        </a:xfrm>
        <a:prstGeom xmlns:a="http://schemas.openxmlformats.org/drawingml/2006/main" prst="straightConnector1">
          <a:avLst/>
        </a:prstGeom>
        <a:ln xmlns:a="http://schemas.openxmlformats.org/drawingml/2006/main">
          <a:solidFill>
            <a:srgbClr val="00808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557530</xdr:colOff>
      <xdr:row>15</xdr:row>
      <xdr:rowOff>11430</xdr:rowOff>
    </xdr:to>
    <xdr:graphicFrame macro="">
      <xdr:nvGraphicFramePr>
        <xdr:cNvPr id="4" name="Chart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0.5343</cdr:x>
      <cdr:y>0.0268</cdr:y>
    </cdr:from>
    <cdr:to>
      <cdr:x>0.89264</cdr:x>
      <cdr:y>0.18193</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473365" y="66675"/>
          <a:ext cx="1658810" cy="385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0.87091</cdr:x>
      <cdr:y>0.51047</cdr:y>
    </cdr:from>
    <cdr:to>
      <cdr:x>1</cdr:x>
      <cdr:y>0.77846</cdr:y>
    </cdr:to>
    <cdr:sp macro="" textlink="">
      <cdr:nvSpPr>
        <cdr:cNvPr id="9" name="Text Box 1"/>
        <cdr:cNvSpPr txBox="1"/>
      </cdr:nvSpPr>
      <cdr:spPr>
        <a:xfrm xmlns:a="http://schemas.openxmlformats.org/drawingml/2006/main">
          <a:off x="4060806" y="1270002"/>
          <a:ext cx="597554" cy="666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IE" sz="900">
              <a:solidFill>
                <a:schemeClr val="accent4">
                  <a:lumMod val="75000"/>
                </a:schemeClr>
              </a:solidFill>
            </a:rPr>
            <a:t>Baseline Debt-ratio</a:t>
          </a:r>
        </a:p>
      </cdr:txBody>
    </cdr:sp>
  </cdr:relSizeAnchor>
  <cdr:relSizeAnchor xmlns:cdr="http://schemas.openxmlformats.org/drawingml/2006/chartDrawing">
    <cdr:from>
      <cdr:x>0.8774</cdr:x>
      <cdr:y>0.3889</cdr:y>
    </cdr:from>
    <cdr:to>
      <cdr:x>0.88727</cdr:x>
      <cdr:y>0.87183</cdr:y>
    </cdr:to>
    <cdr:sp macro="" textlink="">
      <cdr:nvSpPr>
        <cdr:cNvPr id="10" name="Right Brace 9"/>
        <cdr:cNvSpPr/>
      </cdr:nvSpPr>
      <cdr:spPr>
        <a:xfrm xmlns:a="http://schemas.openxmlformats.org/drawingml/2006/main">
          <a:off x="4061602" y="967564"/>
          <a:ext cx="45719" cy="1201478"/>
        </a:xfrm>
        <a:prstGeom xmlns:a="http://schemas.openxmlformats.org/drawingml/2006/main" prst="rightBrace">
          <a:avLst/>
        </a:prstGeom>
        <a:noFill xmlns:a="http://schemas.openxmlformats.org/drawingml/2006/main"/>
        <a:ln xmlns:a="http://schemas.openxmlformats.org/drawingml/2006/main" w="6350">
          <a:solidFill>
            <a:schemeClr val="accent4">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0.70714</cdr:x>
      <cdr:y>0.17738</cdr:y>
    </cdr:from>
    <cdr:to>
      <cdr:x>0.95557</cdr:x>
      <cdr:y>0.51811</cdr:y>
    </cdr:to>
    <cdr:sp macro="" textlink="">
      <cdr:nvSpPr>
        <cdr:cNvPr id="11" name="Text Box 1"/>
        <cdr:cNvSpPr txBox="1"/>
      </cdr:nvSpPr>
      <cdr:spPr>
        <a:xfrm xmlns:a="http://schemas.openxmlformats.org/drawingml/2006/main">
          <a:off x="3593596" y="441317"/>
          <a:ext cx="1262497" cy="847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6">
                  <a:lumMod val="75000"/>
                </a:schemeClr>
              </a:solidFill>
              <a:latin typeface="Source Sans Pro" panose="020B0503030403020204" pitchFamily="34" charset="0"/>
            </a:rPr>
            <a:t>Proportion of debt ratio</a:t>
          </a:r>
          <a:r>
            <a:rPr lang="en-IE" sz="900" baseline="0">
              <a:solidFill>
                <a:schemeClr val="accent6">
                  <a:lumMod val="75000"/>
                </a:schemeClr>
              </a:solidFill>
              <a:latin typeface="Source Sans Pro" panose="020B0503030403020204" pitchFamily="34" charset="0"/>
            </a:rPr>
            <a:t> due to demographic changes</a:t>
          </a:r>
          <a:endParaRPr lang="en-IE" sz="900">
            <a:solidFill>
              <a:schemeClr val="accent6">
                <a:lumMod val="75000"/>
              </a:schemeClr>
            </a:solidFill>
            <a:latin typeface="Source Sans Pro" panose="020B0503030403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438785</xdr:colOff>
      <xdr:row>3</xdr:row>
      <xdr:rowOff>85725</xdr:rowOff>
    </xdr:to>
    <xdr:sp macro="" textlink="">
      <xdr:nvSpPr>
        <xdr:cNvPr id="3" name="Text Box 11">
          <a:extLst>
            <a:ext uri="{FF2B5EF4-FFF2-40B4-BE49-F238E27FC236}">
              <a16:creationId xmlns:a16="http://schemas.microsoft.com/office/drawing/2014/main" id="{00000000-0008-0000-2900-000003000000}"/>
            </a:ext>
          </a:extLst>
        </xdr:cNvPr>
        <xdr:cNvSpPr txBox="1">
          <a:spLocks noChangeArrowheads="1"/>
        </xdr:cNvSpPr>
      </xdr:nvSpPr>
      <xdr:spPr bwMode="auto">
        <a:xfrm>
          <a:off x="0" y="381000"/>
          <a:ext cx="2267585"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Working-age population (15-64)</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0</xdr:colOff>
      <xdr:row>2</xdr:row>
      <xdr:rowOff>0</xdr:rowOff>
    </xdr:from>
    <xdr:to>
      <xdr:col>8</xdr:col>
      <xdr:colOff>81280</xdr:colOff>
      <xdr:row>3</xdr:row>
      <xdr:rowOff>76200</xdr:rowOff>
    </xdr:to>
    <xdr:sp macro="" textlink="">
      <xdr:nvSpPr>
        <xdr:cNvPr id="4" name="Text Box 33">
          <a:extLst>
            <a:ext uri="{FF2B5EF4-FFF2-40B4-BE49-F238E27FC236}">
              <a16:creationId xmlns:a16="http://schemas.microsoft.com/office/drawing/2014/main" id="{00000000-0008-0000-2900-000004000000}"/>
            </a:ext>
          </a:extLst>
        </xdr:cNvPr>
        <xdr:cNvSpPr txBox="1">
          <a:spLocks noChangeArrowheads="1"/>
        </xdr:cNvSpPr>
      </xdr:nvSpPr>
      <xdr:spPr bwMode="auto">
        <a:xfrm>
          <a:off x="2438400" y="381000"/>
          <a:ext cx="251968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Old-age population (65+)</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4</xdr:row>
      <xdr:rowOff>0</xdr:rowOff>
    </xdr:from>
    <xdr:to>
      <xdr:col>3</xdr:col>
      <xdr:colOff>402590</xdr:colOff>
      <xdr:row>16</xdr:row>
      <xdr:rowOff>125730</xdr:rowOff>
    </xdr:to>
    <xdr:graphicFrame macro="">
      <xdr:nvGraphicFramePr>
        <xdr:cNvPr id="5" name="Chart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8</xdr:col>
      <xdr:colOff>217170</xdr:colOff>
      <xdr:row>16</xdr:row>
      <xdr:rowOff>125730</xdr:rowOff>
    </xdr:to>
    <xdr:graphicFrame macro="">
      <xdr:nvGraphicFramePr>
        <xdr:cNvPr id="6" name="Chart 5">
          <a:extLst>
            <a:ext uri="{FF2B5EF4-FFF2-40B4-BE49-F238E27FC236}">
              <a16:creationId xmlns:a16="http://schemas.microsoft.com/office/drawing/2014/main" id="{00000000-0008-0000-2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123825</xdr:rowOff>
    </xdr:from>
    <xdr:to>
      <xdr:col>3</xdr:col>
      <xdr:colOff>438785</xdr:colOff>
      <xdr:row>29</xdr:row>
      <xdr:rowOff>19050</xdr:rowOff>
    </xdr:to>
    <xdr:sp macro="" textlink="">
      <xdr:nvSpPr>
        <xdr:cNvPr id="7" name="Text Box 11">
          <a:extLst>
            <a:ext uri="{FF2B5EF4-FFF2-40B4-BE49-F238E27FC236}">
              <a16:creationId xmlns:a16="http://schemas.microsoft.com/office/drawing/2014/main" id="{00000000-0008-0000-2900-000007000000}"/>
            </a:ext>
          </a:extLst>
        </xdr:cNvPr>
        <xdr:cNvSpPr txBox="1">
          <a:spLocks noChangeArrowheads="1"/>
        </xdr:cNvSpPr>
      </xdr:nvSpPr>
      <xdr:spPr bwMode="auto">
        <a:xfrm>
          <a:off x="0" y="5267325"/>
          <a:ext cx="2267585"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Working-age population (15-64)</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13</xdr:col>
      <xdr:colOff>0</xdr:colOff>
      <xdr:row>27</xdr:row>
      <xdr:rowOff>161925</xdr:rowOff>
    </xdr:from>
    <xdr:to>
      <xdr:col>17</xdr:col>
      <xdr:colOff>81280</xdr:colOff>
      <xdr:row>29</xdr:row>
      <xdr:rowOff>47625</xdr:rowOff>
    </xdr:to>
    <xdr:sp macro="" textlink="">
      <xdr:nvSpPr>
        <xdr:cNvPr id="8" name="Text Box 33">
          <a:extLst>
            <a:ext uri="{FF2B5EF4-FFF2-40B4-BE49-F238E27FC236}">
              <a16:creationId xmlns:a16="http://schemas.microsoft.com/office/drawing/2014/main" id="{00000000-0008-0000-2900-000008000000}"/>
            </a:ext>
          </a:extLst>
        </xdr:cNvPr>
        <xdr:cNvSpPr txBox="1">
          <a:spLocks noChangeArrowheads="1"/>
        </xdr:cNvSpPr>
      </xdr:nvSpPr>
      <xdr:spPr bwMode="auto">
        <a:xfrm>
          <a:off x="7924800" y="5305425"/>
          <a:ext cx="251968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Old-age population (65+)</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58.xml><?xml version="1.0" encoding="utf-8"?>
<c:userShapes xmlns:c="http://schemas.openxmlformats.org/drawingml/2006/chart">
  <cdr:relSizeAnchor xmlns:cdr="http://schemas.openxmlformats.org/drawingml/2006/chartDrawing">
    <cdr:from>
      <cdr:x>0.47393</cdr:x>
      <cdr:y>0.24068</cdr:y>
    </cdr:from>
    <cdr:to>
      <cdr:x>0.78394</cdr:x>
      <cdr:y>0.33958</cdr:y>
    </cdr:to>
    <cdr:sp macro="" textlink="">
      <cdr:nvSpPr>
        <cdr:cNvPr id="2" name="Text Box 1"/>
        <cdr:cNvSpPr txBox="1"/>
      </cdr:nvSpPr>
      <cdr:spPr>
        <a:xfrm xmlns:a="http://schemas.openxmlformats.org/drawingml/2006/main">
          <a:off x="1057524" y="580444"/>
          <a:ext cx="691763" cy="2385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0.53807</cdr:x>
      <cdr:y>0.3264</cdr:y>
    </cdr:from>
    <cdr:to>
      <cdr:x>0.57727</cdr:x>
      <cdr:y>0.39233</cdr:y>
    </cdr:to>
    <cdr:cxnSp macro="">
      <cdr:nvCxnSpPr>
        <cdr:cNvPr id="4" name="Straight Arrow Connector 3">
          <a:extLst xmlns:a="http://schemas.openxmlformats.org/drawingml/2006/main">
            <a:ext uri="{FF2B5EF4-FFF2-40B4-BE49-F238E27FC236}">
              <a16:creationId xmlns:a16="http://schemas.microsoft.com/office/drawing/2014/main" id="{567E317C-F765-4D75-AE91-D11AC41A9AB2}"/>
            </a:ext>
          </a:extLst>
        </cdr:cNvPr>
        <cdr:cNvCxnSpPr/>
      </cdr:nvCxnSpPr>
      <cdr:spPr>
        <a:xfrm xmlns:a="http://schemas.openxmlformats.org/drawingml/2006/main" flipH="1">
          <a:off x="1200647" y="787179"/>
          <a:ext cx="87464" cy="159026"/>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0.74549</cdr:x>
      <cdr:y>0.26705</cdr:y>
    </cdr:from>
    <cdr:to>
      <cdr:x>1</cdr:x>
      <cdr:y>0.45168</cdr:y>
    </cdr:to>
    <cdr:sp macro="" textlink="">
      <cdr:nvSpPr>
        <cdr:cNvPr id="2" name="Text Box 1"/>
        <cdr:cNvSpPr txBox="1"/>
      </cdr:nvSpPr>
      <cdr:spPr>
        <a:xfrm xmlns:a="http://schemas.openxmlformats.org/drawingml/2006/main">
          <a:off x="1979709" y="644054"/>
          <a:ext cx="675861" cy="445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accent5"/>
              </a:solidFill>
              <a:latin typeface="Source Sans Pro" panose="020B0503030403020204" pitchFamily="34" charset="0"/>
              <a:ea typeface="Source Sans Pro" panose="020B0503030403020204" pitchFamily="34" charset="0"/>
            </a:rPr>
            <a:t>EU-27 range</a:t>
          </a:r>
        </a:p>
      </cdr:txBody>
    </cdr:sp>
  </cdr:relSizeAnchor>
  <cdr:relSizeAnchor xmlns:cdr="http://schemas.openxmlformats.org/drawingml/2006/chartDrawing">
    <cdr:from>
      <cdr:x>0.8234</cdr:x>
      <cdr:y>0.14836</cdr:y>
    </cdr:from>
    <cdr:to>
      <cdr:x>0.84062</cdr:x>
      <cdr:y>0.50076</cdr:y>
    </cdr:to>
    <cdr:sp macro="" textlink="">
      <cdr:nvSpPr>
        <cdr:cNvPr id="3" name="Right Brace 2"/>
        <cdr:cNvSpPr/>
      </cdr:nvSpPr>
      <cdr:spPr>
        <a:xfrm xmlns:a="http://schemas.openxmlformats.org/drawingml/2006/main">
          <a:off x="2186596" y="357805"/>
          <a:ext cx="45719" cy="849894"/>
        </a:xfrm>
        <a:prstGeom xmlns:a="http://schemas.openxmlformats.org/drawingml/2006/main" prst="rightBrace">
          <a:avLst/>
        </a:prstGeom>
        <a:ln xmlns:a="http://schemas.openxmlformats.org/drawingml/2006/main">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0</xdr:colOff>
      <xdr:row>15</xdr:row>
      <xdr:rowOff>0</xdr:rowOff>
    </xdr:from>
    <xdr:to>
      <xdr:col>5</xdr:col>
      <xdr:colOff>492183</xdr:colOff>
      <xdr:row>16</xdr:row>
      <xdr:rowOff>25411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552700" y="2895600"/>
          <a:ext cx="1130358" cy="209561"/>
        </a:xfrm>
        <a:prstGeom prst="rect">
          <a:avLst/>
        </a:prstGeom>
      </xdr:spPr>
    </xdr:pic>
    <xdr:clientData/>
  </xdr:twoCellAnchor>
  <xdr:twoCellAnchor>
    <xdr:from>
      <xdr:col>0</xdr:col>
      <xdr:colOff>0</xdr:colOff>
      <xdr:row>2</xdr:row>
      <xdr:rowOff>0</xdr:rowOff>
    </xdr:from>
    <xdr:to>
      <xdr:col>6</xdr:col>
      <xdr:colOff>173355</xdr:colOff>
      <xdr:row>14</xdr:row>
      <xdr:rowOff>27305</xdr:rowOff>
    </xdr:to>
    <xdr:graphicFrame macro="">
      <xdr:nvGraphicFramePr>
        <xdr:cNvPr id="4" name="Chart 3">
          <a:extLst>
            <a:ext uri="{FF2B5EF4-FFF2-40B4-BE49-F238E27FC236}">
              <a16:creationId xmlns:a16="http://schemas.microsoft.com/office/drawing/2014/main" id="{13617885-1590-43E2-AA3F-23EC55DA8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xdr:row>
      <xdr:rowOff>76200</xdr:rowOff>
    </xdr:from>
    <xdr:to>
      <xdr:col>7</xdr:col>
      <xdr:colOff>420370</xdr:colOff>
      <xdr:row>15</xdr:row>
      <xdr:rowOff>61595</xdr:rowOff>
    </xdr:to>
    <xdr:graphicFrame macro="">
      <xdr:nvGraphicFramePr>
        <xdr:cNvPr id="4" name="Chart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3</xdr:col>
      <xdr:colOff>438785</xdr:colOff>
      <xdr:row>3</xdr:row>
      <xdr:rowOff>47625</xdr:rowOff>
    </xdr:to>
    <xdr:sp macro="" textlink="">
      <xdr:nvSpPr>
        <xdr:cNvPr id="5" name="Text Box 111">
          <a:extLst>
            <a:ext uri="{FF2B5EF4-FFF2-40B4-BE49-F238E27FC236}">
              <a16:creationId xmlns:a16="http://schemas.microsoft.com/office/drawing/2014/main" id="{00000000-0008-0000-2A00-000005000000}"/>
            </a:ext>
          </a:extLst>
        </xdr:cNvPr>
        <xdr:cNvSpPr txBox="1">
          <a:spLocks noChangeArrowheads="1"/>
        </xdr:cNvSpPr>
      </xdr:nvSpPr>
      <xdr:spPr bwMode="auto">
        <a:xfrm>
          <a:off x="0" y="381000"/>
          <a:ext cx="226758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Total age-related spending</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L="138430">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p>
      </xdr:txBody>
    </xdr:sp>
    <xdr:clientData/>
  </xdr:twoCellAnchor>
  <xdr:twoCellAnchor>
    <xdr:from>
      <xdr:col>0</xdr:col>
      <xdr:colOff>0</xdr:colOff>
      <xdr:row>16</xdr:row>
      <xdr:rowOff>0</xdr:rowOff>
    </xdr:from>
    <xdr:to>
      <xdr:col>3</xdr:col>
      <xdr:colOff>438785</xdr:colOff>
      <xdr:row>17</xdr:row>
      <xdr:rowOff>95250</xdr:rowOff>
    </xdr:to>
    <xdr:sp macro="" textlink="">
      <xdr:nvSpPr>
        <xdr:cNvPr id="9" name="Text Box 100">
          <a:extLst>
            <a:ext uri="{FF2B5EF4-FFF2-40B4-BE49-F238E27FC236}">
              <a16:creationId xmlns:a16="http://schemas.microsoft.com/office/drawing/2014/main" id="{00000000-0008-0000-2A00-000009000000}"/>
            </a:ext>
          </a:extLst>
        </xdr:cNvPr>
        <xdr:cNvSpPr txBox="1">
          <a:spLocks noChangeArrowheads="1"/>
        </xdr:cNvSpPr>
      </xdr:nvSpPr>
      <xdr:spPr bwMode="auto">
        <a:xfrm>
          <a:off x="0" y="3048000"/>
          <a:ext cx="2267585" cy="285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Public pensions</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L="138430">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p>
      </xdr:txBody>
    </xdr:sp>
    <xdr:clientData/>
  </xdr:twoCellAnchor>
  <xdr:twoCellAnchor>
    <xdr:from>
      <xdr:col>4</xdr:col>
      <xdr:colOff>0</xdr:colOff>
      <xdr:row>16</xdr:row>
      <xdr:rowOff>0</xdr:rowOff>
    </xdr:from>
    <xdr:to>
      <xdr:col>8</xdr:col>
      <xdr:colOff>62230</xdr:colOff>
      <xdr:row>17</xdr:row>
      <xdr:rowOff>85725</xdr:rowOff>
    </xdr:to>
    <xdr:sp macro="" textlink="">
      <xdr:nvSpPr>
        <xdr:cNvPr id="10" name="Text Box 101">
          <a:extLst>
            <a:ext uri="{FF2B5EF4-FFF2-40B4-BE49-F238E27FC236}">
              <a16:creationId xmlns:a16="http://schemas.microsoft.com/office/drawing/2014/main" id="{00000000-0008-0000-2A00-00000A000000}"/>
            </a:ext>
          </a:extLst>
        </xdr:cNvPr>
        <xdr:cNvSpPr txBox="1">
          <a:spLocks noChangeArrowheads="1"/>
        </xdr:cNvSpPr>
      </xdr:nvSpPr>
      <xdr:spPr bwMode="auto">
        <a:xfrm>
          <a:off x="2428875" y="3048000"/>
          <a:ext cx="251968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C. Healthcare spending</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18</xdr:row>
      <xdr:rowOff>0</xdr:rowOff>
    </xdr:from>
    <xdr:to>
      <xdr:col>3</xdr:col>
      <xdr:colOff>402590</xdr:colOff>
      <xdr:row>30</xdr:row>
      <xdr:rowOff>125730</xdr:rowOff>
    </xdr:to>
    <xdr:graphicFrame macro="">
      <xdr:nvGraphicFramePr>
        <xdr:cNvPr id="11" name="Chart 10">
          <a:extLst>
            <a:ext uri="{FF2B5EF4-FFF2-40B4-BE49-F238E27FC236}">
              <a16:creationId xmlns:a16="http://schemas.microsoft.com/office/drawing/2014/main" id="{00000000-0008-0000-2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476250</xdr:colOff>
      <xdr:row>17</xdr:row>
      <xdr:rowOff>152400</xdr:rowOff>
    </xdr:from>
    <xdr:to>
      <xdr:col>7</xdr:col>
      <xdr:colOff>250190</xdr:colOff>
      <xdr:row>30</xdr:row>
      <xdr:rowOff>87630</xdr:rowOff>
    </xdr:to>
    <xdr:graphicFrame macro="">
      <xdr:nvGraphicFramePr>
        <xdr:cNvPr id="12" name="Chart 11">
          <a:extLst>
            <a:ext uri="{FF2B5EF4-FFF2-40B4-BE49-F238E27FC236}">
              <a16:creationId xmlns:a16="http://schemas.microsoft.com/office/drawing/2014/main" id="{00000000-0008-0000-2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0</xdr:rowOff>
    </xdr:from>
    <xdr:to>
      <xdr:col>3</xdr:col>
      <xdr:colOff>438785</xdr:colOff>
      <xdr:row>40</xdr:row>
      <xdr:rowOff>47625</xdr:rowOff>
    </xdr:to>
    <xdr:sp macro="" textlink="">
      <xdr:nvSpPr>
        <xdr:cNvPr id="13" name="Text Box 111">
          <a:extLst>
            <a:ext uri="{FF2B5EF4-FFF2-40B4-BE49-F238E27FC236}">
              <a16:creationId xmlns:a16="http://schemas.microsoft.com/office/drawing/2014/main" id="{00000000-0008-0000-2A00-00000D000000}"/>
            </a:ext>
          </a:extLst>
        </xdr:cNvPr>
        <xdr:cNvSpPr txBox="1">
          <a:spLocks noChangeArrowheads="1"/>
        </xdr:cNvSpPr>
      </xdr:nvSpPr>
      <xdr:spPr bwMode="auto">
        <a:xfrm>
          <a:off x="0" y="7429500"/>
          <a:ext cx="226758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Total age-related spending</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L="138430">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p>
      </xdr:txBody>
    </xdr:sp>
    <xdr:clientData/>
  </xdr:twoCellAnchor>
  <xdr:twoCellAnchor>
    <xdr:from>
      <xdr:col>12</xdr:col>
      <xdr:colOff>571500</xdr:colOff>
      <xdr:row>38</xdr:row>
      <xdr:rowOff>114300</xdr:rowOff>
    </xdr:from>
    <xdr:to>
      <xdr:col>16</xdr:col>
      <xdr:colOff>400685</xdr:colOff>
      <xdr:row>40</xdr:row>
      <xdr:rowOff>19050</xdr:rowOff>
    </xdr:to>
    <xdr:sp macro="" textlink="">
      <xdr:nvSpPr>
        <xdr:cNvPr id="14" name="Text Box 100">
          <a:extLst>
            <a:ext uri="{FF2B5EF4-FFF2-40B4-BE49-F238E27FC236}">
              <a16:creationId xmlns:a16="http://schemas.microsoft.com/office/drawing/2014/main" id="{00000000-0008-0000-2A00-00000E000000}"/>
            </a:ext>
          </a:extLst>
        </xdr:cNvPr>
        <xdr:cNvSpPr txBox="1">
          <a:spLocks noChangeArrowheads="1"/>
        </xdr:cNvSpPr>
      </xdr:nvSpPr>
      <xdr:spPr bwMode="auto">
        <a:xfrm>
          <a:off x="7877175" y="7353300"/>
          <a:ext cx="2267585" cy="285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Public pensions</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L="138430">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p>
      </xdr:txBody>
    </xdr:sp>
    <xdr:clientData/>
  </xdr:twoCellAnchor>
  <xdr:twoCellAnchor>
    <xdr:from>
      <xdr:col>25</xdr:col>
      <xdr:colOff>561975</xdr:colOff>
      <xdr:row>37</xdr:row>
      <xdr:rowOff>133350</xdr:rowOff>
    </xdr:from>
    <xdr:to>
      <xdr:col>30</xdr:col>
      <xdr:colOff>33655</xdr:colOff>
      <xdr:row>39</xdr:row>
      <xdr:rowOff>28575</xdr:rowOff>
    </xdr:to>
    <xdr:sp macro="" textlink="">
      <xdr:nvSpPr>
        <xdr:cNvPr id="15" name="Text Box 101">
          <a:extLst>
            <a:ext uri="{FF2B5EF4-FFF2-40B4-BE49-F238E27FC236}">
              <a16:creationId xmlns:a16="http://schemas.microsoft.com/office/drawing/2014/main" id="{00000000-0008-0000-2A00-00000F000000}"/>
            </a:ext>
          </a:extLst>
        </xdr:cNvPr>
        <xdr:cNvSpPr txBox="1">
          <a:spLocks noChangeArrowheads="1"/>
        </xdr:cNvSpPr>
      </xdr:nvSpPr>
      <xdr:spPr bwMode="auto">
        <a:xfrm>
          <a:off x="15792450" y="7181850"/>
          <a:ext cx="251968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C. Healthcare spending</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Arial" panose="020B0604020202020204" pitchFamily="34" charset="0"/>
            </a:rPr>
            <a:t>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0.44327</cdr:x>
      <cdr:y>0.09938</cdr:y>
    </cdr:from>
    <cdr:to>
      <cdr:x>0.60047</cdr:x>
      <cdr:y>0.2044</cdr:y>
    </cdr:to>
    <cdr:sp macro="" textlink="">
      <cdr:nvSpPr>
        <cdr:cNvPr id="2" name="Text Box 1"/>
        <cdr:cNvSpPr txBox="1"/>
      </cdr:nvSpPr>
      <cdr:spPr>
        <a:xfrm xmlns:a="http://schemas.openxmlformats.org/drawingml/2006/main">
          <a:off x="2086300" y="225734"/>
          <a:ext cx="739881" cy="238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1">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0.4758</cdr:x>
      <cdr:y>0.19039</cdr:y>
    </cdr:from>
    <cdr:to>
      <cdr:x>0.49567</cdr:x>
      <cdr:y>0.26041</cdr:y>
    </cdr:to>
    <cdr:cxnSp macro="">
      <cdr:nvCxnSpPr>
        <cdr:cNvPr id="3" name="Straight Arrow Connector 2">
          <a:extLst xmlns:a="http://schemas.openxmlformats.org/drawingml/2006/main">
            <a:ext uri="{FF2B5EF4-FFF2-40B4-BE49-F238E27FC236}">
              <a16:creationId xmlns:a16="http://schemas.microsoft.com/office/drawing/2014/main" id="{B006E490-DF42-4C1A-96E9-CBBD5DE83E28}"/>
            </a:ext>
          </a:extLst>
        </cdr:cNvPr>
        <cdr:cNvCxnSpPr/>
      </cdr:nvCxnSpPr>
      <cdr:spPr>
        <a:xfrm xmlns:a="http://schemas.openxmlformats.org/drawingml/2006/main" flipH="1">
          <a:off x="2239407" y="432454"/>
          <a:ext cx="93520" cy="159043"/>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0.84641</cdr:x>
      <cdr:y>0.2114</cdr:y>
    </cdr:from>
    <cdr:to>
      <cdr:x>1</cdr:x>
      <cdr:y>0.40743</cdr:y>
    </cdr:to>
    <cdr:sp macro="" textlink="">
      <cdr:nvSpPr>
        <cdr:cNvPr id="4" name="Text Box 1"/>
        <cdr:cNvSpPr txBox="1"/>
      </cdr:nvSpPr>
      <cdr:spPr>
        <a:xfrm xmlns:a="http://schemas.openxmlformats.org/drawingml/2006/main">
          <a:off x="3983730" y="480170"/>
          <a:ext cx="722890" cy="4452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a:solidFill>
                <a:schemeClr val="accent5"/>
              </a:solidFill>
              <a:latin typeface="Source Sans Pro" panose="020B0503030403020204" pitchFamily="34" charset="0"/>
              <a:ea typeface="Source Sans Pro" panose="020B0503030403020204" pitchFamily="34" charset="0"/>
            </a:rPr>
            <a:t>EU-27 range</a:t>
          </a:r>
        </a:p>
      </cdr:txBody>
    </cdr:sp>
  </cdr:relSizeAnchor>
  <cdr:relSizeAnchor xmlns:cdr="http://schemas.openxmlformats.org/drawingml/2006/chartDrawing">
    <cdr:from>
      <cdr:x>0.89343</cdr:x>
      <cdr:y>0.08052</cdr:y>
    </cdr:from>
    <cdr:to>
      <cdr:x>0.90889</cdr:x>
      <cdr:y>0.49359</cdr:y>
    </cdr:to>
    <cdr:sp macro="" textlink="">
      <cdr:nvSpPr>
        <cdr:cNvPr id="5" name="Right Brace 4"/>
        <cdr:cNvSpPr/>
      </cdr:nvSpPr>
      <cdr:spPr>
        <a:xfrm xmlns:a="http://schemas.openxmlformats.org/drawingml/2006/main">
          <a:off x="4205036" y="182883"/>
          <a:ext cx="72766" cy="938251"/>
        </a:xfrm>
        <a:prstGeom xmlns:a="http://schemas.openxmlformats.org/drawingml/2006/main" prst="rightBrace">
          <a:avLst/>
        </a:prstGeom>
        <a:ln xmlns:a="http://schemas.openxmlformats.org/drawingml/2006/main">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53975</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572770</xdr:colOff>
      <xdr:row>15</xdr:row>
      <xdr:rowOff>167005</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0.13568</cdr:x>
      <cdr:y>0.34679</cdr:y>
    </cdr:from>
    <cdr:to>
      <cdr:x>0.36581</cdr:x>
      <cdr:y>0.50647</cdr:y>
    </cdr:to>
    <cdr:sp macro="" textlink="">
      <cdr:nvSpPr>
        <cdr:cNvPr id="2" name="Text Box 144"/>
        <cdr:cNvSpPr txBox="1"/>
      </cdr:nvSpPr>
      <cdr:spPr>
        <a:xfrm xmlns:a="http://schemas.openxmlformats.org/drawingml/2006/main">
          <a:off x="625144" y="836361"/>
          <a:ext cx="1060354" cy="38511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nSpc>
              <a:spcPct val="115000"/>
            </a:lnSpc>
            <a:spcAft>
              <a:spcPts val="1000"/>
            </a:spcAft>
          </a:pPr>
          <a:r>
            <a:rPr lang="en-IE" sz="900" b="1">
              <a:solidFill>
                <a:schemeClr val="accent3">
                  <a:lumMod val="50000"/>
                  <a:lumOff val="50000"/>
                </a:schemeClr>
              </a:solidFill>
              <a:effectLst/>
              <a:latin typeface="Source Sans Pro" panose="020B0503030403020204" pitchFamily="34" charset="0"/>
              <a:ea typeface="Calibri" panose="020F0502020204030204" pitchFamily="34" charset="0"/>
              <a:cs typeface="Arial" panose="020B0604020202020204" pitchFamily="34" charset="0"/>
            </a:rPr>
            <a:t>Compared to</a:t>
          </a:r>
          <a:r>
            <a:rPr lang="en-IE" sz="900" b="1" baseline="0">
              <a:solidFill>
                <a:schemeClr val="accent3">
                  <a:lumMod val="50000"/>
                  <a:lumOff val="50000"/>
                </a:schemeClr>
              </a:solidFill>
              <a:effectLst/>
              <a:latin typeface="Source Sans Pro" panose="020B0503030403020204" pitchFamily="34" charset="0"/>
              <a:ea typeface="Calibri" panose="020F0502020204030204" pitchFamily="34" charset="0"/>
              <a:cs typeface="Arial" panose="020B0604020202020204" pitchFamily="34" charset="0"/>
            </a:rPr>
            <a:t> baseline</a:t>
          </a:r>
          <a:endParaRPr lang="en-IE" sz="1100">
            <a:solidFill>
              <a:schemeClr val="accent3">
                <a:lumMod val="50000"/>
                <a:lumOff val="50000"/>
              </a:schemeClr>
            </a:solidFill>
            <a:effectLst/>
            <a:latin typeface="Calibri" panose="020F0502020204030204"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0.44437</cdr:x>
      <cdr:y>0.02473</cdr:y>
    </cdr:from>
    <cdr:to>
      <cdr:x>0.78833</cdr:x>
      <cdr:y>0.20136</cdr:y>
    </cdr:to>
    <cdr:sp macro="" textlink="">
      <cdr:nvSpPr>
        <cdr:cNvPr id="3" name="Text Box 144">
          <a:extLst xmlns:a="http://schemas.openxmlformats.org/drawingml/2006/main">
            <a:ext uri="{FF2B5EF4-FFF2-40B4-BE49-F238E27FC236}">
              <a16:creationId xmlns:a16="http://schemas.microsoft.com/office/drawing/2014/main" id="{38EBCBA3-989E-44AE-9407-45BCE11BC91D}"/>
            </a:ext>
          </a:extLst>
        </cdr:cNvPr>
        <cdr:cNvSpPr txBox="1"/>
      </cdr:nvSpPr>
      <cdr:spPr>
        <a:xfrm xmlns:a="http://schemas.openxmlformats.org/drawingml/2006/main">
          <a:off x="2239645" y="62230"/>
          <a:ext cx="1733550" cy="44450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nSpc>
              <a:spcPct val="115000"/>
            </a:lnSpc>
            <a:spcAft>
              <a:spcPts val="1000"/>
            </a:spcAft>
          </a:pPr>
          <a:r>
            <a:rPr lang="en-IE" sz="900" b="1">
              <a:solidFill>
                <a:srgbClr val="F4A0DD"/>
              </a:solidFill>
              <a:effectLst/>
              <a:latin typeface="Source Sans Pro" panose="020B0503030403020204" pitchFamily="34" charset="0"/>
              <a:ea typeface="Calibri" panose="020F0502020204030204" pitchFamily="34" charset="0"/>
              <a:cs typeface="Arial" panose="020B0604020202020204" pitchFamily="34" charset="0"/>
            </a:rPr>
            <a:t>Compared to scenario linked to life expectancy</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15</xdr:row>
      <xdr:rowOff>59055</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552450</xdr:colOff>
      <xdr:row>14</xdr:row>
      <xdr:rowOff>59055</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0.72394</cdr:x>
      <cdr:y>0.13258</cdr:y>
    </cdr:from>
    <cdr:to>
      <cdr:x>0.80394</cdr:x>
      <cdr:y>0.23899</cdr:y>
    </cdr:to>
    <cdr:sp macro="" textlink="">
      <cdr:nvSpPr>
        <cdr:cNvPr id="2" name="TextBox 5">
          <a:extLst xmlns:a="http://schemas.openxmlformats.org/drawingml/2006/main">
            <a:ext uri="{FF2B5EF4-FFF2-40B4-BE49-F238E27FC236}">
              <a16:creationId xmlns:a16="http://schemas.microsoft.com/office/drawing/2014/main" id="{F3BD9F2B-22EF-4D53-8BB1-6EBDADC6ABC4}"/>
            </a:ext>
          </a:extLst>
        </cdr:cNvPr>
        <cdr:cNvSpPr txBox="1"/>
      </cdr:nvSpPr>
      <cdr:spPr>
        <a:xfrm xmlns:a="http://schemas.openxmlformats.org/drawingml/2006/main">
          <a:off x="3489153" y="295756"/>
          <a:ext cx="385555" cy="2373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a:solidFill>
                <a:schemeClr val="tx1">
                  <a:lumMod val="65000"/>
                  <a:lumOff val="35000"/>
                </a:schemeClr>
              </a:solidFill>
              <a:latin typeface="Source Sans Pro" panose="020B0503030403020204" pitchFamily="34" charset="0"/>
              <a:ea typeface="Source Sans Pro" panose="020B0503030403020204" pitchFamily="34" charset="0"/>
            </a:rPr>
            <a:t>11.5</a:t>
          </a:r>
        </a:p>
      </cdr:txBody>
    </cdr:sp>
  </cdr:relSizeAnchor>
  <cdr:relSizeAnchor xmlns:cdr="http://schemas.openxmlformats.org/drawingml/2006/chartDrawing">
    <cdr:from>
      <cdr:x>0.73654</cdr:x>
      <cdr:y>0.42213</cdr:y>
    </cdr:from>
    <cdr:to>
      <cdr:x>0.81654</cdr:x>
      <cdr:y>0.52853</cdr:y>
    </cdr:to>
    <cdr:sp macro="" textlink="">
      <cdr:nvSpPr>
        <cdr:cNvPr id="3" name="TextBox 6">
          <a:extLst xmlns:a="http://schemas.openxmlformats.org/drawingml/2006/main">
            <a:ext uri="{FF2B5EF4-FFF2-40B4-BE49-F238E27FC236}">
              <a16:creationId xmlns:a16="http://schemas.microsoft.com/office/drawing/2014/main" id="{89EE349F-73E4-41A5-9890-08EB41AA0E69}"/>
            </a:ext>
          </a:extLst>
        </cdr:cNvPr>
        <cdr:cNvSpPr txBox="1"/>
      </cdr:nvSpPr>
      <cdr:spPr>
        <a:xfrm xmlns:a="http://schemas.openxmlformats.org/drawingml/2006/main">
          <a:off x="3549884" y="941658"/>
          <a:ext cx="385555" cy="2373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a:solidFill>
                <a:schemeClr val="tx1">
                  <a:lumMod val="65000"/>
                  <a:lumOff val="35000"/>
                </a:schemeClr>
              </a:solidFill>
              <a:latin typeface="Source Sans Pro" panose="020B0503030403020204" pitchFamily="34" charset="0"/>
              <a:ea typeface="Source Sans Pro" panose="020B0503030403020204" pitchFamily="34" charset="0"/>
            </a:rPr>
            <a:t>11.9</a:t>
          </a:r>
        </a:p>
      </cdr:txBody>
    </cdr:sp>
  </cdr:relSizeAnchor>
  <cdr:relSizeAnchor xmlns:cdr="http://schemas.openxmlformats.org/drawingml/2006/chartDrawing">
    <cdr:from>
      <cdr:x>0.75414</cdr:x>
      <cdr:y>0.69967</cdr:y>
    </cdr:from>
    <cdr:to>
      <cdr:x>0.83414</cdr:x>
      <cdr:y>0.80607</cdr:y>
    </cdr:to>
    <cdr:sp macro="" textlink="">
      <cdr:nvSpPr>
        <cdr:cNvPr id="4" name="TextBox 7">
          <a:extLst xmlns:a="http://schemas.openxmlformats.org/drawingml/2006/main">
            <a:ext uri="{FF2B5EF4-FFF2-40B4-BE49-F238E27FC236}">
              <a16:creationId xmlns:a16="http://schemas.microsoft.com/office/drawing/2014/main" id="{BC199C6F-34F8-49E0-A782-247113D5C834}"/>
            </a:ext>
          </a:extLst>
        </cdr:cNvPr>
        <cdr:cNvSpPr txBox="1"/>
      </cdr:nvSpPr>
      <cdr:spPr>
        <a:xfrm xmlns:a="http://schemas.openxmlformats.org/drawingml/2006/main">
          <a:off x="3634709" y="1560782"/>
          <a:ext cx="385555" cy="23737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a:solidFill>
                <a:schemeClr val="tx1">
                  <a:lumMod val="65000"/>
                  <a:lumOff val="35000"/>
                </a:schemeClr>
              </a:solidFill>
              <a:latin typeface="Source Sans Pro" panose="020B0503030403020204" pitchFamily="34" charset="0"/>
              <a:ea typeface="Source Sans Pro" panose="020B0503030403020204" pitchFamily="34" charset="0"/>
            </a:rPr>
            <a:t>12.7</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296545</xdr:colOff>
      <xdr:row>15</xdr:row>
      <xdr:rowOff>167005</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0.83832</cdr:x>
      <cdr:y>0.17758</cdr:y>
    </cdr:from>
    <cdr:to>
      <cdr:x>0.98027</cdr:x>
      <cdr:y>0.27764</cdr:y>
    </cdr:to>
    <cdr:sp macro="" textlink="">
      <cdr:nvSpPr>
        <cdr:cNvPr id="2" name="Text Box 1"/>
        <cdr:cNvSpPr txBox="1"/>
      </cdr:nvSpPr>
      <cdr:spPr>
        <a:xfrm xmlns:a="http://schemas.openxmlformats.org/drawingml/2006/main">
          <a:off x="4808752" y="447506"/>
          <a:ext cx="814249" cy="2521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75000"/>
                </a:schemeClr>
              </a:solidFill>
              <a:latin typeface="Source Sans Pro" panose="020B0503030403020204" pitchFamily="34" charset="0"/>
            </a:rPr>
            <a:t>Baseline</a:t>
          </a:r>
        </a:p>
      </cdr:txBody>
    </cdr:sp>
  </cdr:relSizeAnchor>
  <cdr:relSizeAnchor xmlns:cdr="http://schemas.openxmlformats.org/drawingml/2006/chartDrawing">
    <cdr:from>
      <cdr:x>0.83764</cdr:x>
      <cdr:y>0.0126</cdr:y>
    </cdr:from>
    <cdr:to>
      <cdr:x>1</cdr:x>
      <cdr:y>0.22123</cdr:y>
    </cdr:to>
    <cdr:sp macro="" textlink="">
      <cdr:nvSpPr>
        <cdr:cNvPr id="3" name="Text Box 1"/>
        <cdr:cNvSpPr txBox="1"/>
      </cdr:nvSpPr>
      <cdr:spPr>
        <a:xfrm xmlns:a="http://schemas.openxmlformats.org/drawingml/2006/main">
          <a:off x="4804833" y="31750"/>
          <a:ext cx="931333" cy="5257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1">
              <a:solidFill>
                <a:srgbClr val="800080"/>
              </a:solidFill>
              <a:latin typeface="Source Sans Pro" panose="020B0503030403020204" pitchFamily="34" charset="0"/>
            </a:rPr>
            <a:t>Unchanged pension age</a:t>
          </a:r>
        </a:p>
      </cdr:txBody>
    </cdr:sp>
  </cdr:relSizeAnchor>
  <cdr:relSizeAnchor xmlns:cdr="http://schemas.openxmlformats.org/drawingml/2006/chartDrawing">
    <cdr:from>
      <cdr:x>0.83948</cdr:x>
      <cdr:y>0.28558</cdr:y>
    </cdr:from>
    <cdr:to>
      <cdr:x>0.98708</cdr:x>
      <cdr:y>0.51344</cdr:y>
    </cdr:to>
    <cdr:sp macro="" textlink="">
      <cdr:nvSpPr>
        <cdr:cNvPr id="4" name="Text Box 1"/>
        <cdr:cNvSpPr txBox="1"/>
      </cdr:nvSpPr>
      <cdr:spPr>
        <a:xfrm xmlns:a="http://schemas.openxmlformats.org/drawingml/2006/main">
          <a:off x="4815416" y="719666"/>
          <a:ext cx="846665" cy="574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rgbClr val="00B0F0"/>
              </a:solidFill>
              <a:latin typeface="Source Sans Pro" panose="020B0503030403020204" pitchFamily="34" charset="0"/>
            </a:rPr>
            <a:t>Pension age rises with life expectancy</a:t>
          </a:r>
        </a:p>
      </cdr:txBody>
    </cdr:sp>
  </cdr:relSizeAnchor>
  <cdr:relSizeAnchor xmlns:cdr="http://schemas.openxmlformats.org/drawingml/2006/chartDrawing">
    <cdr:from>
      <cdr:x>0.79481</cdr:x>
      <cdr:y>0.1017</cdr:y>
    </cdr:from>
    <cdr:to>
      <cdr:x>0.95501</cdr:x>
      <cdr:y>0.47826</cdr:y>
    </cdr:to>
    <cdr:sp macro="" textlink="">
      <cdr:nvSpPr>
        <cdr:cNvPr id="5" name="TextBox 4">
          <a:extLst xmlns:a="http://schemas.openxmlformats.org/drawingml/2006/main">
            <a:ext uri="{FF2B5EF4-FFF2-40B4-BE49-F238E27FC236}">
              <a16:creationId xmlns:a16="http://schemas.microsoft.com/office/drawing/2014/main" id="{C4A09BE2-12B6-44AA-B724-CB85817FDD44}"/>
            </a:ext>
          </a:extLst>
        </cdr:cNvPr>
        <cdr:cNvSpPr txBox="1"/>
      </cdr:nvSpPr>
      <cdr:spPr>
        <a:xfrm xmlns:a="http://schemas.openxmlformats.org/drawingml/2006/main">
          <a:off x="4536722" y="24694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0.75622</cdr:x>
      <cdr:y>0</cdr:y>
    </cdr:from>
    <cdr:to>
      <cdr:x>0.90406</cdr:x>
      <cdr:y>0.12597</cdr:y>
    </cdr:to>
    <cdr:sp macro="" textlink="">
      <cdr:nvSpPr>
        <cdr:cNvPr id="6" name="TextBox 5">
          <a:extLst xmlns:a="http://schemas.openxmlformats.org/drawingml/2006/main">
            <a:ext uri="{FF2B5EF4-FFF2-40B4-BE49-F238E27FC236}">
              <a16:creationId xmlns:a16="http://schemas.microsoft.com/office/drawing/2014/main" id="{A978AE92-E9D8-4E6D-BBFC-0B2AE1BC06D6}"/>
            </a:ext>
          </a:extLst>
        </cdr:cNvPr>
        <cdr:cNvSpPr txBox="1"/>
      </cdr:nvSpPr>
      <cdr:spPr>
        <a:xfrm xmlns:a="http://schemas.openxmlformats.org/drawingml/2006/main">
          <a:off x="3731134" y="-6987396"/>
          <a:ext cx="729435" cy="2476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solidFill>
                <a:srgbClr val="800080"/>
              </a:solidFill>
              <a:latin typeface="Source Sans Pro" panose="020B0503030403020204" pitchFamily="34" charset="0"/>
              <a:ea typeface="Source Sans Pro" panose="020B0503030403020204" pitchFamily="34" charset="0"/>
            </a:rPr>
            <a:t>132</a:t>
          </a:r>
        </a:p>
      </cdr:txBody>
    </cdr:sp>
  </cdr:relSizeAnchor>
  <cdr:relSizeAnchor xmlns:cdr="http://schemas.openxmlformats.org/drawingml/2006/chartDrawing">
    <cdr:from>
      <cdr:x>0.75842</cdr:x>
      <cdr:y>0.12409</cdr:y>
    </cdr:from>
    <cdr:to>
      <cdr:x>0.83506</cdr:x>
      <cdr:y>0.22288</cdr:y>
    </cdr:to>
    <cdr:sp macro="" textlink="">
      <cdr:nvSpPr>
        <cdr:cNvPr id="7" name="TextBox 6">
          <a:extLst xmlns:a="http://schemas.openxmlformats.org/drawingml/2006/main">
            <a:ext uri="{FF2B5EF4-FFF2-40B4-BE49-F238E27FC236}">
              <a16:creationId xmlns:a16="http://schemas.microsoft.com/office/drawing/2014/main" id="{4294D415-EE78-422C-AD36-42234682D08D}"/>
            </a:ext>
          </a:extLst>
        </cdr:cNvPr>
        <cdr:cNvSpPr txBox="1"/>
      </cdr:nvSpPr>
      <cdr:spPr>
        <a:xfrm xmlns:a="http://schemas.openxmlformats.org/drawingml/2006/main">
          <a:off x="3741989" y="243962"/>
          <a:ext cx="378138" cy="1942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solidFill>
                <a:schemeClr val="accent4">
                  <a:lumMod val="50000"/>
                </a:schemeClr>
              </a:solidFill>
              <a:latin typeface="Source Sans Pro" panose="020B0503030403020204" pitchFamily="34" charset="0"/>
              <a:ea typeface="Source Sans Pro" panose="020B0503030403020204" pitchFamily="34" charset="0"/>
            </a:rPr>
            <a:t>110</a:t>
          </a:r>
        </a:p>
      </cdr:txBody>
    </cdr:sp>
  </cdr:relSizeAnchor>
  <cdr:relSizeAnchor xmlns:cdr="http://schemas.openxmlformats.org/drawingml/2006/chartDrawing">
    <cdr:from>
      <cdr:x>0.75745</cdr:x>
      <cdr:y>0.20634</cdr:y>
    </cdr:from>
    <cdr:to>
      <cdr:x>0.91765</cdr:x>
      <cdr:y>0.29642</cdr:y>
    </cdr:to>
    <cdr:sp macro="" textlink="">
      <cdr:nvSpPr>
        <cdr:cNvPr id="8" name="TextBox 7">
          <a:extLst xmlns:a="http://schemas.openxmlformats.org/drawingml/2006/main">
            <a:ext uri="{FF2B5EF4-FFF2-40B4-BE49-F238E27FC236}">
              <a16:creationId xmlns:a16="http://schemas.microsoft.com/office/drawing/2014/main" id="{E84F0710-70C2-416D-B78E-5D0DEDAC4234}"/>
            </a:ext>
          </a:extLst>
        </cdr:cNvPr>
        <cdr:cNvSpPr txBox="1"/>
      </cdr:nvSpPr>
      <cdr:spPr>
        <a:xfrm xmlns:a="http://schemas.openxmlformats.org/drawingml/2006/main">
          <a:off x="3817559" y="519923"/>
          <a:ext cx="807407" cy="22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solidFill>
                <a:srgbClr val="00B0F0"/>
              </a:solidFill>
              <a:latin typeface="Source Sans Pro" panose="020B0503030403020204" pitchFamily="34" charset="0"/>
              <a:ea typeface="Source Sans Pro" panose="020B0503030403020204" pitchFamily="34" charset="0"/>
            </a:rPr>
            <a:t>106</a:t>
          </a:r>
        </a:p>
      </cdr:txBody>
    </cdr:sp>
  </cdr:relSizeAnchor>
</c:userShapes>
</file>

<file path=xl/drawings/drawing7.xml><?xml version="1.0" encoding="utf-8"?>
<c:userShapes xmlns:c="http://schemas.openxmlformats.org/drawingml/2006/chart">
  <cdr:relSizeAnchor xmlns:cdr="http://schemas.openxmlformats.org/drawingml/2006/chartDrawing">
    <cdr:from>
      <cdr:x>0.01837</cdr:x>
      <cdr:y>0.0694</cdr:y>
    </cdr:from>
    <cdr:to>
      <cdr:x>0.2713</cdr:x>
      <cdr:y>0.98304</cdr:y>
    </cdr:to>
    <cdr:sp macro="" textlink="">
      <cdr:nvSpPr>
        <cdr:cNvPr id="2" name="TextBox 1">
          <a:extLst xmlns:a="http://schemas.openxmlformats.org/drawingml/2006/main">
            <a:ext uri="{FF2B5EF4-FFF2-40B4-BE49-F238E27FC236}">
              <a16:creationId xmlns:a16="http://schemas.microsoft.com/office/drawing/2014/main" id="{CB9C3147-758E-458D-B716-B52D78DB3320}"/>
            </a:ext>
          </a:extLst>
        </cdr:cNvPr>
        <cdr:cNvSpPr txBox="1"/>
      </cdr:nvSpPr>
      <cdr:spPr>
        <a:xfrm xmlns:a="http://schemas.openxmlformats.org/drawingml/2006/main">
          <a:off x="73521" y="152400"/>
          <a:ext cx="1012330" cy="2006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1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Pension</a:t>
          </a:r>
        </a:p>
        <a:p xmlns:a="http://schemas.openxmlformats.org/drawingml/2006/main">
          <a:pPr>
            <a:spcAft>
              <a:spcPts val="6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Other</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 </a:t>
          </a:r>
          <a:r>
            <a:rPr lang="en-IE" sz="900" b="1">
              <a:solidFill>
                <a:schemeClr val="tx1">
                  <a:lumMod val="65000"/>
                  <a:lumOff val="35000"/>
                </a:schemeClr>
              </a:solidFill>
              <a:latin typeface="Source Sans Pro" panose="020B0503030403020204" pitchFamily="34" charset="0"/>
              <a:ea typeface="Source Sans Pro" panose="020B0503030403020204" pitchFamily="34" charset="0"/>
            </a:rPr>
            <a:t>Social </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Protection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9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9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Health</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12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Education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8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Investment</a:t>
          </a:r>
          <a:endParaRPr lang="en-IE" sz="900" b="1">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0.56698</cdr:x>
      <cdr:y>0.46596</cdr:y>
    </cdr:from>
    <cdr:to>
      <cdr:x>0.66603</cdr:x>
      <cdr:y>0.46596</cdr:y>
    </cdr:to>
    <cdr:cxnSp macro="">
      <cdr:nvCxnSpPr>
        <cdr:cNvPr id="4" name="Straight Arrow Connector 3">
          <a:extLst xmlns:a="http://schemas.openxmlformats.org/drawingml/2006/main">
            <a:ext uri="{FF2B5EF4-FFF2-40B4-BE49-F238E27FC236}">
              <a16:creationId xmlns:a16="http://schemas.microsoft.com/office/drawing/2014/main" id="{5E8EC7D3-CE1E-4DE8-95E5-4B7EBFAF56CD}"/>
            </a:ext>
          </a:extLst>
        </cdr:cNvPr>
        <cdr:cNvCxnSpPr/>
      </cdr:nvCxnSpPr>
      <cdr:spPr>
        <a:xfrm xmlns:a="http://schemas.openxmlformats.org/drawingml/2006/main">
          <a:off x="2172079" y="1076437"/>
          <a:ext cx="379456"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0.54378</cdr:x>
      <cdr:y>0.11913</cdr:y>
    </cdr:from>
    <cdr:to>
      <cdr:x>0.62146</cdr:x>
      <cdr:y>0.12167</cdr:y>
    </cdr:to>
    <cdr:cxnSp macro="">
      <cdr:nvCxnSpPr>
        <cdr:cNvPr id="5" name="Straight Arrow Connector 4">
          <a:extLst xmlns:a="http://schemas.openxmlformats.org/drawingml/2006/main">
            <a:ext uri="{FF2B5EF4-FFF2-40B4-BE49-F238E27FC236}">
              <a16:creationId xmlns:a16="http://schemas.microsoft.com/office/drawing/2014/main" id="{60F68CFA-6DF4-4AF0-9881-30DE8937F465}"/>
            </a:ext>
          </a:extLst>
        </cdr:cNvPr>
        <cdr:cNvCxnSpPr/>
      </cdr:nvCxnSpPr>
      <cdr:spPr>
        <a:xfrm xmlns:a="http://schemas.openxmlformats.org/drawingml/2006/main">
          <a:off x="2083193" y="275199"/>
          <a:ext cx="297588" cy="586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xdr:from>
      <xdr:col>0</xdr:col>
      <xdr:colOff>0</xdr:colOff>
      <xdr:row>2</xdr:row>
      <xdr:rowOff>3174</xdr:rowOff>
    </xdr:from>
    <xdr:to>
      <xdr:col>8</xdr:col>
      <xdr:colOff>163200</xdr:colOff>
      <xdr:row>15</xdr:row>
      <xdr:rowOff>164149</xdr:rowOff>
    </xdr:to>
    <xdr:graphicFrame macro="">
      <xdr:nvGraphicFramePr>
        <xdr:cNvPr id="5" name="Chart 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0.16733</cdr:x>
      <cdr:y>0.52858</cdr:y>
    </cdr:from>
    <cdr:to>
      <cdr:x>0.61888</cdr:x>
      <cdr:y>0.68265</cdr:y>
    </cdr:to>
    <cdr:sp macro="" textlink="">
      <cdr:nvSpPr>
        <cdr:cNvPr id="2" name="TextBox 1">
          <a:extLst xmlns:a="http://schemas.openxmlformats.org/drawingml/2006/main">
            <a:ext uri="{FF2B5EF4-FFF2-40B4-BE49-F238E27FC236}">
              <a16:creationId xmlns:a16="http://schemas.microsoft.com/office/drawing/2014/main" id="{569B2AC9-14D6-46A2-AC73-1C8E095A90DB}"/>
            </a:ext>
          </a:extLst>
        </cdr:cNvPr>
        <cdr:cNvSpPr txBox="1"/>
      </cdr:nvSpPr>
      <cdr:spPr>
        <a:xfrm xmlns:a="http://schemas.openxmlformats.org/drawingml/2006/main">
          <a:off x="680681" y="1236886"/>
          <a:ext cx="1836905" cy="3605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indent="0" algn="l"/>
          <a:r>
            <a:rPr lang="en-GB" sz="900">
              <a:solidFill>
                <a:schemeClr val="accent1">
                  <a:lumMod val="50000"/>
                </a:schemeClr>
              </a:solidFill>
              <a:latin typeface="Source Sans Pro" panose="020B0503030403020204" pitchFamily="34" charset="0"/>
              <a:ea typeface="Source Sans Pro" panose="020B0503030403020204" pitchFamily="34" charset="0"/>
              <a:cs typeface="+mn-cs"/>
            </a:rPr>
            <a:t>Pension Age </a:t>
          </a:r>
        </a:p>
      </cdr:txBody>
    </cdr:sp>
  </cdr:relSizeAnchor>
  <cdr:relSizeAnchor xmlns:cdr="http://schemas.openxmlformats.org/drawingml/2006/chartDrawing">
    <cdr:from>
      <cdr:x>0.17296</cdr:x>
      <cdr:y>0.15064</cdr:y>
    </cdr:from>
    <cdr:to>
      <cdr:x>0.47347</cdr:x>
      <cdr:y>0.22674</cdr:y>
    </cdr:to>
    <cdr:sp macro="" textlink="">
      <cdr:nvSpPr>
        <cdr:cNvPr id="3" name="Rectangle 2">
          <a:extLst xmlns:a="http://schemas.openxmlformats.org/drawingml/2006/main">
            <a:ext uri="{FF2B5EF4-FFF2-40B4-BE49-F238E27FC236}">
              <a16:creationId xmlns:a16="http://schemas.microsoft.com/office/drawing/2014/main" id="{845C9AFB-FA0D-4370-8101-0B25BFE5AF0E}"/>
            </a:ext>
          </a:extLst>
        </cdr:cNvPr>
        <cdr:cNvSpPr/>
      </cdr:nvSpPr>
      <cdr:spPr>
        <a:xfrm xmlns:a="http://schemas.openxmlformats.org/drawingml/2006/main">
          <a:off x="703584" y="352504"/>
          <a:ext cx="1222475" cy="178074"/>
        </a:xfrm>
        <a:prstGeom xmlns:a="http://schemas.openxmlformats.org/drawingml/2006/main" prst="rect">
          <a:avLst/>
        </a:prstGeom>
        <a:ln xmlns:a="http://schemas.openxmlformats.org/drawingml/2006/main">
          <a:solidFill>
            <a:schemeClr val="bg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900">
              <a:solidFill>
                <a:schemeClr val="accent1"/>
              </a:solidFill>
              <a:latin typeface="Source Sans Pro" panose="020B0503030403020204" pitchFamily="34" charset="0"/>
              <a:ea typeface="Source Sans Pro" panose="020B0503030403020204" pitchFamily="34" charset="0"/>
            </a:rPr>
            <a:t>Life Expectancy at 65 Years</a:t>
          </a:r>
        </a:p>
      </cdr:txBody>
    </cdr:sp>
  </cdr:relSizeAnchor>
  <cdr:relSizeAnchor xmlns:cdr="http://schemas.openxmlformats.org/drawingml/2006/chartDrawing">
    <cdr:from>
      <cdr:x>0.81843</cdr:x>
      <cdr:y>0.19043</cdr:y>
    </cdr:from>
    <cdr:to>
      <cdr:x>0.83198</cdr:x>
      <cdr:y>0.48263</cdr:y>
    </cdr:to>
    <cdr:sp macro="" textlink="">
      <cdr:nvSpPr>
        <cdr:cNvPr id="11" name="Right Brace 10">
          <a:extLst xmlns:a="http://schemas.openxmlformats.org/drawingml/2006/main">
            <a:ext uri="{FF2B5EF4-FFF2-40B4-BE49-F238E27FC236}">
              <a16:creationId xmlns:a16="http://schemas.microsoft.com/office/drawing/2014/main" id="{116D74B3-BB1A-4A7B-A16C-7FDF7B546456}"/>
            </a:ext>
          </a:extLst>
        </cdr:cNvPr>
        <cdr:cNvSpPr/>
      </cdr:nvSpPr>
      <cdr:spPr>
        <a:xfrm xmlns:a="http://schemas.openxmlformats.org/drawingml/2006/main">
          <a:off x="3326619" y="445601"/>
          <a:ext cx="55076" cy="683741"/>
        </a:xfrm>
        <a:prstGeom xmlns:a="http://schemas.openxmlformats.org/drawingml/2006/main" prst="rightBrace">
          <a:avLst>
            <a:gd name="adj1" fmla="val 8333"/>
            <a:gd name="adj2" fmla="val 48100"/>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0.89512</cdr:x>
      <cdr:y>0.26823</cdr:y>
    </cdr:from>
    <cdr:to>
      <cdr:x>0.97798</cdr:x>
      <cdr:y>0.40035</cdr:y>
    </cdr:to>
    <cdr:sp macro="" textlink="">
      <cdr:nvSpPr>
        <cdr:cNvPr id="12" name="TextBox 11">
          <a:extLst xmlns:a="http://schemas.openxmlformats.org/drawingml/2006/main">
            <a:ext uri="{FF2B5EF4-FFF2-40B4-BE49-F238E27FC236}">
              <a16:creationId xmlns:a16="http://schemas.microsoft.com/office/drawing/2014/main" id="{08CB3F94-8B0A-47D7-9D3E-C95F4DF8D447}"/>
            </a:ext>
          </a:extLst>
        </cdr:cNvPr>
        <cdr:cNvSpPr txBox="1"/>
      </cdr:nvSpPr>
      <cdr:spPr>
        <a:xfrm xmlns:a="http://schemas.openxmlformats.org/drawingml/2006/main">
          <a:off x="5706184" y="956710"/>
          <a:ext cx="528220" cy="4712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0.83121</cdr:x>
      <cdr:y>0.19098</cdr:y>
    </cdr:from>
    <cdr:to>
      <cdr:x>1</cdr:x>
      <cdr:y>0.58737</cdr:y>
    </cdr:to>
    <cdr:sp macro="" textlink="">
      <cdr:nvSpPr>
        <cdr:cNvPr id="13" name="TextBox 12">
          <a:extLst xmlns:a="http://schemas.openxmlformats.org/drawingml/2006/main">
            <a:ext uri="{FF2B5EF4-FFF2-40B4-BE49-F238E27FC236}">
              <a16:creationId xmlns:a16="http://schemas.microsoft.com/office/drawing/2014/main" id="{0CA25964-B4F1-465B-A81B-A86C39EC7C50}"/>
            </a:ext>
          </a:extLst>
        </cdr:cNvPr>
        <cdr:cNvSpPr txBox="1"/>
      </cdr:nvSpPr>
      <cdr:spPr>
        <a:xfrm xmlns:a="http://schemas.openxmlformats.org/drawingml/2006/main">
          <a:off x="3378565" y="446888"/>
          <a:ext cx="686070" cy="9275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 Years</a:t>
          </a:r>
        </a:p>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of claims per</a:t>
          </a:r>
        </a:p>
        <a:p xmlns:a="http://schemas.openxmlformats.org/drawingml/2006/main">
          <a:pPr algn="l"/>
          <a:r>
            <a:rPr lang="en-GB" sz="900" baseline="0">
              <a:solidFill>
                <a:schemeClr val="accent5">
                  <a:lumMod val="75000"/>
                </a:schemeClr>
              </a:solidFill>
              <a:latin typeface="Source Sans Pro" panose="020B0503030403020204" pitchFamily="34" charset="0"/>
              <a:ea typeface="Source Sans Pro" panose="020B0503030403020204" pitchFamily="34" charset="0"/>
            </a:rPr>
            <a:t>pensioner</a:t>
          </a:r>
          <a:endParaRPr lang="en-GB" sz="900">
            <a:solidFill>
              <a:schemeClr val="accent5">
                <a:lumMod val="75000"/>
              </a:schemeClr>
            </a:solidFill>
            <a:latin typeface="Source Sans Pro" panose="020B0503030403020204" pitchFamily="34" charset="0"/>
            <a:ea typeface="Source Sans Pro" panose="020B0503030403020204" pitchFamily="34" charset="0"/>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4</xdr:col>
      <xdr:colOff>0</xdr:colOff>
      <xdr:row>3</xdr:row>
      <xdr:rowOff>0</xdr:rowOff>
    </xdr:from>
    <xdr:to>
      <xdr:col>8</xdr:col>
      <xdr:colOff>11430</xdr:colOff>
      <xdr:row>16</xdr:row>
      <xdr:rowOff>59055</xdr:rowOff>
    </xdr:to>
    <xdr:graphicFrame macro="">
      <xdr:nvGraphicFramePr>
        <xdr:cNvPr id="14" name="Chart 13">
          <a:extLst>
            <a:ext uri="{FF2B5EF4-FFF2-40B4-BE49-F238E27FC236}">
              <a16:creationId xmlns:a16="http://schemas.microsoft.com/office/drawing/2014/main" id="{00000000-0008-0000-3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135890</xdr:colOff>
      <xdr:row>16</xdr:row>
      <xdr:rowOff>59055</xdr:rowOff>
    </xdr:to>
    <xdr:graphicFrame macro="">
      <xdr:nvGraphicFramePr>
        <xdr:cNvPr id="15" name="Chart 14">
          <a:extLst>
            <a:ext uri="{FF2B5EF4-FFF2-40B4-BE49-F238E27FC236}">
              <a16:creationId xmlns:a16="http://schemas.microsoft.com/office/drawing/2014/main" id="{00000000-0008-0000-3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3</xdr:row>
      <xdr:rowOff>0</xdr:rowOff>
    </xdr:from>
    <xdr:to>
      <xdr:col>8</xdr:col>
      <xdr:colOff>163195</xdr:colOff>
      <xdr:row>15</xdr:row>
      <xdr:rowOff>179070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4</xdr:col>
      <xdr:colOff>81280</xdr:colOff>
      <xdr:row>31</xdr:row>
      <xdr:rowOff>59055</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18</xdr:row>
      <xdr:rowOff>0</xdr:rowOff>
    </xdr:from>
    <xdr:to>
      <xdr:col>9</xdr:col>
      <xdr:colOff>81280</xdr:colOff>
      <xdr:row>31</xdr:row>
      <xdr:rowOff>59055</xdr:rowOff>
    </xdr:to>
    <xdr:graphicFrame macro="">
      <xdr:nvGraphicFramePr>
        <xdr:cNvPr id="4" name="Chart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171450</xdr:colOff>
      <xdr:row>15</xdr:row>
      <xdr:rowOff>59055</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0.09393</cdr:x>
      <cdr:y>0.15798</cdr:y>
    </cdr:from>
    <cdr:to>
      <cdr:x>0.36146</cdr:x>
      <cdr:y>0.39099</cdr:y>
    </cdr:to>
    <cdr:sp macro="" textlink="">
      <cdr:nvSpPr>
        <cdr:cNvPr id="2" name="Text Box 1"/>
        <cdr:cNvSpPr txBox="1"/>
      </cdr:nvSpPr>
      <cdr:spPr>
        <a:xfrm xmlns:a="http://schemas.openxmlformats.org/drawingml/2006/main">
          <a:off x="474176" y="380999"/>
          <a:ext cx="1350547"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75000"/>
                  <a:lumOff val="25000"/>
                </a:schemeClr>
              </a:solidFill>
              <a:latin typeface="Source Sans Pro" panose="020B0503030403020204" pitchFamily="34" charset="0"/>
              <a:ea typeface="Source Sans Pro" panose="020B0503030403020204" pitchFamily="34" charset="0"/>
            </a:rPr>
            <a:t>Debt</a:t>
          </a:r>
          <a:r>
            <a:rPr lang="en-IE" sz="1000" baseline="0">
              <a:solidFill>
                <a:schemeClr val="accent3">
                  <a:lumMod val="75000"/>
                  <a:lumOff val="25000"/>
                </a:schemeClr>
              </a:solidFill>
              <a:latin typeface="Source Sans Pro" panose="020B0503030403020204" pitchFamily="34" charset="0"/>
              <a:ea typeface="Source Sans Pro" panose="020B0503030403020204" pitchFamily="34" charset="0"/>
            </a:rPr>
            <a:t> ratio starting at 140% in 2025</a:t>
          </a:r>
          <a:endParaRPr lang="en-IE" sz="1000">
            <a:solidFill>
              <a:schemeClr val="accent3">
                <a:lumMod val="75000"/>
                <a:lumOff val="2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0.09393</cdr:x>
      <cdr:y>0.48578</cdr:y>
    </cdr:from>
    <cdr:to>
      <cdr:x>0.36146</cdr:x>
      <cdr:y>0.7188</cdr:y>
    </cdr:to>
    <cdr:sp macro="" textlink="">
      <cdr:nvSpPr>
        <cdr:cNvPr id="3" name="Text Box 2"/>
        <cdr:cNvSpPr txBox="1"/>
      </cdr:nvSpPr>
      <cdr:spPr>
        <a:xfrm xmlns:a="http://schemas.openxmlformats.org/drawingml/2006/main">
          <a:off x="474176" y="1171574"/>
          <a:ext cx="1350547"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chemeClr val="accent4"/>
              </a:solidFill>
              <a:latin typeface="Source Sans Pro" panose="020B0503030403020204" pitchFamily="34" charset="0"/>
              <a:ea typeface="Source Sans Pro" panose="020B0503030403020204" pitchFamily="34" charset="0"/>
            </a:rPr>
            <a:t>Baseline</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179705</xdr:colOff>
      <xdr:row>13</xdr:row>
      <xdr:rowOff>57150</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0.86002</cdr:x>
      <cdr:y>0.39292</cdr:y>
    </cdr:from>
    <cdr:to>
      <cdr:x>1</cdr:x>
      <cdr:y>0.61588</cdr:y>
    </cdr:to>
    <cdr:sp macro="" textlink="">
      <cdr:nvSpPr>
        <cdr:cNvPr id="2" name="Text Box 1"/>
        <cdr:cNvSpPr txBox="1"/>
      </cdr:nvSpPr>
      <cdr:spPr>
        <a:xfrm xmlns:a="http://schemas.openxmlformats.org/drawingml/2006/main">
          <a:off x="4348717" y="804651"/>
          <a:ext cx="707788" cy="456594"/>
        </a:xfrm>
        <a:prstGeom xmlns:a="http://schemas.openxmlformats.org/drawingml/2006/main" prst="rect">
          <a:avLst/>
        </a:prstGeom>
      </cdr:spPr>
      <cdr:txBody>
        <a:bodyPr xmlns:a="http://schemas.openxmlformats.org/drawingml/2006/main" vertOverflow="clip" wrap="square" lIns="72000" rIns="72000"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Model projections</a:t>
          </a:r>
        </a:p>
      </cdr:txBody>
    </cdr:sp>
  </cdr:relSizeAnchor>
  <cdr:relSizeAnchor xmlns:cdr="http://schemas.openxmlformats.org/drawingml/2006/chartDrawing">
    <cdr:from>
      <cdr:x>0.84416</cdr:x>
      <cdr:y>0.01004</cdr:y>
    </cdr:from>
    <cdr:to>
      <cdr:x>1</cdr:x>
      <cdr:y>0.31628</cdr:y>
    </cdr:to>
    <cdr:sp macro="" textlink="">
      <cdr:nvSpPr>
        <cdr:cNvPr id="3" name="Text Box 2"/>
        <cdr:cNvSpPr txBox="1"/>
      </cdr:nvSpPr>
      <cdr:spPr>
        <a:xfrm xmlns:a="http://schemas.openxmlformats.org/drawingml/2006/main">
          <a:off x="4268499" y="20561"/>
          <a:ext cx="788006" cy="627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solidFill>
              <a:latin typeface="Source Sans Pro" panose="020B0503030403020204" pitchFamily="34" charset="0"/>
              <a:ea typeface="Source Sans Pro" panose="020B0503030403020204" pitchFamily="34" charset="0"/>
            </a:rPr>
            <a:t>Actual corporation tax</a:t>
          </a:r>
        </a:p>
      </cdr:txBody>
    </cdr:sp>
  </cdr:relSizeAnchor>
  <cdr:relSizeAnchor xmlns:cdr="http://schemas.openxmlformats.org/drawingml/2006/chartDrawing">
    <cdr:from>
      <cdr:x>0.7751</cdr:x>
      <cdr:y>0.73239</cdr:y>
    </cdr:from>
    <cdr:to>
      <cdr:x>0.96726</cdr:x>
      <cdr:y>0.88654</cdr:y>
    </cdr:to>
    <cdr:sp macro="" textlink="">
      <cdr:nvSpPr>
        <cdr:cNvPr id="4" name="Text Box 3"/>
        <cdr:cNvSpPr txBox="1"/>
      </cdr:nvSpPr>
      <cdr:spPr>
        <a:xfrm xmlns:a="http://schemas.openxmlformats.org/drawingml/2006/main">
          <a:off x="3919320" y="1467292"/>
          <a:ext cx="971657" cy="308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Model average</a:t>
          </a:r>
        </a:p>
      </cdr:txBody>
    </cdr:sp>
  </cdr:relSizeAnchor>
  <cdr:relSizeAnchor xmlns:cdr="http://schemas.openxmlformats.org/drawingml/2006/chartDrawing">
    <cdr:from>
      <cdr:x>0.67709</cdr:x>
      <cdr:y>0.56074</cdr:y>
    </cdr:from>
    <cdr:to>
      <cdr:x>0.78433</cdr:x>
      <cdr:y>0.75362</cdr:y>
    </cdr:to>
    <cdr:cxnSp macro="">
      <cdr:nvCxnSpPr>
        <cdr:cNvPr id="6" name="Straight Arrow Connector 5">
          <a:extLst xmlns:a="http://schemas.openxmlformats.org/drawingml/2006/main">
            <a:ext uri="{FF2B5EF4-FFF2-40B4-BE49-F238E27FC236}">
              <a16:creationId xmlns:a16="http://schemas.microsoft.com/office/drawing/2014/main" id="{20B72E89-583D-4525-8162-421BA233D877}"/>
            </a:ext>
          </a:extLst>
        </cdr:cNvPr>
        <cdr:cNvCxnSpPr/>
      </cdr:nvCxnSpPr>
      <cdr:spPr>
        <a:xfrm xmlns:a="http://schemas.openxmlformats.org/drawingml/2006/main" flipH="1" flipV="1">
          <a:off x="3423684" y="1148316"/>
          <a:ext cx="542285" cy="395004"/>
        </a:xfrm>
        <a:prstGeom xmlns:a="http://schemas.openxmlformats.org/drawingml/2006/main" prst="straightConnector1">
          <a:avLst/>
        </a:prstGeom>
        <a:ln xmlns:a="http://schemas.openxmlformats.org/drawingml/2006/main">
          <a:solidFill>
            <a:schemeClr val="accent3">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0.8537</cdr:x>
      <cdr:y>0.36863</cdr:y>
    </cdr:from>
    <cdr:to>
      <cdr:x>0.86631</cdr:x>
      <cdr:y>0.63342</cdr:y>
    </cdr:to>
    <cdr:sp macro="" textlink="">
      <cdr:nvSpPr>
        <cdr:cNvPr id="7" name="Right Brace 6"/>
        <cdr:cNvSpPr/>
      </cdr:nvSpPr>
      <cdr:spPr>
        <a:xfrm xmlns:a="http://schemas.openxmlformats.org/drawingml/2006/main">
          <a:off x="4316738" y="754908"/>
          <a:ext cx="63762" cy="542257"/>
        </a:xfrm>
        <a:prstGeom xmlns:a="http://schemas.openxmlformats.org/drawingml/2006/main" prst="rightBrace">
          <a:avLst/>
        </a:prstGeom>
        <a:ln xmlns:a="http://schemas.openxmlformats.org/drawingml/2006/main">
          <a:solidFill>
            <a:schemeClr val="accent3">
              <a:lumMod val="25000"/>
              <a:lumOff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167005</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160020</xdr:colOff>
      <xdr:row>15</xdr:row>
      <xdr:rowOff>163830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419100</xdr:colOff>
      <xdr:row>15</xdr:row>
      <xdr:rowOff>59055</xdr:rowOff>
    </xdr:to>
    <xdr:graphicFrame macro="">
      <xdr:nvGraphicFramePr>
        <xdr:cNvPr id="3" name="Diagramm 80">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0.49917</cdr:x>
      <cdr:y>0.08364</cdr:y>
    </cdr:from>
    <cdr:to>
      <cdr:x>0.64468</cdr:x>
      <cdr:y>0.38084</cdr:y>
    </cdr:to>
    <cdr:sp macro="" textlink="">
      <cdr:nvSpPr>
        <cdr:cNvPr id="4" name="TextBox 3"/>
        <cdr:cNvSpPr txBox="1"/>
      </cdr:nvSpPr>
      <cdr:spPr>
        <a:xfrm xmlns:a="http://schemas.openxmlformats.org/drawingml/2006/main">
          <a:off x="2515830" y="210755"/>
          <a:ext cx="733369" cy="748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2008–2009</a:t>
          </a:r>
        </a:p>
        <a:p xmlns:a="http://schemas.openxmlformats.org/drawingml/2006/main">
          <a:r>
            <a:rPr lang="en-IE" sz="900">
              <a:latin typeface="Source Sans Pro" panose="020B0503030403020204" pitchFamily="34" charset="0"/>
              <a:ea typeface="Source Sans Pro" panose="020B0503030403020204" pitchFamily="34" charset="0"/>
            </a:rPr>
            <a:t>Financial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0.07524</cdr:x>
      <cdr:y>0.36968</cdr:y>
    </cdr:from>
    <cdr:to>
      <cdr:x>0.28674</cdr:x>
      <cdr:y>0.7019</cdr:y>
    </cdr:to>
    <cdr:sp macro="" textlink="">
      <cdr:nvSpPr>
        <cdr:cNvPr id="5" name="TextBox 1">
          <a:extLst xmlns:a="http://schemas.openxmlformats.org/drawingml/2006/main">
            <a:ext uri="{FF2B5EF4-FFF2-40B4-BE49-F238E27FC236}">
              <a16:creationId xmlns:a16="http://schemas.microsoft.com/office/drawing/2014/main" id="{828E3809-4664-431B-92A7-BE4AB1B3E679}"/>
            </a:ext>
          </a:extLst>
        </cdr:cNvPr>
        <cdr:cNvSpPr txBox="1"/>
      </cdr:nvSpPr>
      <cdr:spPr>
        <a:xfrm xmlns:a="http://schemas.openxmlformats.org/drawingml/2006/main">
          <a:off x="379188" y="931474"/>
          <a:ext cx="1065958" cy="837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1950s–1960s </a:t>
          </a:r>
        </a:p>
        <a:p xmlns:a="http://schemas.openxmlformats.org/drawingml/2006/main">
          <a:r>
            <a:rPr lang="en-IE" sz="900">
              <a:latin typeface="Source Sans Pro" panose="020B0503030403020204" pitchFamily="34" charset="0"/>
              <a:ea typeface="Source Sans Pro" panose="020B0503030403020204" pitchFamily="34" charset="0"/>
            </a:rPr>
            <a:t>Balance of</a:t>
          </a:r>
          <a:r>
            <a:rPr lang="en-IE" sz="900" baseline="0">
              <a:latin typeface="Source Sans Pro" panose="020B0503030403020204" pitchFamily="34" charset="0"/>
              <a:ea typeface="Source Sans Pro" panose="020B0503030403020204" pitchFamily="34" charset="0"/>
            </a:rPr>
            <a:t> payments and Fiscal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0.33599</cdr:x>
      <cdr:y>0.21821</cdr:y>
    </cdr:from>
    <cdr:to>
      <cdr:x>0.4409</cdr:x>
      <cdr:y>0.54573</cdr:y>
    </cdr:to>
    <cdr:sp macro="" textlink="">
      <cdr:nvSpPr>
        <cdr:cNvPr id="6" name="TextBox 2">
          <a:extLst xmlns:a="http://schemas.openxmlformats.org/drawingml/2006/main">
            <a:ext uri="{FF2B5EF4-FFF2-40B4-BE49-F238E27FC236}">
              <a16:creationId xmlns:a16="http://schemas.microsoft.com/office/drawing/2014/main" id="{6D3A2469-29FA-44DE-8291-48BB7FB60B75}"/>
            </a:ext>
          </a:extLst>
        </cdr:cNvPr>
        <cdr:cNvSpPr txBox="1"/>
      </cdr:nvSpPr>
      <cdr:spPr>
        <a:xfrm xmlns:a="http://schemas.openxmlformats.org/drawingml/2006/main">
          <a:off x="1693387" y="549821"/>
          <a:ext cx="528745" cy="825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1980s</a:t>
          </a:r>
        </a:p>
        <a:p xmlns:a="http://schemas.openxmlformats.org/drawingml/2006/main">
          <a:r>
            <a:rPr lang="en-IE" sz="900">
              <a:latin typeface="Source Sans Pro" panose="020B0503030403020204" pitchFamily="34" charset="0"/>
              <a:ea typeface="Source Sans Pro" panose="020B0503030403020204" pitchFamily="34" charset="0"/>
            </a:rPr>
            <a:t>Fiscal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0.57574</cdr:x>
      <cdr:y>0.00316</cdr:y>
    </cdr:from>
    <cdr:to>
      <cdr:x>0.85493</cdr:x>
      <cdr:y>0.15829</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901741" y="7951"/>
          <a:ext cx="1407116" cy="390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0.67676</cdr:x>
      <cdr:y>0.20639</cdr:y>
    </cdr:from>
    <cdr:to>
      <cdr:x>0.82225</cdr:x>
      <cdr:y>0.39777</cdr:y>
    </cdr:to>
    <cdr:sp macro="" textlink="">
      <cdr:nvSpPr>
        <cdr:cNvPr id="7" name="TextBox 3">
          <a:extLst xmlns:a="http://schemas.openxmlformats.org/drawingml/2006/main">
            <a:ext uri="{FF2B5EF4-FFF2-40B4-BE49-F238E27FC236}">
              <a16:creationId xmlns:a16="http://schemas.microsoft.com/office/drawing/2014/main" id="{C5E79B8F-A83E-45A4-AF97-4189D13B11A0}"/>
            </a:ext>
          </a:extLst>
        </cdr:cNvPr>
        <cdr:cNvSpPr txBox="1"/>
      </cdr:nvSpPr>
      <cdr:spPr>
        <a:xfrm xmlns:a="http://schemas.openxmlformats.org/drawingml/2006/main">
          <a:off x="3410870" y="520030"/>
          <a:ext cx="733269" cy="4822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latin typeface="Source Sans Pro" panose="020B0503030403020204" pitchFamily="34" charset="0"/>
              <a:ea typeface="Source Sans Pro" panose="020B0503030403020204" pitchFamily="34" charset="0"/>
            </a:rPr>
            <a:t>2020</a:t>
          </a:r>
        </a:p>
        <a:p xmlns:a="http://schemas.openxmlformats.org/drawingml/2006/main">
          <a:r>
            <a:rPr lang="en-IE" sz="900">
              <a:latin typeface="Source Sans Pro" panose="020B0503030403020204" pitchFamily="34" charset="0"/>
              <a:ea typeface="Source Sans Pro" panose="020B0503030403020204" pitchFamily="34" charset="0"/>
            </a:rPr>
            <a:t>Covid-19</a:t>
          </a:r>
        </a:p>
      </cdr:txBody>
    </cdr:sp>
  </cdr:relSizeAnchor>
  <cdr:relSizeAnchor xmlns:cdr="http://schemas.openxmlformats.org/drawingml/2006/chartDrawing">
    <cdr:from>
      <cdr:x>0.82353</cdr:x>
      <cdr:y>0.57118</cdr:y>
    </cdr:from>
    <cdr:to>
      <cdr:x>0.96394</cdr:x>
      <cdr:y>0.66585</cdr:y>
    </cdr:to>
    <cdr:sp macro="" textlink="">
      <cdr:nvSpPr>
        <cdr:cNvPr id="2" name="Text Box 1"/>
        <cdr:cNvSpPr txBox="1"/>
      </cdr:nvSpPr>
      <cdr:spPr>
        <a:xfrm xmlns:a="http://schemas.openxmlformats.org/drawingml/2006/main">
          <a:off x="4150582" y="1439187"/>
          <a:ext cx="707666" cy="2385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rgbClr val="004E4C"/>
              </a:solidFill>
              <a:latin typeface="Source Sans Pro" panose="020B0503030403020204" pitchFamily="34" charset="0"/>
              <a:ea typeface="Source Sans Pro" panose="020B0503030403020204" pitchFamily="34" charset="0"/>
            </a:rPr>
            <a:t>Baseline</a:t>
          </a:r>
        </a:p>
      </cdr:txBody>
    </cdr:sp>
  </cdr:relSizeAnchor>
  <cdr:relSizeAnchor xmlns:cdr="http://schemas.openxmlformats.org/drawingml/2006/chartDrawing">
    <cdr:from>
      <cdr:x>0.79705</cdr:x>
      <cdr:y>0.10098</cdr:y>
    </cdr:from>
    <cdr:to>
      <cdr:x>0.95639</cdr:x>
      <cdr:y>0.33135</cdr:y>
    </cdr:to>
    <cdr:sp macro="" textlink="">
      <cdr:nvSpPr>
        <cdr:cNvPr id="9" name="Text Box 8"/>
        <cdr:cNvSpPr txBox="1"/>
      </cdr:nvSpPr>
      <cdr:spPr>
        <a:xfrm xmlns:a="http://schemas.openxmlformats.org/drawingml/2006/main">
          <a:off x="4017132" y="254437"/>
          <a:ext cx="803073" cy="580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b="1">
              <a:solidFill>
                <a:srgbClr val="FF66FF"/>
              </a:solidFill>
              <a:latin typeface="Source Sans Pro" panose="020B0503030403020204" pitchFamily="34" charset="0"/>
              <a:ea typeface="Source Sans Pro" panose="020B0503030403020204" pitchFamily="34" charset="0"/>
            </a:rPr>
            <a:t>Shock to Corporation tax</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168275</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0.52103</cdr:x>
      <cdr:y>0.81818</cdr:y>
    </cdr:from>
    <cdr:to>
      <cdr:x>1</cdr:x>
      <cdr:y>0.94245</cdr:y>
    </cdr:to>
    <cdr:sp macro="" textlink="">
      <cdr:nvSpPr>
        <cdr:cNvPr id="2" name="TextBox 1">
          <a:extLst xmlns:a="http://schemas.openxmlformats.org/drawingml/2006/main">
            <a:ext uri="{FF2B5EF4-FFF2-40B4-BE49-F238E27FC236}">
              <a16:creationId xmlns:a16="http://schemas.microsoft.com/office/drawing/2014/main" id="{EF80BC82-DF3E-45B8-8EF4-A3AA1A6F1969}"/>
            </a:ext>
          </a:extLst>
        </cdr:cNvPr>
        <cdr:cNvSpPr txBox="1"/>
      </cdr:nvSpPr>
      <cdr:spPr>
        <a:xfrm xmlns:a="http://schemas.openxmlformats.org/drawingml/2006/main">
          <a:off x="2438401" y="1914525"/>
          <a:ext cx="2241549" cy="290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accent4">
                  <a:lumMod val="60000"/>
                  <a:lumOff val="40000"/>
                </a:schemeClr>
              </a:solidFill>
            </a:rPr>
            <a:t>Baseline</a:t>
          </a:r>
          <a:r>
            <a:rPr lang="en-IE" sz="1100" b="0" baseline="0">
              <a:solidFill>
                <a:schemeClr val="accent4">
                  <a:lumMod val="60000"/>
                  <a:lumOff val="40000"/>
                </a:schemeClr>
              </a:solidFill>
            </a:rPr>
            <a:t> risk contribution</a:t>
          </a:r>
          <a:endParaRPr lang="en-IE" sz="1100" b="0">
            <a:solidFill>
              <a:schemeClr val="accent4">
                <a:lumMod val="60000"/>
                <a:lumOff val="40000"/>
              </a:schemeClr>
            </a:solidFill>
          </a:endParaRPr>
        </a:p>
      </cdr:txBody>
    </cdr:sp>
  </cdr:relSizeAnchor>
  <cdr:relSizeAnchor xmlns:cdr="http://schemas.openxmlformats.org/drawingml/2006/chartDrawing">
    <cdr:from>
      <cdr:x>0.79986</cdr:x>
      <cdr:y>0.45557</cdr:y>
    </cdr:from>
    <cdr:to>
      <cdr:x>1</cdr:x>
      <cdr:y>0.72456</cdr:y>
    </cdr:to>
    <cdr:sp macro="" textlink="">
      <cdr:nvSpPr>
        <cdr:cNvPr id="3" name="TextBox 2">
          <a:extLst xmlns:a="http://schemas.openxmlformats.org/drawingml/2006/main">
            <a:ext uri="{FF2B5EF4-FFF2-40B4-BE49-F238E27FC236}">
              <a16:creationId xmlns:a16="http://schemas.microsoft.com/office/drawing/2014/main" id="{FF566BBF-2435-4B2E-B359-E39D2694BC8A}"/>
            </a:ext>
          </a:extLst>
        </cdr:cNvPr>
        <cdr:cNvSpPr txBox="1"/>
      </cdr:nvSpPr>
      <cdr:spPr>
        <a:xfrm xmlns:a="http://schemas.openxmlformats.org/drawingml/2006/main">
          <a:off x="3743326" y="1066022"/>
          <a:ext cx="936624" cy="629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accent3">
                  <a:lumMod val="25000"/>
                  <a:lumOff val="75000"/>
                </a:schemeClr>
              </a:solidFill>
            </a:rPr>
            <a:t>Baseline</a:t>
          </a:r>
          <a:r>
            <a:rPr lang="en-IE" sz="1100" b="0" baseline="0">
              <a:solidFill>
                <a:schemeClr val="accent3">
                  <a:lumMod val="25000"/>
                  <a:lumOff val="75000"/>
                </a:schemeClr>
              </a:solidFill>
            </a:rPr>
            <a:t> risk-free</a:t>
          </a:r>
          <a:r>
            <a:rPr lang="en-IE" sz="1100" b="0">
              <a:solidFill>
                <a:schemeClr val="accent3">
                  <a:lumMod val="25000"/>
                  <a:lumOff val="75000"/>
                </a:schemeClr>
              </a:solidFill>
            </a:rPr>
            <a:t> rate contribution</a:t>
          </a:r>
        </a:p>
      </cdr:txBody>
    </cdr:sp>
  </cdr:relSizeAnchor>
  <cdr:relSizeAnchor xmlns:cdr="http://schemas.openxmlformats.org/drawingml/2006/chartDrawing">
    <cdr:from>
      <cdr:x>0.80634</cdr:x>
      <cdr:y>0.27696</cdr:y>
    </cdr:from>
    <cdr:to>
      <cdr:x>0.9605</cdr:x>
      <cdr:y>0.53644</cdr:y>
    </cdr:to>
    <cdr:sp macro="" textlink="">
      <cdr:nvSpPr>
        <cdr:cNvPr id="4" name="TextBox 3">
          <a:extLst xmlns:a="http://schemas.openxmlformats.org/drawingml/2006/main">
            <a:ext uri="{FF2B5EF4-FFF2-40B4-BE49-F238E27FC236}">
              <a16:creationId xmlns:a16="http://schemas.microsoft.com/office/drawing/2014/main" id="{4F2F12E8-397C-4898-9AB1-77DA11925416}"/>
            </a:ext>
          </a:extLst>
        </cdr:cNvPr>
        <cdr:cNvSpPr txBox="1"/>
      </cdr:nvSpPr>
      <cdr:spPr>
        <a:xfrm xmlns:a="http://schemas.openxmlformats.org/drawingml/2006/main">
          <a:off x="3773643" y="648078"/>
          <a:ext cx="721461" cy="607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bg2"/>
              </a:solidFill>
            </a:rPr>
            <a:t>Baseline</a:t>
          </a:r>
          <a:r>
            <a:rPr lang="en-IE" sz="1100" b="0" baseline="0">
              <a:solidFill>
                <a:schemeClr val="bg2"/>
              </a:solidFill>
            </a:rPr>
            <a:t> 10yr rate</a:t>
          </a:r>
          <a:endParaRPr lang="en-IE" sz="1100" b="0">
            <a:solidFill>
              <a:schemeClr val="bg2"/>
            </a:solidFill>
          </a:endParaRPr>
        </a:p>
      </cdr:txBody>
    </cdr:sp>
  </cdr:relSizeAnchor>
  <cdr:relSizeAnchor xmlns:cdr="http://schemas.openxmlformats.org/drawingml/2006/chartDrawing">
    <cdr:from>
      <cdr:x>0.80499</cdr:x>
      <cdr:y>0</cdr:y>
    </cdr:from>
    <cdr:to>
      <cdr:x>0.95915</cdr:x>
      <cdr:y>0.16854</cdr:y>
    </cdr:to>
    <cdr:sp macro="" textlink="">
      <cdr:nvSpPr>
        <cdr:cNvPr id="5" name="TextBox 1">
          <a:extLst xmlns:a="http://schemas.openxmlformats.org/drawingml/2006/main">
            <a:ext uri="{FF2B5EF4-FFF2-40B4-BE49-F238E27FC236}">
              <a16:creationId xmlns:a16="http://schemas.microsoft.com/office/drawing/2014/main" id="{5FA82CB1-6D67-4320-BF43-2A39112E9590}"/>
            </a:ext>
          </a:extLst>
        </cdr:cNvPr>
        <cdr:cNvSpPr txBox="1"/>
      </cdr:nvSpPr>
      <cdr:spPr>
        <a:xfrm xmlns:a="http://schemas.openxmlformats.org/drawingml/2006/main">
          <a:off x="3767336" y="0"/>
          <a:ext cx="721461" cy="3943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chemeClr val="bg2"/>
              </a:solidFill>
            </a:rPr>
            <a:t>New </a:t>
          </a:r>
          <a:r>
            <a:rPr lang="en-IE" sz="1100" b="0" baseline="0">
              <a:solidFill>
                <a:schemeClr val="bg2"/>
              </a:solidFill>
            </a:rPr>
            <a:t>10yr rate</a:t>
          </a:r>
          <a:endParaRPr lang="en-IE" sz="1100" b="0">
            <a:solidFill>
              <a:schemeClr val="bg2"/>
            </a:solidFill>
          </a:endParaRPr>
        </a:p>
      </cdr:txBody>
    </cdr:sp>
  </cdr:relSizeAnchor>
  <cdr:relSizeAnchor xmlns:cdr="http://schemas.openxmlformats.org/drawingml/2006/chartDrawing">
    <cdr:from>
      <cdr:x>0.50678</cdr:x>
      <cdr:y>0.03615</cdr:y>
    </cdr:from>
    <cdr:to>
      <cdr:x>0.8019</cdr:x>
      <cdr:y>0.24795</cdr:y>
    </cdr:to>
    <cdr:sp macro="" textlink="">
      <cdr:nvSpPr>
        <cdr:cNvPr id="6" name="TextBox 1">
          <a:extLst xmlns:a="http://schemas.openxmlformats.org/drawingml/2006/main">
            <a:ext uri="{FF2B5EF4-FFF2-40B4-BE49-F238E27FC236}">
              <a16:creationId xmlns:a16="http://schemas.microsoft.com/office/drawing/2014/main" id="{7A7321FF-9C6A-42C8-93E3-D439EA46CD16}"/>
            </a:ext>
          </a:extLst>
        </cdr:cNvPr>
        <cdr:cNvSpPr txBox="1"/>
      </cdr:nvSpPr>
      <cdr:spPr>
        <a:xfrm xmlns:a="http://schemas.openxmlformats.org/drawingml/2006/main">
          <a:off x="2371725" y="84600"/>
          <a:ext cx="1381126" cy="495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chemeClr val="accent4"/>
              </a:solidFill>
            </a:rPr>
            <a:t>Additional</a:t>
          </a:r>
          <a:r>
            <a:rPr lang="en-IE" sz="1100" b="0" baseline="0">
              <a:solidFill>
                <a:schemeClr val="accent4"/>
              </a:solidFill>
            </a:rPr>
            <a:t> risk</a:t>
          </a:r>
          <a:endParaRPr lang="en-IE" sz="1100" b="0">
            <a:solidFill>
              <a:schemeClr val="accent4"/>
            </a:solidFill>
          </a:endParaRPr>
        </a:p>
      </cdr:txBody>
    </cdr:sp>
  </cdr:relSizeAnchor>
  <cdr:relSizeAnchor xmlns:cdr="http://schemas.openxmlformats.org/drawingml/2006/chartDrawing">
    <cdr:from>
      <cdr:x>0.06678</cdr:x>
      <cdr:y>0.08819</cdr:y>
    </cdr:from>
    <cdr:to>
      <cdr:x>0.28915</cdr:x>
      <cdr:y>0.34176</cdr:y>
    </cdr:to>
    <cdr:sp macro="" textlink="">
      <cdr:nvSpPr>
        <cdr:cNvPr id="7" name="TextBox 1">
          <a:extLst xmlns:a="http://schemas.openxmlformats.org/drawingml/2006/main">
            <a:ext uri="{FF2B5EF4-FFF2-40B4-BE49-F238E27FC236}">
              <a16:creationId xmlns:a16="http://schemas.microsoft.com/office/drawing/2014/main" id="{09135575-A77E-49F1-A6D0-76A09B4A3590}"/>
            </a:ext>
          </a:extLst>
        </cdr:cNvPr>
        <cdr:cNvSpPr txBox="1"/>
      </cdr:nvSpPr>
      <cdr:spPr>
        <a:xfrm xmlns:a="http://schemas.openxmlformats.org/drawingml/2006/main">
          <a:off x="336550" y="222250"/>
          <a:ext cx="1120775" cy="6389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0">
              <a:solidFill>
                <a:schemeClr val="accent3">
                  <a:lumMod val="50000"/>
                  <a:lumOff val="50000"/>
                </a:schemeClr>
              </a:solidFill>
            </a:rPr>
            <a:t>+1</a:t>
          </a:r>
          <a:r>
            <a:rPr lang="en-IE" sz="1100" b="0" baseline="0">
              <a:solidFill>
                <a:schemeClr val="accent3">
                  <a:lumMod val="50000"/>
                  <a:lumOff val="50000"/>
                </a:schemeClr>
              </a:solidFill>
            </a:rPr>
            <a:t>pp risk-free </a:t>
          </a:r>
          <a:r>
            <a:rPr lang="en-IE" sz="1100" b="0">
              <a:solidFill>
                <a:schemeClr val="accent3">
                  <a:lumMod val="50000"/>
                  <a:lumOff val="50000"/>
                </a:schemeClr>
              </a:solidFill>
            </a:rPr>
            <a:t>rate</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167005</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0.49889</cdr:x>
      <cdr:y>0.11103</cdr:y>
    </cdr:from>
    <cdr:to>
      <cdr:x>0.6444</cdr:x>
      <cdr:y>0.33762</cdr:y>
    </cdr:to>
    <cdr:sp macro="" textlink="">
      <cdr:nvSpPr>
        <cdr:cNvPr id="4" name="TextBox 3"/>
        <cdr:cNvSpPr txBox="1"/>
      </cdr:nvSpPr>
      <cdr:spPr>
        <a:xfrm xmlns:a="http://schemas.openxmlformats.org/drawingml/2006/main">
          <a:off x="2514390" y="279760"/>
          <a:ext cx="733369" cy="5709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2008−2009</a:t>
          </a:r>
        </a:p>
        <a:p xmlns:a="http://schemas.openxmlformats.org/drawingml/2006/main">
          <a:r>
            <a:rPr lang="en-IE" sz="900">
              <a:latin typeface="Source Sans Pro" panose="020B0503030403020204" pitchFamily="34" charset="0"/>
              <a:ea typeface="Source Sans Pro" panose="020B0503030403020204" pitchFamily="34" charset="0"/>
            </a:rPr>
            <a:t>Financial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0.07482</cdr:x>
      <cdr:y>0.36739</cdr:y>
    </cdr:from>
    <cdr:to>
      <cdr:x>0.25035</cdr:x>
      <cdr:y>0.67978</cdr:y>
    </cdr:to>
    <cdr:sp macro="" textlink="">
      <cdr:nvSpPr>
        <cdr:cNvPr id="5" name="TextBox 1">
          <a:extLst xmlns:a="http://schemas.openxmlformats.org/drawingml/2006/main">
            <a:ext uri="{FF2B5EF4-FFF2-40B4-BE49-F238E27FC236}">
              <a16:creationId xmlns:a16="http://schemas.microsoft.com/office/drawing/2014/main" id="{828E3809-4664-431B-92A7-BE4AB1B3E679}"/>
            </a:ext>
          </a:extLst>
        </cdr:cNvPr>
        <cdr:cNvSpPr txBox="1"/>
      </cdr:nvSpPr>
      <cdr:spPr>
        <a:xfrm xmlns:a="http://schemas.openxmlformats.org/drawingml/2006/main">
          <a:off x="377103" y="925713"/>
          <a:ext cx="884670" cy="787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1950s-60s </a:t>
          </a:r>
        </a:p>
        <a:p xmlns:a="http://schemas.openxmlformats.org/drawingml/2006/main">
          <a:r>
            <a:rPr lang="en-IE" sz="900">
              <a:latin typeface="Source Sans Pro" panose="020B0503030403020204" pitchFamily="34" charset="0"/>
              <a:ea typeface="Source Sans Pro" panose="020B0503030403020204" pitchFamily="34" charset="0"/>
            </a:rPr>
            <a:t>Balance of</a:t>
          </a:r>
          <a:r>
            <a:rPr lang="en-IE" sz="900" baseline="0">
              <a:latin typeface="Source Sans Pro" panose="020B0503030403020204" pitchFamily="34" charset="0"/>
              <a:ea typeface="Source Sans Pro" panose="020B0503030403020204" pitchFamily="34" charset="0"/>
            </a:rPr>
            <a:t> payments and Fiscal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0.32755</cdr:x>
      <cdr:y>0.22026</cdr:y>
    </cdr:from>
    <cdr:to>
      <cdr:x>0.43246</cdr:x>
      <cdr:y>0.4389</cdr:y>
    </cdr:to>
    <cdr:sp macro="" textlink="">
      <cdr:nvSpPr>
        <cdr:cNvPr id="6" name="TextBox 2">
          <a:extLst xmlns:a="http://schemas.openxmlformats.org/drawingml/2006/main">
            <a:ext uri="{FF2B5EF4-FFF2-40B4-BE49-F238E27FC236}">
              <a16:creationId xmlns:a16="http://schemas.microsoft.com/office/drawing/2014/main" id="{6D3A2469-29FA-44DE-8291-48BB7FB60B75}"/>
            </a:ext>
          </a:extLst>
        </cdr:cNvPr>
        <cdr:cNvSpPr txBox="1"/>
      </cdr:nvSpPr>
      <cdr:spPr>
        <a:xfrm xmlns:a="http://schemas.openxmlformats.org/drawingml/2006/main">
          <a:off x="1650845" y="554983"/>
          <a:ext cx="528746" cy="5509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1980s</a:t>
          </a:r>
        </a:p>
        <a:p xmlns:a="http://schemas.openxmlformats.org/drawingml/2006/main">
          <a:r>
            <a:rPr lang="en-IE" sz="900">
              <a:latin typeface="Source Sans Pro" panose="020B0503030403020204" pitchFamily="34" charset="0"/>
              <a:ea typeface="Source Sans Pro" panose="020B0503030403020204" pitchFamily="34" charset="0"/>
            </a:rPr>
            <a:t>Fiscal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0.58686</cdr:x>
      <cdr:y>0.02741</cdr:y>
    </cdr:from>
    <cdr:to>
      <cdr:x>0.82882</cdr:x>
      <cdr:y>0.13609</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957790" y="69064"/>
          <a:ext cx="1219478" cy="2738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0.79671</cdr:x>
      <cdr:y>0.16094</cdr:y>
    </cdr:from>
    <cdr:to>
      <cdr:x>0.96339</cdr:x>
      <cdr:y>0.30926</cdr:y>
    </cdr:to>
    <cdr:sp macro="" textlink="">
      <cdr:nvSpPr>
        <cdr:cNvPr id="7" name="TextBox 1">
          <a:extLst xmlns:a="http://schemas.openxmlformats.org/drawingml/2006/main">
            <a:ext uri="{FF2B5EF4-FFF2-40B4-BE49-F238E27FC236}">
              <a16:creationId xmlns:a16="http://schemas.microsoft.com/office/drawing/2014/main" id="{CE096DF5-93E4-458B-A817-04F08F65FC94}"/>
            </a:ext>
          </a:extLst>
        </cdr:cNvPr>
        <cdr:cNvSpPr txBox="1"/>
      </cdr:nvSpPr>
      <cdr:spPr>
        <a:xfrm xmlns:a="http://schemas.openxmlformats.org/drawingml/2006/main">
          <a:off x="4015409" y="405517"/>
          <a:ext cx="840072" cy="373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b="1" baseline="0">
              <a:solidFill>
                <a:schemeClr val="accent3"/>
              </a:solidFill>
              <a:latin typeface="Source Sans Pro" panose="020B0503030403020204" pitchFamily="34" charset="0"/>
              <a:ea typeface="Source Sans Pro" panose="020B0503030403020204" pitchFamily="34" charset="0"/>
            </a:rPr>
            <a:t>Higher interest</a:t>
          </a:r>
        </a:p>
        <a:p xmlns:a="http://schemas.openxmlformats.org/drawingml/2006/main">
          <a:endParaRPr lang="en-IE" sz="900" baseline="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endParaRPr lang="en-IE" sz="900" baseline="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endParaRPr lang="en-IE" sz="900" baseline="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endParaRPr lang="en-IE" sz="900" baseline="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endParaRPr lang="en-IE" sz="900" baseline="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pPr algn="r"/>
          <a:r>
            <a:rPr lang="en-IE" sz="1000" b="1" baseline="0">
              <a:solidFill>
                <a:schemeClr val="accent4">
                  <a:lumMod val="50000"/>
                </a:schemeClr>
              </a:solidFill>
              <a:latin typeface="Source Sans Pro" panose="020B0503030403020204" pitchFamily="34" charset="0"/>
              <a:ea typeface="Source Sans Pro" panose="020B0503030403020204" pitchFamily="34" charset="0"/>
            </a:rPr>
            <a:t>Baseline</a:t>
          </a:r>
          <a:endParaRPr lang="en-IE" sz="900" b="1">
            <a:solidFill>
              <a:schemeClr val="accent4">
                <a:lumMod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0.68225</cdr:x>
      <cdr:y>0.22704</cdr:y>
    </cdr:from>
    <cdr:to>
      <cdr:x>0.80698</cdr:x>
      <cdr:y>0.37843</cdr:y>
    </cdr:to>
    <cdr:sp macro="" textlink="">
      <cdr:nvSpPr>
        <cdr:cNvPr id="9" name="TextBox 3"/>
        <cdr:cNvSpPr txBox="1"/>
      </cdr:nvSpPr>
      <cdr:spPr>
        <a:xfrm xmlns:a="http://schemas.openxmlformats.org/drawingml/2006/main">
          <a:off x="3438525" y="572061"/>
          <a:ext cx="628650" cy="381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latin typeface="Source Sans Pro" panose="020B0503030403020204" pitchFamily="34" charset="0"/>
              <a:ea typeface="Source Sans Pro" panose="020B0503030403020204" pitchFamily="34" charset="0"/>
            </a:rPr>
            <a:t>2020</a:t>
          </a:r>
          <a:r>
            <a:rPr lang="en-IE" sz="900" baseline="0">
              <a:latin typeface="Source Sans Pro" panose="020B0503030403020204" pitchFamily="34" charset="0"/>
              <a:ea typeface="Source Sans Pro" panose="020B0503030403020204" pitchFamily="34" charset="0"/>
            </a:rPr>
            <a:t> </a:t>
          </a:r>
          <a:r>
            <a:rPr lang="en-IE" sz="900">
              <a:latin typeface="Source Sans Pro" panose="020B0503030403020204" pitchFamily="34" charset="0"/>
              <a:ea typeface="Source Sans Pro" panose="020B0503030403020204" pitchFamily="34" charset="0"/>
            </a:rPr>
            <a:t>Covid-19</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390524</xdr:colOff>
      <xdr:row>15</xdr:row>
      <xdr:rowOff>171450</xdr:rowOff>
    </xdr:to>
    <xdr:graphicFrame macro="">
      <xdr:nvGraphicFramePr>
        <xdr:cNvPr id="4" name="Chart 3">
          <a:extLst>
            <a:ext uri="{FF2B5EF4-FFF2-40B4-BE49-F238E27FC236}">
              <a16:creationId xmlns:a16="http://schemas.microsoft.com/office/drawing/2014/main" id="{9826799F-AD5C-4F76-9AD9-9E08BE48B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0.5375</cdr:x>
      <cdr:y>0.15297</cdr:y>
    </cdr:from>
    <cdr:to>
      <cdr:x>0.8751</cdr:x>
      <cdr:y>0.23484</cdr:y>
    </cdr:to>
    <cdr:sp macro="" textlink="">
      <cdr:nvSpPr>
        <cdr:cNvPr id="2" name="Textfeld 1">
          <a:extLst xmlns:a="http://schemas.openxmlformats.org/drawingml/2006/main">
            <a:ext uri="{FF2B5EF4-FFF2-40B4-BE49-F238E27FC236}">
              <a16:creationId xmlns:a16="http://schemas.microsoft.com/office/drawing/2014/main" id="{579DF839-3543-40D2-A2B1-B540C08F525F}"/>
            </a:ext>
          </a:extLst>
        </cdr:cNvPr>
        <cdr:cNvSpPr txBox="1"/>
      </cdr:nvSpPr>
      <cdr:spPr>
        <a:xfrm xmlns:a="http://schemas.openxmlformats.org/drawingml/2006/main">
          <a:off x="1199383" y="368927"/>
          <a:ext cx="753317" cy="19744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de-AT" sz="900" b="1">
              <a:solidFill>
                <a:srgbClr val="008080"/>
              </a:solidFill>
              <a:latin typeface="Source Sans Pro" panose="020B0503030403020204" pitchFamily="34" charset="0"/>
            </a:rPr>
            <a:t>Baseline</a:t>
          </a:r>
          <a:endParaRPr lang="de-AT" sz="1100" b="1">
            <a:solidFill>
              <a:srgbClr val="008080"/>
            </a:solidFill>
            <a:latin typeface="Source Sans Pro" panose="020B0503030403020204" pitchFamily="34" charset="0"/>
          </a:endParaRPr>
        </a:p>
      </cdr:txBody>
    </cdr:sp>
  </cdr:relSizeAnchor>
  <cdr:relSizeAnchor xmlns:cdr="http://schemas.openxmlformats.org/drawingml/2006/chartDrawing">
    <cdr:from>
      <cdr:x>0.54538</cdr:x>
      <cdr:y>0.49474</cdr:y>
    </cdr:from>
    <cdr:to>
      <cdr:x>0.95659</cdr:x>
      <cdr:y>0.66113</cdr:y>
    </cdr:to>
    <cdr:sp macro="" textlink="">
      <cdr:nvSpPr>
        <cdr:cNvPr id="3" name="Textfeld 1">
          <a:extLst xmlns:a="http://schemas.openxmlformats.org/drawingml/2006/main">
            <a:ext uri="{FF2B5EF4-FFF2-40B4-BE49-F238E27FC236}">
              <a16:creationId xmlns:a16="http://schemas.microsoft.com/office/drawing/2014/main" id="{FEF63AAE-7739-4D41-834C-243A0FF0B148}"/>
            </a:ext>
          </a:extLst>
        </cdr:cNvPr>
        <cdr:cNvSpPr txBox="1"/>
      </cdr:nvSpPr>
      <cdr:spPr>
        <a:xfrm xmlns:a="http://schemas.openxmlformats.org/drawingml/2006/main">
          <a:off x="1216954" y="1193187"/>
          <a:ext cx="917570" cy="40128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AT" sz="900" b="0">
              <a:solidFill>
                <a:schemeClr val="bg1">
                  <a:lumMod val="50000"/>
                </a:schemeClr>
              </a:solidFill>
              <a:latin typeface="Source Sans Pro" panose="020B0503030403020204" pitchFamily="34" charset="0"/>
            </a:rPr>
            <a:t>Low-income elasticity</a:t>
          </a:r>
          <a:endParaRPr lang="de-AT" sz="1100" b="0">
            <a:solidFill>
              <a:schemeClr val="bg1">
                <a:lumMod val="50000"/>
              </a:schemeClr>
            </a:solidFill>
            <a:latin typeface="Source Sans Pro" panose="020B0503030403020204" pitchFamily="34" charset="0"/>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402590</xdr:colOff>
      <xdr:row>15</xdr:row>
      <xdr:rowOff>59055</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9</xdr:col>
      <xdr:colOff>227330</xdr:colOff>
      <xdr:row>15</xdr:row>
      <xdr:rowOff>59055</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0.65546</cdr:x>
      <cdr:y>0.12199</cdr:y>
    </cdr:from>
    <cdr:to>
      <cdr:x>1</cdr:x>
      <cdr:y>0.29013</cdr:y>
    </cdr:to>
    <cdr:sp macro="" textlink="">
      <cdr:nvSpPr>
        <cdr:cNvPr id="2" name="TextBox 1">
          <a:extLst xmlns:a="http://schemas.openxmlformats.org/drawingml/2006/main">
            <a:ext uri="{FF2B5EF4-FFF2-40B4-BE49-F238E27FC236}">
              <a16:creationId xmlns:a16="http://schemas.microsoft.com/office/drawing/2014/main" id="{02206B28-C82D-4E14-9499-8EB33C1414AF}"/>
            </a:ext>
          </a:extLst>
        </cdr:cNvPr>
        <cdr:cNvSpPr txBox="1"/>
      </cdr:nvSpPr>
      <cdr:spPr>
        <a:xfrm xmlns:a="http://schemas.openxmlformats.org/drawingml/2006/main">
          <a:off x="2146852" y="294197"/>
          <a:ext cx="1128478" cy="40551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Other expansions</a:t>
          </a:r>
          <a:r>
            <a:rPr lang="en-IE" sz="800" baseline="0">
              <a:solidFill>
                <a:schemeClr val="tx1">
                  <a:lumMod val="65000"/>
                  <a:lumOff val="35000"/>
                </a:schemeClr>
              </a:solidFill>
              <a:latin typeface="Source Sans Pro" panose="020B0503030403020204" pitchFamily="34" charset="0"/>
              <a:ea typeface="Source Sans Pro" panose="020B0503030403020204" pitchFamily="34" charset="0"/>
            </a:rPr>
            <a:t> of care and programmes</a:t>
          </a:r>
          <a:endParaRPr lang="en-IE" sz="80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0.62147</cdr:x>
      <cdr:y>0.3231</cdr:y>
    </cdr:from>
    <cdr:to>
      <cdr:x>1</cdr:x>
      <cdr:y>0.53053</cdr:y>
    </cdr:to>
    <cdr:sp macro="" textlink="">
      <cdr:nvSpPr>
        <cdr:cNvPr id="3" name="TextBox 2">
          <a:extLst xmlns:a="http://schemas.openxmlformats.org/drawingml/2006/main">
            <a:ext uri="{FF2B5EF4-FFF2-40B4-BE49-F238E27FC236}">
              <a16:creationId xmlns:a16="http://schemas.microsoft.com/office/drawing/2014/main" id="{39E719E1-6E2A-441C-AF0C-47E5787A8C75}"/>
            </a:ext>
          </a:extLst>
        </cdr:cNvPr>
        <cdr:cNvSpPr txBox="1"/>
      </cdr:nvSpPr>
      <cdr:spPr>
        <a:xfrm xmlns:a="http://schemas.openxmlformats.org/drawingml/2006/main">
          <a:off x="2035534" y="779227"/>
          <a:ext cx="1239796" cy="500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Removing private charges</a:t>
          </a:r>
        </a:p>
      </cdr:txBody>
    </cdr:sp>
  </cdr:relSizeAnchor>
  <cdr:relSizeAnchor xmlns:cdr="http://schemas.openxmlformats.org/drawingml/2006/chartDrawing">
    <cdr:from>
      <cdr:x>0.64818</cdr:x>
      <cdr:y>0.49167</cdr:y>
    </cdr:from>
    <cdr:to>
      <cdr:x>0.96392</cdr:x>
      <cdr:y>0.68246</cdr:y>
    </cdr:to>
    <cdr:sp macro="" textlink="">
      <cdr:nvSpPr>
        <cdr:cNvPr id="4" name="TextBox 3">
          <a:extLst xmlns:a="http://schemas.openxmlformats.org/drawingml/2006/main">
            <a:ext uri="{FF2B5EF4-FFF2-40B4-BE49-F238E27FC236}">
              <a16:creationId xmlns:a16="http://schemas.microsoft.com/office/drawing/2014/main" id="{857D4939-6DD9-48AF-8ED3-7FAEB6CBED17}"/>
            </a:ext>
          </a:extLst>
        </cdr:cNvPr>
        <cdr:cNvSpPr txBox="1"/>
      </cdr:nvSpPr>
      <cdr:spPr>
        <a:xfrm xmlns:a="http://schemas.openxmlformats.org/drawingml/2006/main">
          <a:off x="2122998" y="1185771"/>
          <a:ext cx="1034157" cy="460149"/>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Making </a:t>
          </a:r>
          <a:r>
            <a:rPr lang="en-IE" sz="800" baseline="0">
              <a:solidFill>
                <a:schemeClr val="tx1">
                  <a:lumMod val="65000"/>
                  <a:lumOff val="35000"/>
                </a:schemeClr>
              </a:solidFill>
              <a:latin typeface="Source Sans Pro" panose="020B0503030403020204" pitchFamily="34" charset="0"/>
              <a:ea typeface="Source Sans Pro" panose="020B0503030403020204" pitchFamily="34" charset="0"/>
            </a:rPr>
            <a:t>primary + GP care universal</a:t>
          </a:r>
          <a:endParaRPr lang="en-IE" sz="80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0.64818</cdr:x>
      <cdr:y>0.67587</cdr:y>
    </cdr:from>
    <cdr:to>
      <cdr:x>0.99272</cdr:x>
      <cdr:y>0.89676</cdr:y>
    </cdr:to>
    <cdr:sp macro="" textlink="">
      <cdr:nvSpPr>
        <cdr:cNvPr id="5" name="TextBox 4">
          <a:extLst xmlns:a="http://schemas.openxmlformats.org/drawingml/2006/main">
            <a:ext uri="{FF2B5EF4-FFF2-40B4-BE49-F238E27FC236}">
              <a16:creationId xmlns:a16="http://schemas.microsoft.com/office/drawing/2014/main" id="{0E05A2FD-7EBE-4756-924E-14E906462F44}"/>
            </a:ext>
          </a:extLst>
        </cdr:cNvPr>
        <cdr:cNvSpPr txBox="1"/>
      </cdr:nvSpPr>
      <cdr:spPr>
        <a:xfrm xmlns:a="http://schemas.openxmlformats.org/drawingml/2006/main">
          <a:off x="2122997" y="1630017"/>
          <a:ext cx="1128479" cy="53273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Replacing</a:t>
          </a:r>
          <a:r>
            <a:rPr lang="en-IE" sz="800" baseline="0">
              <a:solidFill>
                <a:schemeClr val="tx1">
                  <a:lumMod val="65000"/>
                  <a:lumOff val="35000"/>
                </a:schemeClr>
              </a:solidFill>
              <a:latin typeface="Source Sans Pro" panose="020B0503030403020204" pitchFamily="34" charset="0"/>
              <a:ea typeface="Source Sans Pro" panose="020B0503030403020204" pitchFamily="34" charset="0"/>
            </a:rPr>
            <a:t> private income in public hospitals</a:t>
          </a:r>
          <a:endParaRPr lang="en-IE" sz="80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409575</xdr:colOff>
      <xdr:row>14</xdr:row>
      <xdr:rowOff>102870</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371475</xdr:colOff>
      <xdr:row>15</xdr:row>
      <xdr:rowOff>26035</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296545</xdr:colOff>
      <xdr:row>15</xdr:row>
      <xdr:rowOff>59055</xdr:rowOff>
    </xdr:to>
    <xdr:graphicFrame macro="">
      <xdr:nvGraphicFramePr>
        <xdr:cNvPr id="2" name="Chart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0.4627</cdr:x>
      <cdr:y>0.09681</cdr:y>
    </cdr:from>
    <cdr:to>
      <cdr:x>0.62202</cdr:x>
      <cdr:y>0.39401</cdr:y>
    </cdr:to>
    <cdr:sp macro="" textlink="">
      <cdr:nvSpPr>
        <cdr:cNvPr id="4" name="TextBox 3"/>
        <cdr:cNvSpPr txBox="1"/>
      </cdr:nvSpPr>
      <cdr:spPr>
        <a:xfrm xmlns:a="http://schemas.openxmlformats.org/drawingml/2006/main">
          <a:off x="2332003" y="233486"/>
          <a:ext cx="802972" cy="716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2008–2009</a:t>
          </a:r>
        </a:p>
        <a:p xmlns:a="http://schemas.openxmlformats.org/drawingml/2006/main">
          <a:r>
            <a:rPr lang="en-IE" sz="900">
              <a:latin typeface="Source Sans Pro" panose="020B0503030403020204" pitchFamily="34" charset="0"/>
              <a:ea typeface="Source Sans Pro" panose="020B0503030403020204" pitchFamily="34" charset="0"/>
            </a:rPr>
            <a:t>Financial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0.11163</cdr:x>
      <cdr:y>0.30254</cdr:y>
    </cdr:from>
    <cdr:to>
      <cdr:x>0.32313</cdr:x>
      <cdr:y>0.63476</cdr:y>
    </cdr:to>
    <cdr:sp macro="" textlink="">
      <cdr:nvSpPr>
        <cdr:cNvPr id="5" name="TextBox 1">
          <a:extLst xmlns:a="http://schemas.openxmlformats.org/drawingml/2006/main">
            <a:ext uri="{FF2B5EF4-FFF2-40B4-BE49-F238E27FC236}">
              <a16:creationId xmlns:a16="http://schemas.microsoft.com/office/drawing/2014/main" id="{828E3809-4664-431B-92A7-BE4AB1B3E679}"/>
            </a:ext>
          </a:extLst>
        </cdr:cNvPr>
        <cdr:cNvSpPr txBox="1"/>
      </cdr:nvSpPr>
      <cdr:spPr>
        <a:xfrm xmlns:a="http://schemas.openxmlformats.org/drawingml/2006/main">
          <a:off x="514347" y="729654"/>
          <a:ext cx="974499" cy="801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1950s–1960s </a:t>
          </a:r>
        </a:p>
        <a:p xmlns:a="http://schemas.openxmlformats.org/drawingml/2006/main">
          <a:r>
            <a:rPr lang="en-IE" sz="900">
              <a:latin typeface="Source Sans Pro" panose="020B0503030403020204" pitchFamily="34" charset="0"/>
              <a:ea typeface="Source Sans Pro" panose="020B0503030403020204" pitchFamily="34" charset="0"/>
            </a:rPr>
            <a:t>Balance of</a:t>
          </a:r>
          <a:r>
            <a:rPr lang="en-IE" sz="900" baseline="0">
              <a:latin typeface="Source Sans Pro" panose="020B0503030403020204" pitchFamily="34" charset="0"/>
              <a:ea typeface="Source Sans Pro" panose="020B0503030403020204" pitchFamily="34" charset="0"/>
            </a:rPr>
            <a:t> payments and Fiscal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0.30098</cdr:x>
      <cdr:y>0.17283</cdr:y>
    </cdr:from>
    <cdr:to>
      <cdr:x>0.43151</cdr:x>
      <cdr:y>0.50035</cdr:y>
    </cdr:to>
    <cdr:sp macro="" textlink="">
      <cdr:nvSpPr>
        <cdr:cNvPr id="6" name="TextBox 2">
          <a:extLst xmlns:a="http://schemas.openxmlformats.org/drawingml/2006/main">
            <a:ext uri="{FF2B5EF4-FFF2-40B4-BE49-F238E27FC236}">
              <a16:creationId xmlns:a16="http://schemas.microsoft.com/office/drawing/2014/main" id="{6D3A2469-29FA-44DE-8291-48BB7FB60B75}"/>
            </a:ext>
          </a:extLst>
        </cdr:cNvPr>
        <cdr:cNvSpPr txBox="1"/>
      </cdr:nvSpPr>
      <cdr:spPr>
        <a:xfrm xmlns:a="http://schemas.openxmlformats.org/drawingml/2006/main">
          <a:off x="1516918" y="416820"/>
          <a:ext cx="657871" cy="7898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1980s</a:t>
          </a:r>
        </a:p>
        <a:p xmlns:a="http://schemas.openxmlformats.org/drawingml/2006/main">
          <a:r>
            <a:rPr lang="en-IE" sz="900">
              <a:latin typeface="Source Sans Pro" panose="020B0503030403020204" pitchFamily="34" charset="0"/>
              <a:ea typeface="Source Sans Pro" panose="020B0503030403020204" pitchFamily="34" charset="0"/>
            </a:rPr>
            <a:t>Fiscal</a:t>
          </a:r>
          <a:r>
            <a:rPr lang="en-IE" sz="900" baseline="0">
              <a:latin typeface="Source Sans Pro" panose="020B0503030403020204" pitchFamily="34" charset="0"/>
              <a:ea typeface="Source Sans Pro" panose="020B0503030403020204" pitchFamily="34" charset="0"/>
            </a:rPr>
            <a:t> Crisis</a:t>
          </a:r>
          <a:endParaRPr lang="en-IE" sz="9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0.54419</cdr:x>
      <cdr:y>0.01975</cdr:y>
    </cdr:from>
    <cdr:to>
      <cdr:x>0.90253</cdr:x>
      <cdr:y>0.17488</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507366" y="47625"/>
          <a:ext cx="1651073" cy="374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0.62825</cdr:x>
      <cdr:y>0.13655</cdr:y>
    </cdr:from>
    <cdr:to>
      <cdr:x>0.78757</cdr:x>
      <cdr:y>0.30407</cdr:y>
    </cdr:to>
    <cdr:sp macro="" textlink="">
      <cdr:nvSpPr>
        <cdr:cNvPr id="7" name="TextBox 3">
          <a:extLst xmlns:a="http://schemas.openxmlformats.org/drawingml/2006/main">
            <a:ext uri="{FF2B5EF4-FFF2-40B4-BE49-F238E27FC236}">
              <a16:creationId xmlns:a16="http://schemas.microsoft.com/office/drawing/2014/main" id="{2570256B-671B-45B0-9118-54BB62827382}"/>
            </a:ext>
          </a:extLst>
        </cdr:cNvPr>
        <cdr:cNvSpPr txBox="1"/>
      </cdr:nvSpPr>
      <cdr:spPr>
        <a:xfrm xmlns:a="http://schemas.openxmlformats.org/drawingml/2006/main">
          <a:off x="2894687" y="329324"/>
          <a:ext cx="734076" cy="4040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latin typeface="Source Sans Pro" panose="020B0503030403020204" pitchFamily="34" charset="0"/>
              <a:ea typeface="Source Sans Pro" panose="020B0503030403020204" pitchFamily="34" charset="0"/>
            </a:rPr>
            <a:t>2020</a:t>
          </a:r>
        </a:p>
        <a:p xmlns:a="http://schemas.openxmlformats.org/drawingml/2006/main">
          <a:r>
            <a:rPr lang="en-IE" sz="900">
              <a:latin typeface="Source Sans Pro" panose="020B0503030403020204" pitchFamily="34" charset="0"/>
              <a:ea typeface="Source Sans Pro" panose="020B0503030403020204" pitchFamily="34" charset="0"/>
            </a:rPr>
            <a:t>Covid-19</a:t>
          </a:r>
        </a:p>
      </cdr:txBody>
    </cdr:sp>
  </cdr:relSizeAnchor>
  <cdr:relSizeAnchor xmlns:cdr="http://schemas.openxmlformats.org/drawingml/2006/chartDrawing">
    <cdr:from>
      <cdr:x>0.83898</cdr:x>
      <cdr:y>0.09406</cdr:y>
    </cdr:from>
    <cdr:to>
      <cdr:x>0.99587</cdr:x>
      <cdr:y>0.37256</cdr:y>
    </cdr:to>
    <cdr:sp macro="" textlink="">
      <cdr:nvSpPr>
        <cdr:cNvPr id="9" name="Text Box 1"/>
        <cdr:cNvSpPr txBox="1"/>
      </cdr:nvSpPr>
      <cdr:spPr>
        <a:xfrm xmlns:a="http://schemas.openxmlformats.org/drawingml/2006/main">
          <a:off x="3865630" y="226852"/>
          <a:ext cx="722880" cy="671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a:solidFill>
                <a:srgbClr val="CAA508"/>
              </a:solidFill>
              <a:latin typeface="Source Sans Pro" panose="020B0503030403020204" pitchFamily="34" charset="0"/>
              <a:ea typeface="Source Sans Pro" panose="020B0503030403020204" pitchFamily="34" charset="0"/>
            </a:rPr>
            <a:t>Sl</a:t>
          </a:r>
          <a:r>
            <a:rPr lang="en-IE" sz="900">
              <a:solidFill>
                <a:srgbClr val="CAA508"/>
              </a:solidFill>
              <a:effectLst/>
              <a:latin typeface="+mn-lt"/>
              <a:ea typeface="+mn-ea"/>
              <a:cs typeface="+mn-cs"/>
            </a:rPr>
            <a:t>áintecare impact</a:t>
          </a:r>
          <a:endParaRPr lang="en-IE" sz="900">
            <a:solidFill>
              <a:srgbClr val="CAA508"/>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0.88319</cdr:x>
      <cdr:y>0.21667</cdr:y>
    </cdr:from>
    <cdr:to>
      <cdr:x>0.89312</cdr:x>
      <cdr:y>0.38255</cdr:y>
    </cdr:to>
    <cdr:sp macro="" textlink="">
      <cdr:nvSpPr>
        <cdr:cNvPr id="10" name="Right Brace 9"/>
        <cdr:cNvSpPr/>
      </cdr:nvSpPr>
      <cdr:spPr>
        <a:xfrm xmlns:a="http://schemas.openxmlformats.org/drawingml/2006/main">
          <a:off x="4451273" y="522560"/>
          <a:ext cx="50047" cy="400058"/>
        </a:xfrm>
        <a:prstGeom xmlns:a="http://schemas.openxmlformats.org/drawingml/2006/main" prst="rightBrace">
          <a:avLst/>
        </a:prstGeom>
        <a:ln xmlns:a="http://schemas.openxmlformats.org/drawingml/2006/main">
          <a:solidFill>
            <a:srgbClr val="CAA508"/>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181610</xdr:colOff>
      <xdr:row>16</xdr:row>
      <xdr:rowOff>114300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381000"/>
              <a:ext cx="4829810" cy="2781300"/>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457200</xdr:colOff>
      <xdr:row>13</xdr:row>
      <xdr:rowOff>9525</xdr:rowOff>
    </xdr:from>
    <xdr:to>
      <xdr:col>4</xdr:col>
      <xdr:colOff>17780</xdr:colOff>
      <xdr:row>14</xdr:row>
      <xdr:rowOff>124460</xdr:rowOff>
    </xdr:to>
    <xdr:sp macro="" textlink="">
      <xdr:nvSpPr>
        <xdr:cNvPr id="3" name="Text Box 65">
          <a:extLst>
            <a:ext uri="{FF2B5EF4-FFF2-40B4-BE49-F238E27FC236}">
              <a16:creationId xmlns:a16="http://schemas.microsoft.com/office/drawing/2014/main" id="{00000000-0008-0000-4100-000003000000}"/>
            </a:ext>
          </a:extLst>
        </xdr:cNvPr>
        <xdr:cNvSpPr txBox="1"/>
      </xdr:nvSpPr>
      <xdr:spPr>
        <a:xfrm>
          <a:off x="1066800" y="2362200"/>
          <a:ext cx="1389380" cy="2959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Projected emissions </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2</xdr:col>
      <xdr:colOff>196850</xdr:colOff>
      <xdr:row>6</xdr:row>
      <xdr:rowOff>66675</xdr:rowOff>
    </xdr:from>
    <xdr:to>
      <xdr:col>4</xdr:col>
      <xdr:colOff>373380</xdr:colOff>
      <xdr:row>7</xdr:row>
      <xdr:rowOff>178435</xdr:rowOff>
    </xdr:to>
    <xdr:sp macro="" textlink="">
      <xdr:nvSpPr>
        <xdr:cNvPr id="4" name="Text Box 65">
          <a:extLst>
            <a:ext uri="{FF2B5EF4-FFF2-40B4-BE49-F238E27FC236}">
              <a16:creationId xmlns:a16="http://schemas.microsoft.com/office/drawing/2014/main" id="{00000000-0008-0000-4100-000004000000}"/>
            </a:ext>
          </a:extLst>
        </xdr:cNvPr>
        <xdr:cNvSpPr txBox="1"/>
      </xdr:nvSpPr>
      <xdr:spPr>
        <a:xfrm>
          <a:off x="1416050" y="1152525"/>
          <a:ext cx="1395730" cy="2927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i="1">
              <a:solidFill>
                <a:srgbClr val="000000"/>
              </a:solidFill>
              <a:effectLst/>
              <a:latin typeface="Source Sans Pro" panose="020B0503030403020204" pitchFamily="34" charset="0"/>
              <a:ea typeface="Calibri" panose="020F0502020204030204" pitchFamily="34" charset="0"/>
              <a:cs typeface="Arial" panose="020B0604020202020204" pitchFamily="34" charset="0"/>
            </a:rPr>
            <a:t>NDP</a:t>
          </a:r>
          <a:br>
            <a:rPr lang="en-IE" sz="900" i="0">
              <a:solidFill>
                <a:srgbClr val="000000"/>
              </a:solidFill>
              <a:effectLst/>
              <a:latin typeface="Source Sans Pro" panose="020B0503030403020204" pitchFamily="34" charset="0"/>
              <a:ea typeface="Calibri" panose="020F0502020204030204" pitchFamily="34" charset="0"/>
              <a:cs typeface="Arial" panose="020B0604020202020204" pitchFamily="34" charset="0"/>
            </a:rPr>
          </a:b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measures</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3</xdr:col>
      <xdr:colOff>400050</xdr:colOff>
      <xdr:row>7</xdr:row>
      <xdr:rowOff>34925</xdr:rowOff>
    </xdr:from>
    <xdr:to>
      <xdr:col>5</xdr:col>
      <xdr:colOff>570230</xdr:colOff>
      <xdr:row>8</xdr:row>
      <xdr:rowOff>153035</xdr:rowOff>
    </xdr:to>
    <xdr:sp macro="" textlink="">
      <xdr:nvSpPr>
        <xdr:cNvPr id="5" name="Text Box 65">
          <a:extLst>
            <a:ext uri="{FF2B5EF4-FFF2-40B4-BE49-F238E27FC236}">
              <a16:creationId xmlns:a16="http://schemas.microsoft.com/office/drawing/2014/main" id="{00000000-0008-0000-4100-000005000000}"/>
            </a:ext>
          </a:extLst>
        </xdr:cNvPr>
        <xdr:cNvSpPr txBox="1"/>
      </xdr:nvSpPr>
      <xdr:spPr>
        <a:xfrm>
          <a:off x="2228850" y="1301750"/>
          <a:ext cx="1389380" cy="29908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Better</a:t>
          </a:r>
          <a: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 land-</a:t>
          </a:r>
          <a:b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br>
          <a: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use</a:t>
          </a:r>
          <a:b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br>
          <a: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management</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5</xdr:col>
      <xdr:colOff>123825</xdr:colOff>
      <xdr:row>8</xdr:row>
      <xdr:rowOff>9525</xdr:rowOff>
    </xdr:from>
    <xdr:to>
      <xdr:col>7</xdr:col>
      <xdr:colOff>294005</xdr:colOff>
      <xdr:row>9</xdr:row>
      <xdr:rowOff>124460</xdr:rowOff>
    </xdr:to>
    <xdr:sp macro="" textlink="">
      <xdr:nvSpPr>
        <xdr:cNvPr id="6" name="Text Box 65">
          <a:extLst>
            <a:ext uri="{FF2B5EF4-FFF2-40B4-BE49-F238E27FC236}">
              <a16:creationId xmlns:a16="http://schemas.microsoft.com/office/drawing/2014/main" id="{00000000-0008-0000-4100-000006000000}"/>
            </a:ext>
          </a:extLst>
        </xdr:cNvPr>
        <xdr:cNvSpPr txBox="1"/>
      </xdr:nvSpPr>
      <xdr:spPr>
        <a:xfrm>
          <a:off x="3171825" y="1457325"/>
          <a:ext cx="1389380" cy="2959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Additional</a:t>
          </a:r>
          <a:b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b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effort</a:t>
          </a:r>
          <a:r>
            <a:rPr lang="en-IE" sz="900" baseline="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 required</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6</xdr:col>
      <xdr:colOff>44450</xdr:colOff>
      <xdr:row>12</xdr:row>
      <xdr:rowOff>177800</xdr:rowOff>
    </xdr:from>
    <xdr:to>
      <xdr:col>7</xdr:col>
      <xdr:colOff>220980</xdr:colOff>
      <xdr:row>14</xdr:row>
      <xdr:rowOff>111760</xdr:rowOff>
    </xdr:to>
    <xdr:sp macro="" textlink="">
      <xdr:nvSpPr>
        <xdr:cNvPr id="7" name="Text Box 65">
          <a:extLst>
            <a:ext uri="{FF2B5EF4-FFF2-40B4-BE49-F238E27FC236}">
              <a16:creationId xmlns:a16="http://schemas.microsoft.com/office/drawing/2014/main" id="{00000000-0008-0000-4100-000007000000}"/>
            </a:ext>
          </a:extLst>
        </xdr:cNvPr>
        <xdr:cNvSpPr txBox="1"/>
      </xdr:nvSpPr>
      <xdr:spPr>
        <a:xfrm>
          <a:off x="3702050" y="2349500"/>
          <a:ext cx="786130" cy="2959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Ceiling</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5</xdr:col>
      <xdr:colOff>438150</xdr:colOff>
      <xdr:row>5</xdr:row>
      <xdr:rowOff>152400</xdr:rowOff>
    </xdr:from>
    <xdr:to>
      <xdr:col>6</xdr:col>
      <xdr:colOff>353695</xdr:colOff>
      <xdr:row>8</xdr:row>
      <xdr:rowOff>134620</xdr:rowOff>
    </xdr:to>
    <xdr:sp macro="" textlink="">
      <xdr:nvSpPr>
        <xdr:cNvPr id="8" name="Text Box 70">
          <a:extLst>
            <a:ext uri="{FF2B5EF4-FFF2-40B4-BE49-F238E27FC236}">
              <a16:creationId xmlns:a16="http://schemas.microsoft.com/office/drawing/2014/main" id="{00000000-0008-0000-4100-000008000000}"/>
            </a:ext>
          </a:extLst>
        </xdr:cNvPr>
        <xdr:cNvSpPr txBox="1"/>
      </xdr:nvSpPr>
      <xdr:spPr>
        <a:xfrm>
          <a:off x="3486150" y="1057275"/>
          <a:ext cx="525145" cy="52514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000000"/>
              </a:solidFill>
              <a:effectLst/>
              <a:latin typeface="Source Sans Pro" panose="020B0503030403020204" pitchFamily="34" charset="0"/>
              <a:ea typeface="Calibri" panose="020F0502020204030204" pitchFamily="34" charset="0"/>
              <a:cs typeface="Arial" panose="020B0604020202020204" pitchFamily="34" charset="0"/>
            </a:rPr>
            <a:t>?</a:t>
          </a:r>
          <a:endParaRPr lang="en-IE" sz="1100">
            <a:solidFill>
              <a:srgbClr val="000000"/>
            </a:solidFill>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467995</xdr:colOff>
      <xdr:row>15</xdr:row>
      <xdr:rowOff>167005</xdr:rowOff>
    </xdr:to>
    <xdr:graphicFrame macro="">
      <xdr:nvGraphicFramePr>
        <xdr:cNvPr id="3" name="Chart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106045</xdr:rowOff>
    </xdr:to>
    <xdr:graphicFrame macro="">
      <xdr:nvGraphicFramePr>
        <xdr:cNvPr id="2" name="Chart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0</xdr:rowOff>
    </xdr:from>
    <xdr:to>
      <xdr:col>3</xdr:col>
      <xdr:colOff>494030</xdr:colOff>
      <xdr:row>29</xdr:row>
      <xdr:rowOff>148590</xdr:rowOff>
    </xdr:to>
    <xdr:graphicFrame macro="">
      <xdr:nvGraphicFramePr>
        <xdr:cNvPr id="3" name="Chart 2">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17</xdr:row>
      <xdr:rowOff>0</xdr:rowOff>
    </xdr:from>
    <xdr:to>
      <xdr:col>7</xdr:col>
      <xdr:colOff>494030</xdr:colOff>
      <xdr:row>29</xdr:row>
      <xdr:rowOff>145415</xdr:rowOff>
    </xdr:to>
    <xdr:graphicFrame macro="">
      <xdr:nvGraphicFramePr>
        <xdr:cNvPr id="4" name="Chart 3">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0.56682</cdr:x>
      <cdr:y>0.1901</cdr:y>
    </cdr:from>
    <cdr:to>
      <cdr:x>0.84016</cdr:x>
      <cdr:y>0.37803</cdr:y>
    </cdr:to>
    <cdr:sp macro="" textlink="">
      <cdr:nvSpPr>
        <cdr:cNvPr id="2" name="Text Box 2">
          <a:extLst xmlns:a="http://schemas.openxmlformats.org/drawingml/2006/main">
            <a:ext uri="{FF2B5EF4-FFF2-40B4-BE49-F238E27FC236}">
              <a16:creationId xmlns:a16="http://schemas.microsoft.com/office/drawing/2014/main" id="{00482933-20A0-4B86-9869-4C358EDB577C}"/>
            </a:ext>
          </a:extLst>
        </cdr:cNvPr>
        <cdr:cNvSpPr txBox="1"/>
      </cdr:nvSpPr>
      <cdr:spPr>
        <a:xfrm xmlns:a="http://schemas.openxmlformats.org/drawingml/2006/main">
          <a:off x="2652700" y="432999"/>
          <a:ext cx="1279219" cy="428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b="0">
              <a:solidFill>
                <a:schemeClr val="accent4">
                  <a:lumMod val="75000"/>
                </a:schemeClr>
              </a:solidFill>
              <a:latin typeface="Source Sans Pro" panose="020B0503030403020204" pitchFamily="34" charset="0"/>
              <a:ea typeface="Source Sans Pro" panose="020B0503030403020204" pitchFamily="34" charset="0"/>
            </a:rPr>
            <a:t>Middle two-thirds of range of scenarios</a:t>
          </a:r>
        </a:p>
      </cdr:txBody>
    </cdr:sp>
  </cdr:relSizeAnchor>
  <cdr:relSizeAnchor xmlns:cdr="http://schemas.openxmlformats.org/drawingml/2006/chartDrawing">
    <cdr:from>
      <cdr:x>0.71761</cdr:x>
      <cdr:y>0.35464</cdr:y>
    </cdr:from>
    <cdr:to>
      <cdr:x>0.7273</cdr:x>
      <cdr:y>0.4827</cdr:y>
    </cdr:to>
    <cdr:cxnSp macro="">
      <cdr:nvCxnSpPr>
        <cdr:cNvPr id="3" name="Straight Arrow Connector 4">
          <a:extLst xmlns:a="http://schemas.openxmlformats.org/drawingml/2006/main">
            <a:ext uri="{FF2B5EF4-FFF2-40B4-BE49-F238E27FC236}">
              <a16:creationId xmlns:a16="http://schemas.microsoft.com/office/drawing/2014/main" id="{8FFD754C-B1A7-4E5D-9C53-E789137CFB4D}"/>
            </a:ext>
          </a:extLst>
        </cdr:cNvPr>
        <cdr:cNvCxnSpPr/>
      </cdr:nvCxnSpPr>
      <cdr:spPr>
        <a:xfrm xmlns:a="http://schemas.openxmlformats.org/drawingml/2006/main">
          <a:off x="3383280" y="822961"/>
          <a:ext cx="45720" cy="297179"/>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1093470</xdr:colOff>
      <xdr:row>14</xdr:row>
      <xdr:rowOff>148590</xdr:rowOff>
    </xdr:to>
    <xdr:graphicFrame macro="">
      <xdr:nvGraphicFramePr>
        <xdr:cNvPr id="2" name="Chart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125095</xdr:colOff>
      <xdr:row>16</xdr:row>
      <xdr:rowOff>22860</xdr:rowOff>
    </xdr:to>
    <xdr:graphicFrame macro="">
      <xdr:nvGraphicFramePr>
        <xdr:cNvPr id="2" name="Chart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7</xdr:col>
      <xdr:colOff>125095</xdr:colOff>
      <xdr:row>46</xdr:row>
      <xdr:rowOff>22860</xdr:rowOff>
    </xdr:to>
    <xdr:graphicFrame macro="">
      <xdr:nvGraphicFramePr>
        <xdr:cNvPr id="3" name="Chart 2">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7</xdr:col>
      <xdr:colOff>125095</xdr:colOff>
      <xdr:row>31</xdr:row>
      <xdr:rowOff>22860</xdr:rowOff>
    </xdr:to>
    <xdr:graphicFrame macro="">
      <xdr:nvGraphicFramePr>
        <xdr:cNvPr id="4" name="Chart 3">
          <a:extLst>
            <a:ext uri="{FF2B5EF4-FFF2-40B4-BE49-F238E27FC236}">
              <a16:creationId xmlns:a16="http://schemas.microsoft.com/office/drawing/2014/main" id="{00000000-0008-0000-4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0.68857</cdr:x>
      <cdr:y>0.58133</cdr:y>
    </cdr:from>
    <cdr:to>
      <cdr:x>0.93082</cdr:x>
      <cdr:y>0.89394</cdr:y>
    </cdr:to>
    <cdr:sp macro="" textlink="">
      <cdr:nvSpPr>
        <cdr:cNvPr id="2" name="Text Box 2">
          <a:extLst xmlns:a="http://schemas.openxmlformats.org/drawingml/2006/main">
            <a:ext uri="{FF2B5EF4-FFF2-40B4-BE49-F238E27FC236}">
              <a16:creationId xmlns:a16="http://schemas.microsoft.com/office/drawing/2014/main" id="{D933A6A4-558F-44A5-B4E6-DE7F30DA9B13}"/>
            </a:ext>
          </a:extLst>
        </cdr:cNvPr>
        <cdr:cNvSpPr txBox="1"/>
      </cdr:nvSpPr>
      <cdr:spPr>
        <a:xfrm xmlns:a="http://schemas.openxmlformats.org/drawingml/2006/main">
          <a:off x="2720097" y="1307131"/>
          <a:ext cx="956969" cy="702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b="0">
              <a:solidFill>
                <a:schemeClr val="accent4">
                  <a:lumMod val="75000"/>
                </a:schemeClr>
              </a:solidFill>
              <a:latin typeface="Source Sans Pro" panose="020B0503030403020204" pitchFamily="34" charset="0"/>
              <a:ea typeface="Source Sans Pro" panose="020B0503030403020204" pitchFamily="34" charset="0"/>
            </a:rPr>
            <a:t>Uncertainty range</a:t>
          </a:r>
        </a:p>
      </cdr:txBody>
    </cdr:sp>
  </cdr:relSizeAnchor>
  <cdr:relSizeAnchor xmlns:cdr="http://schemas.openxmlformats.org/drawingml/2006/chartDrawing">
    <cdr:from>
      <cdr:x>0.84691</cdr:x>
      <cdr:y>0.49107</cdr:y>
    </cdr:from>
    <cdr:to>
      <cdr:x>0.8713</cdr:x>
      <cdr:y>0.59081</cdr:y>
    </cdr:to>
    <cdr:cxnSp macro="">
      <cdr:nvCxnSpPr>
        <cdr:cNvPr id="3" name="Straight Arrow Connector 4">
          <a:extLst xmlns:a="http://schemas.openxmlformats.org/drawingml/2006/main">
            <a:ext uri="{FF2B5EF4-FFF2-40B4-BE49-F238E27FC236}">
              <a16:creationId xmlns:a16="http://schemas.microsoft.com/office/drawing/2014/main" id="{9228EE5D-AC31-44A2-9F6F-D42DE5479BC4}"/>
            </a:ext>
          </a:extLst>
        </cdr:cNvPr>
        <cdr:cNvCxnSpPr/>
      </cdr:nvCxnSpPr>
      <cdr:spPr>
        <a:xfrm xmlns:a="http://schemas.openxmlformats.org/drawingml/2006/main" flipV="1">
          <a:off x="3345578" y="1104181"/>
          <a:ext cx="96362" cy="224287"/>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130810</xdr:colOff>
      <xdr:row>15</xdr:row>
      <xdr:rowOff>59055</xdr:rowOff>
    </xdr:to>
    <xdr:graphicFrame macro="">
      <xdr:nvGraphicFramePr>
        <xdr:cNvPr id="2" name="Chart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scalcouncil.sharepoint.com/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iscalcouncil.sharepoint.com/sites/Secretariat/Shared%20Documents/Endorsement/DoF_Forecasts/Pattern_of_Errors/ForecastErrors202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5.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46"/>
  <sheetViews>
    <sheetView tabSelected="1" workbookViewId="0"/>
  </sheetViews>
  <sheetFormatPr defaultColWidth="9.140625" defaultRowHeight="15.75"/>
  <cols>
    <col min="1" max="1" width="9.140625" style="1"/>
    <col min="2" max="2" width="9.140625" style="3"/>
    <col min="3" max="3" width="20.140625" style="5" customWidth="1"/>
    <col min="4" max="23" width="9.140625" style="5"/>
    <col min="24" max="57" width="9.140625" style="1"/>
    <col min="58" max="16384" width="9.140625" style="5"/>
  </cols>
  <sheetData>
    <row r="1" spans="2:15" s="1" customFormat="1">
      <c r="B1" s="2"/>
    </row>
    <row r="3" spans="2:15">
      <c r="C3" s="4"/>
    </row>
    <row r="9" spans="2:15" ht="31.5">
      <c r="C9" s="6" t="s">
        <v>61</v>
      </c>
    </row>
    <row r="10" spans="2:15" ht="28.5">
      <c r="C10" s="7" t="s">
        <v>1</v>
      </c>
    </row>
    <row r="12" spans="2:15">
      <c r="C12" s="8" t="str">
        <f ca="1">"This data pack contains tables, charts and underlying data from the Council's "&amp;C9&amp;". When using data, please refer to Fiscal Council ("&amp;YEAR(TODAY())&amp;") "&amp;C9&amp;"."</f>
        <v>This data pack contains tables, charts and underlying data from the Council's Long-term Sustainability Report 2025-2050. When using data, please refer to Fiscal Council (2020) Long-term Sustainability Report 2025-2050.</v>
      </c>
      <c r="D12" s="9"/>
      <c r="E12" s="9"/>
      <c r="F12" s="9"/>
      <c r="G12" s="9"/>
      <c r="H12" s="9"/>
      <c r="I12" s="9"/>
      <c r="J12" s="9"/>
      <c r="K12" s="9"/>
      <c r="L12" s="9"/>
      <c r="M12" s="9"/>
    </row>
    <row r="13" spans="2:15">
      <c r="C13" s="10"/>
      <c r="D13" s="11"/>
      <c r="E13" s="11"/>
      <c r="F13" s="11"/>
      <c r="G13" s="11"/>
      <c r="H13" s="11"/>
      <c r="I13" s="11"/>
      <c r="J13" s="11"/>
      <c r="K13" s="11"/>
      <c r="L13" s="11"/>
      <c r="M13" s="11"/>
    </row>
    <row r="14" spans="2:15">
      <c r="C14" s="8" t="s">
        <v>2</v>
      </c>
      <c r="D14" s="9"/>
      <c r="E14" s="9"/>
      <c r="F14" s="9"/>
      <c r="G14" s="9"/>
      <c r="H14" s="9"/>
      <c r="I14" s="9"/>
      <c r="J14" s="9"/>
      <c r="K14" s="9"/>
      <c r="L14" s="9"/>
      <c r="M14" s="9"/>
      <c r="N14" s="12"/>
      <c r="O14" s="12"/>
    </row>
    <row r="15" spans="2:15">
      <c r="C15" s="10"/>
      <c r="D15" s="11"/>
      <c r="E15" s="11"/>
      <c r="F15" s="11"/>
      <c r="G15" s="11"/>
      <c r="H15" s="11"/>
      <c r="I15" s="11"/>
      <c r="J15" s="11"/>
      <c r="K15" s="11"/>
      <c r="L15" s="11"/>
      <c r="M15" s="11"/>
      <c r="N15" s="12"/>
      <c r="O15" s="12"/>
    </row>
    <row r="16" spans="2:15">
      <c r="C16" s="8" t="s">
        <v>3</v>
      </c>
      <c r="D16" s="8"/>
      <c r="E16" s="8"/>
      <c r="G16" s="8"/>
      <c r="H16" s="8"/>
      <c r="I16" s="8"/>
      <c r="J16" s="8"/>
      <c r="K16" s="8"/>
      <c r="L16" s="8"/>
      <c r="M16" s="8"/>
      <c r="N16" s="12"/>
      <c r="O16" s="12"/>
    </row>
    <row r="17" spans="2:23">
      <c r="C17" s="13" t="s">
        <v>0</v>
      </c>
      <c r="D17" s="12"/>
      <c r="E17" s="12"/>
      <c r="G17" s="12"/>
      <c r="H17" s="12"/>
      <c r="I17" s="12"/>
      <c r="J17" s="12"/>
      <c r="K17" s="12"/>
      <c r="L17" s="12"/>
      <c r="M17" s="12"/>
      <c r="N17" s="12"/>
      <c r="O17" s="12"/>
    </row>
    <row r="19" spans="2:23">
      <c r="B19" s="20"/>
      <c r="C19" s="18" t="s">
        <v>62</v>
      </c>
      <c r="D19" s="21"/>
      <c r="E19" s="21"/>
      <c r="F19" s="21"/>
      <c r="G19" s="21"/>
      <c r="H19" s="19"/>
      <c r="I19" s="19"/>
      <c r="J19" s="19"/>
      <c r="K19" s="19"/>
      <c r="L19" s="19"/>
      <c r="M19" s="19"/>
      <c r="N19" s="19"/>
      <c r="O19" s="19"/>
      <c r="P19" s="19"/>
      <c r="Q19" s="19"/>
      <c r="R19" s="19"/>
      <c r="S19" s="19"/>
      <c r="T19" s="19"/>
      <c r="U19" s="19"/>
      <c r="V19" s="19"/>
      <c r="W19" s="19"/>
    </row>
    <row r="20" spans="2:23">
      <c r="B20" s="3" t="s">
        <v>63</v>
      </c>
      <c r="C20" s="22" t="str">
        <f>HYPERLINK("#'"&amp;B20&amp;"'!A1",B20)</f>
        <v>VS1</v>
      </c>
      <c r="D20" s="15" t="str">
        <f t="shared" ref="D20:D46" ca="1" si="0">INDIRECT("'"&amp;C20&amp;"'"&amp;"!A1")</f>
        <v xml:space="preserve">Spending is projected to outpace revenue as ageing-related costs rise </v>
      </c>
      <c r="E20" s="15"/>
      <c r="F20" s="15"/>
      <c r="G20" s="15"/>
    </row>
    <row r="21" spans="2:23">
      <c r="B21" s="3" t="s">
        <v>64</v>
      </c>
      <c r="C21" s="22" t="str">
        <f>HYPERLINK("#'"&amp;B21&amp;"'!A1",B21)</f>
        <v>VS2</v>
      </c>
      <c r="D21" s="15" t="str">
        <f t="shared" ca="1" si="0"/>
        <v>Increasingly large budget deficits would emerge after 2025 under current policies</v>
      </c>
      <c r="E21" s="15"/>
      <c r="F21" s="15"/>
      <c r="G21" s="15"/>
    </row>
    <row r="22" spans="2:23">
      <c r="B22" s="3" t="s">
        <v>65</v>
      </c>
      <c r="C22" s="22" t="str">
        <f>HYPERLINK("#'"&amp;B22&amp;"'!A1",B22)</f>
        <v>VS3</v>
      </c>
      <c r="D22" s="15" t="str">
        <f t="shared" ca="1" si="0"/>
        <v>The government debt burden will rise in coming decades under current policies</v>
      </c>
      <c r="E22" s="15"/>
      <c r="F22" s="15"/>
      <c r="G22" s="15"/>
    </row>
    <row r="23" spans="2:23">
      <c r="B23" s="3" t="s">
        <v>66</v>
      </c>
      <c r="C23" s="22" t="str">
        <f t="shared" ref="C23:C29" si="1">HYPERLINK("#'"&amp;B23&amp;"'!A1",B23)</f>
        <v>VS4</v>
      </c>
      <c r="D23" s="15" t="str">
        <f t="shared" ref="D23:D26" ca="1" si="2">INDIRECT("'"&amp;C23&amp;"'"&amp;"!A1")</f>
        <v>Spending increases will be driven by pensions and health care</v>
      </c>
      <c r="E23" s="15"/>
      <c r="F23" s="15"/>
      <c r="G23" s="15"/>
    </row>
    <row r="24" spans="2:23">
      <c r="B24" s="3" t="s">
        <v>67</v>
      </c>
      <c r="C24" s="22" t="str">
        <f t="shared" si="1"/>
        <v>VS5</v>
      </c>
      <c r="D24" s="15" t="str">
        <f t="shared" ca="1" si="2"/>
        <v>Older age groups are projected to grow faster than other age groups</v>
      </c>
      <c r="E24" s="15"/>
      <c r="F24" s="15"/>
      <c r="G24" s="15"/>
    </row>
    <row r="25" spans="2:23">
      <c r="B25" s="3" t="s">
        <v>68</v>
      </c>
      <c r="C25" s="22" t="str">
        <f t="shared" si="1"/>
        <v>VS6</v>
      </c>
      <c r="D25" s="15" t="str">
        <f t="shared" ca="1" si="2"/>
        <v>Changing demographics are set to add significantly to the debt burden</v>
      </c>
      <c r="E25" s="15"/>
      <c r="F25" s="15"/>
      <c r="G25" s="15"/>
    </row>
    <row r="26" spans="2:23">
      <c r="B26" s="3" t="s">
        <v>69</v>
      </c>
      <c r="C26" s="22" t="str">
        <f t="shared" si="1"/>
        <v>VS7</v>
      </c>
      <c r="D26" s="15" t="str">
        <f t="shared" ca="1" si="2"/>
        <v>There is significant uncertainty about future fiscal challenges</v>
      </c>
      <c r="E26" s="15"/>
      <c r="F26" s="15"/>
      <c r="G26" s="15"/>
    </row>
    <row r="27" spans="2:23">
      <c r="B27" s="3" t="s">
        <v>70</v>
      </c>
      <c r="C27" s="22" t="str">
        <f t="shared" si="1"/>
        <v>VS8</v>
      </c>
      <c r="D27" s="15" t="str">
        <f t="shared" ref="D27:D29" ca="1" si="3">INDIRECT("'"&amp;C27&amp;"'"&amp;"!A1")</f>
        <v>Ireland’s interest-growth differentials are projected to be very favourable</v>
      </c>
      <c r="E27" s="15"/>
      <c r="F27" s="15"/>
      <c r="G27" s="15"/>
    </row>
    <row r="28" spans="2:23">
      <c r="B28" s="3" t="s">
        <v>71</v>
      </c>
      <c r="C28" s="22" t="str">
        <f t="shared" si="1"/>
        <v>VS9</v>
      </c>
      <c r="D28" s="15" t="str">
        <f t="shared" ca="1" si="3"/>
        <v>Ageing pressures mean that the cost of maintaining existing services levels each year exceeds the available fiscal space</v>
      </c>
      <c r="E28" s="15"/>
      <c r="F28" s="15"/>
      <c r="G28" s="15"/>
    </row>
    <row r="29" spans="2:23">
      <c r="B29" s="3" t="s">
        <v>72</v>
      </c>
      <c r="C29" s="22" t="str">
        <f t="shared" si="1"/>
        <v>VS10</v>
      </c>
      <c r="D29" s="15" t="str">
        <f t="shared" ca="1" si="3"/>
        <v>Strengthening the public finances earlier would ultimately require less adjustment</v>
      </c>
      <c r="E29" s="15"/>
      <c r="F29" s="15"/>
      <c r="G29" s="15"/>
    </row>
    <row r="30" spans="2:23">
      <c r="B30" s="3" t="s">
        <v>73</v>
      </c>
      <c r="C30" s="22" t="str">
        <f t="shared" ref="C30:C32" si="4">HYPERLINK("#'"&amp;B30&amp;"'!A1",B30)</f>
        <v>VS11</v>
      </c>
      <c r="D30" s="15" t="str">
        <f t="shared" ref="D30:D32" ca="1" si="5">INDIRECT("'"&amp;C30&amp;"'"&amp;"!A1")</f>
        <v>Allowing the pension age to follow rising life expectancy would help to stabilise the public finances  </v>
      </c>
      <c r="E30" s="15"/>
      <c r="F30" s="15"/>
      <c r="G30" s="15"/>
    </row>
    <row r="31" spans="2:23">
      <c r="B31" s="3" t="s">
        <v>74</v>
      </c>
      <c r="C31" s="22" t="str">
        <f t="shared" si="4"/>
        <v>VS12</v>
      </c>
      <c r="D31" s="15" t="str">
        <f t="shared" ca="1" si="5"/>
        <v>Gross debt is sensitive to different pension-age policies</v>
      </c>
      <c r="E31" s="15"/>
      <c r="F31" s="15"/>
      <c r="G31" s="15"/>
    </row>
    <row r="32" spans="2:23">
      <c r="B32" s="3" t="s">
        <v>75</v>
      </c>
      <c r="C32" s="22" t="str">
        <f t="shared" si="4"/>
        <v>VS13</v>
      </c>
      <c r="D32" s="15" t="str">
        <f t="shared" ca="1" si="5"/>
        <v>Ageing costs will come at a time when Ireland will face other challenges such as climate change</v>
      </c>
      <c r="E32" s="15"/>
      <c r="F32" s="15"/>
      <c r="G32" s="15"/>
    </row>
    <row r="33" spans="2:23">
      <c r="C33" s="22"/>
      <c r="D33" s="15"/>
      <c r="E33" s="15"/>
      <c r="F33" s="15"/>
      <c r="G33" s="15"/>
    </row>
    <row r="34" spans="2:23">
      <c r="B34" s="20"/>
      <c r="C34" s="18" t="s">
        <v>76</v>
      </c>
      <c r="D34" s="21"/>
      <c r="E34" s="21"/>
      <c r="F34" s="21"/>
      <c r="G34" s="21"/>
      <c r="H34" s="19"/>
      <c r="I34" s="19"/>
      <c r="J34" s="19"/>
      <c r="K34" s="19"/>
      <c r="L34" s="19"/>
      <c r="M34" s="19"/>
      <c r="N34" s="19"/>
      <c r="O34" s="19"/>
      <c r="P34" s="19"/>
      <c r="Q34" s="19"/>
      <c r="R34" s="19"/>
      <c r="S34" s="19"/>
      <c r="T34" s="19"/>
      <c r="U34" s="19"/>
      <c r="V34" s="19"/>
      <c r="W34" s="19"/>
    </row>
    <row r="35" spans="2:23">
      <c r="B35" s="3" t="s">
        <v>54</v>
      </c>
      <c r="C35" s="22" t="str">
        <f t="shared" ref="C35:C47" si="6">HYPERLINK("#'"&amp;B35&amp;"'!A1",B35)</f>
        <v>Table 2.1</v>
      </c>
      <c r="D35" s="15" t="str">
        <f t="shared" ca="1" si="0"/>
        <v>Table 2.1: Summary of macroeconomic variables</v>
      </c>
      <c r="E35" s="15"/>
      <c r="F35" s="15"/>
      <c r="G35" s="15"/>
    </row>
    <row r="36" spans="2:23">
      <c r="B36" s="3" t="s">
        <v>49</v>
      </c>
      <c r="C36" s="22" t="str">
        <f t="shared" si="6"/>
        <v>Figure 2.2</v>
      </c>
      <c r="D36" s="15" t="str">
        <f t="shared" ca="1" si="0"/>
        <v>Figure 2.2: Ireland’s recent historical total factor productivity growth</v>
      </c>
      <c r="E36" s="15"/>
      <c r="F36" s="15"/>
      <c r="G36" s="15"/>
    </row>
    <row r="37" spans="2:23">
      <c r="B37" s="3" t="s">
        <v>80</v>
      </c>
      <c r="C37" s="22" t="str">
        <f t="shared" si="6"/>
        <v>Figure A.1</v>
      </c>
      <c r="D37" s="17" t="s">
        <v>599</v>
      </c>
      <c r="E37" s="15"/>
      <c r="F37" s="15"/>
      <c r="G37" s="15"/>
    </row>
    <row r="38" spans="2:23">
      <c r="B38" s="3" t="s">
        <v>81</v>
      </c>
      <c r="C38" s="22" t="str">
        <f t="shared" si="6"/>
        <v>Table A.1</v>
      </c>
      <c r="D38" s="15" t="str">
        <f t="shared" ca="1" si="0"/>
        <v>Table A.1: Declining labour productivity</v>
      </c>
      <c r="E38" s="15"/>
      <c r="F38" s="15"/>
      <c r="G38" s="15"/>
    </row>
    <row r="39" spans="2:23">
      <c r="B39" s="3" t="s">
        <v>82</v>
      </c>
      <c r="C39" s="22" t="str">
        <f t="shared" si="6"/>
        <v>Figure A.2</v>
      </c>
      <c r="D39" s="17" t="s">
        <v>599</v>
      </c>
      <c r="E39" s="15"/>
      <c r="F39" s="15"/>
      <c r="G39" s="15"/>
    </row>
    <row r="40" spans="2:23">
      <c r="B40" s="3" t="s">
        <v>50</v>
      </c>
      <c r="C40" s="22" t="str">
        <f t="shared" si="6"/>
        <v>Figure 2.3</v>
      </c>
      <c r="D40" s="15" t="str">
        <f t="shared" ca="1" si="0"/>
        <v>Figure 2.3: Capital stock projections</v>
      </c>
      <c r="E40" s="15"/>
      <c r="F40" s="15"/>
      <c r="G40" s="15"/>
    </row>
    <row r="41" spans="2:23">
      <c r="B41" s="3" t="s">
        <v>51</v>
      </c>
      <c r="C41" s="22" t="str">
        <f t="shared" si="6"/>
        <v>Figure 2.4</v>
      </c>
      <c r="D41" s="15" t="str">
        <f t="shared" ca="1" si="0"/>
        <v>Figure 2.4: Population trends over time</v>
      </c>
      <c r="E41" s="15"/>
      <c r="F41" s="15"/>
      <c r="G41" s="15"/>
    </row>
    <row r="42" spans="2:23">
      <c r="B42" s="3" t="s">
        <v>52</v>
      </c>
      <c r="C42" s="22" t="str">
        <f t="shared" si="6"/>
        <v>Figure 2.5</v>
      </c>
      <c r="D42" s="15" t="str">
        <f t="shared" ca="1" si="0"/>
        <v>Figure 2.5: The share of older cohorts in the population will increase significantly</v>
      </c>
      <c r="E42" s="15"/>
      <c r="F42" s="15"/>
      <c r="G42" s="15"/>
    </row>
    <row r="43" spans="2:23">
      <c r="B43" s="3" t="s">
        <v>53</v>
      </c>
      <c r="C43" s="22" t="str">
        <f t="shared" si="6"/>
        <v>Figure 2.6</v>
      </c>
      <c r="D43" s="15" t="str">
        <f t="shared" ca="1" si="0"/>
        <v>Figure 2.6: Substantial growth for older cohorts is projected between 2020 and 2050</v>
      </c>
      <c r="E43" s="15"/>
      <c r="F43" s="15"/>
      <c r="G43" s="15"/>
    </row>
    <row r="44" spans="2:23">
      <c r="B44" s="3" t="s">
        <v>83</v>
      </c>
      <c r="C44" s="22" t="str">
        <f t="shared" ref="C44" si="7">HYPERLINK("#'"&amp;B44&amp;"'!A1",B44)</f>
        <v>Table 2.2</v>
      </c>
      <c r="D44" s="15" t="str">
        <f t="shared" ref="D44" ca="1" si="8">INDIRECT("'"&amp;C44&amp;"'"&amp;"!A1")</f>
        <v>Table 2.2: Total population projections in Ireland</v>
      </c>
      <c r="E44" s="15"/>
      <c r="F44" s="15"/>
      <c r="G44" s="15"/>
    </row>
    <row r="45" spans="2:23">
      <c r="B45" s="3" t="s">
        <v>84</v>
      </c>
      <c r="C45" s="22" t="str">
        <f t="shared" si="6"/>
        <v>Figure 2.7</v>
      </c>
      <c r="D45" s="15" t="str">
        <f t="shared" ca="1" si="0"/>
        <v>Figure 2.7: Old-age dependency ratios in Ireland and Europe</v>
      </c>
      <c r="E45" s="15"/>
      <c r="F45" s="15"/>
      <c r="G45" s="15"/>
    </row>
    <row r="46" spans="2:23">
      <c r="B46" s="3" t="s">
        <v>85</v>
      </c>
      <c r="C46" s="22" t="str">
        <f t="shared" si="6"/>
        <v>Figure 2.8</v>
      </c>
      <c r="D46" s="15" t="str">
        <f t="shared" ca="1" si="0"/>
        <v>Figure 2.8: Labour market projections</v>
      </c>
      <c r="E46" s="15"/>
      <c r="F46" s="15"/>
      <c r="G46" s="15"/>
    </row>
    <row r="47" spans="2:23">
      <c r="B47" s="3" t="s">
        <v>86</v>
      </c>
      <c r="C47" s="22" t="str">
        <f t="shared" si="6"/>
        <v>Figure 2.9</v>
      </c>
      <c r="D47" s="15" t="str">
        <f ca="1">INDIRECT("'"&amp;C47&amp;"'"&amp;"!A1")</f>
        <v>Figure 2.9: Projected economic growth and its components</v>
      </c>
      <c r="E47" s="15"/>
      <c r="F47" s="15"/>
      <c r="G47" s="15"/>
    </row>
    <row r="48" spans="2:23">
      <c r="B48" s="3" t="s">
        <v>590</v>
      </c>
      <c r="C48" s="22" t="str">
        <f>HYPERLINK("#'"&amp;B48&amp;"'!A1",B48)</f>
        <v>Figure 2.10</v>
      </c>
      <c r="D48" s="15" t="str">
        <f ca="1">INDIRECT("'"&amp;C48&amp;"'"&amp;"!A1")</f>
        <v>Figure 2.10: Growth is set to decline over the coming decades</v>
      </c>
      <c r="E48" s="15"/>
      <c r="F48" s="15"/>
      <c r="G48" s="15"/>
    </row>
    <row r="49" spans="2:23">
      <c r="B49" s="3" t="s">
        <v>42</v>
      </c>
      <c r="C49" s="22" t="str">
        <f t="shared" ref="C49" si="9">HYPERLINK("#'"&amp;B49&amp;"'!A1",B49)</f>
        <v>Table B.1</v>
      </c>
      <c r="D49" s="15" t="str">
        <f ca="1">INDIRECT("'"&amp;C49&amp;"'"&amp;"!A1")</f>
        <v xml:space="preserve">Table B.1: Summary of other long-term growth projections for Ireland </v>
      </c>
      <c r="E49" s="15"/>
      <c r="F49" s="15"/>
      <c r="G49" s="15"/>
    </row>
    <row r="50" spans="2:23">
      <c r="C50" s="14"/>
      <c r="E50" s="15"/>
      <c r="F50" s="15"/>
      <c r="G50" s="15"/>
    </row>
    <row r="51" spans="2:23">
      <c r="B51" s="20"/>
      <c r="C51" s="18" t="s">
        <v>77</v>
      </c>
      <c r="D51" s="21"/>
      <c r="E51" s="21"/>
      <c r="F51" s="21"/>
      <c r="G51" s="21"/>
      <c r="H51" s="19"/>
      <c r="I51" s="19"/>
      <c r="J51" s="19"/>
      <c r="K51" s="19"/>
      <c r="L51" s="19"/>
      <c r="M51" s="19"/>
      <c r="N51" s="19"/>
      <c r="O51" s="19"/>
      <c r="P51" s="19"/>
      <c r="Q51" s="19"/>
      <c r="R51" s="19"/>
      <c r="S51" s="19"/>
      <c r="T51" s="19"/>
      <c r="U51" s="19"/>
      <c r="V51" s="19"/>
      <c r="W51" s="19"/>
    </row>
    <row r="52" spans="2:23">
      <c r="B52" s="3" t="s">
        <v>33</v>
      </c>
      <c r="C52" s="22" t="str">
        <f t="shared" ref="C52:C57" si="10">HYPERLINK("#'"&amp;B52&amp;"'!A1",B52)</f>
        <v>Figure 3.1</v>
      </c>
      <c r="D52" s="15" t="str">
        <f t="shared" ref="D52:D57" ca="1" si="11">INDIRECT("'"&amp;C52&amp;"'"&amp;"!A1")</f>
        <v>Figure 3.1: Spending on areas sensitive to ageing are set to rise</v>
      </c>
      <c r="E52" s="15"/>
      <c r="F52" s="15"/>
      <c r="G52" s="15"/>
    </row>
    <row r="53" spans="2:23">
      <c r="B53" s="3" t="s">
        <v>8</v>
      </c>
      <c r="C53" s="22" t="str">
        <f t="shared" si="10"/>
        <v>Figure 3.2</v>
      </c>
      <c r="D53" s="15" t="str">
        <f t="shared" ca="1" si="11"/>
        <v>Figure 3.2 Spending increases will be driven by pensions and health care</v>
      </c>
      <c r="E53" s="15"/>
      <c r="F53" s="15"/>
      <c r="G53" s="15"/>
    </row>
    <row r="54" spans="2:23">
      <c r="B54" s="3" t="s">
        <v>31</v>
      </c>
      <c r="C54" s="22" t="str">
        <f t="shared" si="10"/>
        <v>Table 3.1</v>
      </c>
      <c r="D54" s="15" t="str">
        <f t="shared" ca="1" si="11"/>
        <v>Table 3.1: General government age-related spending by area</v>
      </c>
      <c r="E54" s="15"/>
      <c r="F54" s="15"/>
      <c r="G54" s="15"/>
    </row>
    <row r="55" spans="2:23">
      <c r="B55" s="3" t="s">
        <v>9</v>
      </c>
      <c r="C55" s="22" t="str">
        <f t="shared" si="10"/>
        <v>Figure 3.3</v>
      </c>
      <c r="D55" s="15" t="str">
        <f t="shared" ca="1" si="11"/>
        <v>Figure 3.3 Pension expenditure increases by driver</v>
      </c>
      <c r="E55" s="15"/>
      <c r="F55" s="15"/>
      <c r="G55" s="15"/>
    </row>
    <row r="56" spans="2:23">
      <c r="B56" s="3" t="s">
        <v>21</v>
      </c>
      <c r="C56" s="22" t="str">
        <f t="shared" si="10"/>
        <v>Figure 3.4</v>
      </c>
      <c r="D56" s="15" t="str">
        <f t="shared" ca="1" si="11"/>
        <v>Figure 3.4 Healthcare spending pressures</v>
      </c>
      <c r="E56" s="15"/>
      <c r="F56" s="15"/>
      <c r="G56" s="15"/>
    </row>
    <row r="57" spans="2:23">
      <c r="B57" s="3" t="s">
        <v>22</v>
      </c>
      <c r="C57" s="22" t="str">
        <f t="shared" si="10"/>
        <v>Figure 3.5</v>
      </c>
      <c r="D57" s="15" t="str">
        <f t="shared" ca="1" si="11"/>
        <v>Figure 3.5: Health spending increases</v>
      </c>
      <c r="E57" s="15"/>
      <c r="F57" s="15"/>
      <c r="G57" s="15"/>
    </row>
    <row r="58" spans="2:23">
      <c r="B58" s="3" t="s">
        <v>23</v>
      </c>
      <c r="C58" s="22" t="str">
        <f t="shared" ref="C58:C60" si="12">HYPERLINK("#'"&amp;B58&amp;"'!A1",B58)</f>
        <v>Figure 3.6</v>
      </c>
      <c r="D58" s="15" t="str">
        <f t="shared" ref="D58:D60" ca="1" si="13">INDIRECT("'"&amp;C58&amp;"'"&amp;"!A1")</f>
        <v>Figure 3.6: Primary and total balance</v>
      </c>
      <c r="E58" s="15"/>
      <c r="F58" s="15"/>
      <c r="G58" s="15"/>
    </row>
    <row r="59" spans="2:23">
      <c r="B59" s="3" t="s">
        <v>32</v>
      </c>
      <c r="C59" s="22" t="str">
        <f t="shared" si="12"/>
        <v>Table 3.2</v>
      </c>
      <c r="D59" s="15" t="str">
        <f t="shared" ca="1" si="13"/>
        <v>Table 3.2: Projections of government balance and debt</v>
      </c>
      <c r="E59" s="15"/>
      <c r="F59" s="15"/>
      <c r="G59" s="15"/>
    </row>
    <row r="60" spans="2:23">
      <c r="B60" s="3" t="s">
        <v>24</v>
      </c>
      <c r="C60" s="22" t="str">
        <f t="shared" si="12"/>
        <v>Figure 3.7</v>
      </c>
      <c r="D60" s="15" t="str">
        <f t="shared" ca="1" si="13"/>
        <v>Figure 3.7: Gross general government debt</v>
      </c>
      <c r="E60" s="15"/>
      <c r="F60" s="15"/>
      <c r="G60" s="15"/>
    </row>
    <row r="61" spans="2:23">
      <c r="B61" s="3" t="s">
        <v>25</v>
      </c>
      <c r="C61" s="22" t="str">
        <f t="shared" ref="C61:C62" si="14">HYPERLINK("#'"&amp;B61&amp;"'!A1",B61)</f>
        <v>Figure 3.8</v>
      </c>
      <c r="D61" s="15" t="str">
        <f t="shared" ref="D61:D62" ca="1" si="15">INDIRECT("'"&amp;C61&amp;"'"&amp;"!A1")</f>
        <v>Figure 3.8: Interest rates falling in advanced economies for over three decades</v>
      </c>
      <c r="E61" s="15"/>
      <c r="F61" s="15"/>
      <c r="G61" s="15"/>
    </row>
    <row r="62" spans="2:23">
      <c r="B62" s="3" t="s">
        <v>26</v>
      </c>
      <c r="C62" s="22" t="str">
        <f t="shared" si="14"/>
        <v>Figure 3.9</v>
      </c>
      <c r="D62" s="15" t="str">
        <f t="shared" ca="1" si="15"/>
        <v>Figure 3.9: Ireland’s interest-growth differentials are projected to be very favourable</v>
      </c>
      <c r="E62" s="15"/>
      <c r="F62" s="15"/>
      <c r="G62" s="15"/>
    </row>
    <row r="63" spans="2:23">
      <c r="B63" s="3" t="s">
        <v>27</v>
      </c>
      <c r="C63" s="22" t="str">
        <f t="shared" ref="C63" si="16">HYPERLINK("#'"&amp;B63&amp;"'!A1",B63)</f>
        <v>Figure 3.10</v>
      </c>
      <c r="D63" s="15" t="str">
        <f t="shared" ref="D63" ca="1" si="17">INDIRECT("'"&amp;C63&amp;"'"&amp;"!A1")</f>
        <v>Figure 3.10: Ageing pressures mean that expenditure will exceed the available fiscal space</v>
      </c>
      <c r="E63" s="15"/>
      <c r="F63" s="15"/>
      <c r="G63" s="15"/>
    </row>
    <row r="64" spans="2:23">
      <c r="B64" s="3" t="s">
        <v>28</v>
      </c>
      <c r="C64" s="22" t="str">
        <f t="shared" ref="C64" si="18">HYPERLINK("#'"&amp;B64&amp;"'!A1",B64)</f>
        <v>Figure 3.11</v>
      </c>
      <c r="D64" s="15" t="str">
        <f t="shared" ref="D64" ca="1" si="19">INDIRECT("'"&amp;C64&amp;"'"&amp;"!A1")</f>
        <v>Figure 3.11: The role of ageing costs in baseline gross debt</v>
      </c>
      <c r="E64" s="15"/>
      <c r="F64" s="15"/>
      <c r="G64" s="15"/>
    </row>
    <row r="65" spans="2:23">
      <c r="B65" s="3" t="s">
        <v>29</v>
      </c>
      <c r="C65" s="22" t="str">
        <f t="shared" ref="C65:C66" si="20">HYPERLINK("#'"&amp;B65&amp;"'!A1",B65)</f>
        <v>Figure 3.12</v>
      </c>
      <c r="D65" s="15" t="str">
        <f t="shared" ref="D65:D66" ca="1" si="21">INDIRECT("'"&amp;C65&amp;"'"&amp;"!A1")</f>
        <v>Figure 3.12: Demographic trends</v>
      </c>
      <c r="E65" s="15"/>
      <c r="F65" s="15"/>
      <c r="G65" s="15"/>
    </row>
    <row r="66" spans="2:23">
      <c r="B66" s="3" t="s">
        <v>30</v>
      </c>
      <c r="C66" s="22" t="str">
        <f t="shared" si="20"/>
        <v>Figure 3.13</v>
      </c>
      <c r="D66" s="15" t="str">
        <f t="shared" ca="1" si="21"/>
        <v>Figure 3.13: Age-related spending is set to increase more rapidly than in other European countries</v>
      </c>
      <c r="E66" s="15"/>
      <c r="F66" s="15"/>
      <c r="G66" s="15"/>
    </row>
    <row r="67" spans="2:23">
      <c r="C67" s="16"/>
      <c r="D67" s="15"/>
      <c r="E67" s="15"/>
      <c r="F67" s="15"/>
      <c r="G67" s="15"/>
    </row>
    <row r="68" spans="2:23">
      <c r="B68" s="20"/>
      <c r="C68" s="18" t="s">
        <v>78</v>
      </c>
      <c r="D68" s="21"/>
      <c r="E68" s="21"/>
      <c r="F68" s="21"/>
      <c r="G68" s="21"/>
      <c r="H68" s="19"/>
      <c r="I68" s="19"/>
      <c r="J68" s="19"/>
      <c r="K68" s="19"/>
      <c r="L68" s="19"/>
      <c r="M68" s="19"/>
      <c r="N68" s="19"/>
      <c r="O68" s="19"/>
      <c r="P68" s="19"/>
      <c r="Q68" s="19"/>
      <c r="R68" s="19"/>
      <c r="S68" s="19"/>
      <c r="T68" s="19"/>
      <c r="U68" s="19"/>
      <c r="V68" s="19"/>
      <c r="W68" s="19"/>
    </row>
    <row r="69" spans="2:23">
      <c r="B69" s="3" t="s">
        <v>4</v>
      </c>
      <c r="C69" s="22" t="str">
        <f>HYPERLINK("#'"&amp;B69&amp;"'!A1",B69)</f>
        <v>Figure 4.1</v>
      </c>
      <c r="D69" s="15" t="str">
        <f ca="1">INDIRECT("'"&amp;C69&amp;"'"&amp;"!A1")</f>
        <v>Figure 4.1: If fiscal adjustments are chosen, swifter action will cost less</v>
      </c>
      <c r="E69" s="15"/>
      <c r="F69" s="15"/>
      <c r="G69" s="15"/>
    </row>
    <row r="70" spans="2:23">
      <c r="B70" s="3" t="s">
        <v>5</v>
      </c>
      <c r="C70" s="22" t="str">
        <f>HYPERLINK("#'"&amp;B70&amp;"'!A1",B70)</f>
        <v>Figure 4.2</v>
      </c>
      <c r="D70" s="15" t="str">
        <f ca="1">INDIRECT("'"&amp;C70&amp;"'"&amp;"!A1")</f>
        <v>Figure 4.2: Additional costs in a scenario where the pension age is unchanged</v>
      </c>
      <c r="E70" s="15"/>
      <c r="F70" s="15"/>
      <c r="G70" s="15"/>
    </row>
    <row r="71" spans="2:23">
      <c r="B71" s="3" t="s">
        <v>87</v>
      </c>
      <c r="C71" s="22" t="str">
        <f t="shared" ref="C71:C72" si="22">HYPERLINK("#'"&amp;B71&amp;"'!A1",B71)</f>
        <v>Figure 4.3</v>
      </c>
      <c r="D71" s="15" t="str">
        <f ca="1">INDIRECT("'"&amp;C71&amp;"'"&amp;"!A1")</f>
        <v>Figure 4.4 People above pension age by scenario</v>
      </c>
    </row>
    <row r="72" spans="2:23">
      <c r="B72" s="3" t="s">
        <v>88</v>
      </c>
      <c r="C72" s="22" t="str">
        <f t="shared" si="22"/>
        <v>Figure 4.4</v>
      </c>
      <c r="D72" s="15" t="str">
        <f ca="1">INDIRECT("'"&amp;C72&amp;"'"&amp;"!A1")</f>
        <v>Figure 4.5: Allowing the pension age to increase as life expectancy rises would help to reduce the budgetary cost</v>
      </c>
    </row>
    <row r="73" spans="2:23">
      <c r="B73" s="3" t="s">
        <v>11</v>
      </c>
      <c r="C73" s="22" t="str">
        <f t="shared" ref="C73:C76" si="23">HYPERLINK("#'"&amp;B73&amp;"'!A1",B73)</f>
        <v>Table 4.1</v>
      </c>
      <c r="D73" s="15" t="str">
        <f t="shared" ref="D73:D76" ca="1" si="24">INDIRECT("'"&amp;C73&amp;"'"&amp;"!A1")</f>
        <v>Table 4.1: Pensioners and unemployed by pension age scenario</v>
      </c>
    </row>
    <row r="74" spans="2:23">
      <c r="B74" s="3" t="s">
        <v>89</v>
      </c>
      <c r="C74" s="22" t="str">
        <f t="shared" si="23"/>
        <v>Figure 4.5</v>
      </c>
      <c r="D74" s="15" t="str">
        <f t="shared" ca="1" si="24"/>
        <v>Figure 4.6: Gross debt under different pension-age policies</v>
      </c>
    </row>
    <row r="75" spans="2:23">
      <c r="B75" s="3" t="s">
        <v>91</v>
      </c>
      <c r="C75" s="22" t="str">
        <f>HYPERLINK("#'"&amp;B75&amp;"'!A1",B75)</f>
        <v>Figure D.1</v>
      </c>
      <c r="D75" s="15" t="str">
        <f ca="1">INDIRECT("'"&amp;C75&amp;"'"&amp;"!A1")</f>
        <v>Figure D.1 The gap between life expectancy and the pension age is widening</v>
      </c>
    </row>
    <row r="76" spans="2:23">
      <c r="B76" s="3" t="s">
        <v>90</v>
      </c>
      <c r="C76" s="22" t="str">
        <f t="shared" si="23"/>
        <v>Figure 4.6</v>
      </c>
      <c r="D76" s="15" t="str">
        <f t="shared" ca="1" si="24"/>
        <v>Figure 4.7: The effect of pension indexation to the HICP</v>
      </c>
    </row>
    <row r="77" spans="2:23">
      <c r="C77" s="14"/>
      <c r="D77" s="15"/>
      <c r="E77" s="15"/>
      <c r="F77" s="15"/>
      <c r="G77" s="15"/>
    </row>
    <row r="78" spans="2:23">
      <c r="B78" s="20"/>
      <c r="C78" s="18" t="s">
        <v>79</v>
      </c>
      <c r="D78" s="21"/>
      <c r="E78" s="21"/>
      <c r="F78" s="21"/>
      <c r="G78" s="21"/>
      <c r="H78" s="19"/>
      <c r="I78" s="19"/>
      <c r="J78" s="19"/>
      <c r="K78" s="19"/>
      <c r="L78" s="19"/>
      <c r="M78" s="19"/>
      <c r="N78" s="19"/>
      <c r="O78" s="19"/>
      <c r="P78" s="19"/>
      <c r="Q78" s="19"/>
      <c r="R78" s="19"/>
      <c r="S78" s="19"/>
      <c r="T78" s="19"/>
      <c r="U78" s="19"/>
      <c r="V78" s="19"/>
      <c r="W78" s="19"/>
    </row>
    <row r="79" spans="2:23">
      <c r="B79" s="3" t="s">
        <v>92</v>
      </c>
      <c r="C79" s="22" t="str">
        <f t="shared" ref="C79:C81" si="25">HYPERLINK("#'"&amp;B79&amp;"'!A1",B79)</f>
        <v>Figure 5.1</v>
      </c>
      <c r="D79" s="15" t="str">
        <f t="shared" ref="D79:D81" ca="1" si="26">INDIRECT("'"&amp;C79&amp;"'"&amp;"!A1")</f>
        <v>Figure 5.1: Covid-19 affects growth and unemployment in the short and medium run</v>
      </c>
    </row>
    <row r="80" spans="2:23">
      <c r="B80" s="3" t="s">
        <v>93</v>
      </c>
      <c r="C80" s="22" t="str">
        <f t="shared" si="25"/>
        <v>Figure 5.2</v>
      </c>
      <c r="D80" s="15" t="str">
        <f t="shared" ca="1" si="26"/>
        <v>Figure 5.2: A higher starting point for the debt ratio would involve a worse path</v>
      </c>
    </row>
    <row r="81" spans="2:4">
      <c r="B81" s="3" t="s">
        <v>94</v>
      </c>
      <c r="C81" s="22" t="str">
        <f t="shared" si="25"/>
        <v>Figure 5.3</v>
      </c>
      <c r="D81" s="15" t="str">
        <f t="shared" ca="1" si="26"/>
        <v>Figure 5.3: Modelled corporation tax from 2012 well below actual outturns</v>
      </c>
    </row>
    <row r="82" spans="2:4">
      <c r="B82" s="3" t="s">
        <v>95</v>
      </c>
      <c r="C82" s="22" t="str">
        <f t="shared" ref="C82:C93" si="27">HYPERLINK("#'"&amp;B82&amp;"'!A1",B82)</f>
        <v>Figure 5.4</v>
      </c>
      <c r="D82" s="15" t="str">
        <f t="shared" ref="D82:D93" ca="1" si="28">INDIRECT("'"&amp;C82&amp;"'"&amp;"!A1")</f>
        <v>Figure 5.4: Further falls in annual corporation tax of €3.5 billion assumed</v>
      </c>
    </row>
    <row r="83" spans="2:4">
      <c r="B83" s="3" t="s">
        <v>96</v>
      </c>
      <c r="C83" s="22" t="str">
        <f t="shared" si="27"/>
        <v>Figure 5.5</v>
      </c>
      <c r="D83" s="15" t="str">
        <f t="shared" ca="1" si="28"/>
        <v>Figure 5.5: Further corporation tax falls would compound debt increases</v>
      </c>
    </row>
    <row r="84" spans="2:4">
      <c r="B84" s="3" t="s">
        <v>97</v>
      </c>
      <c r="C84" s="22" t="str">
        <f t="shared" si="27"/>
        <v>Figure 5.6</v>
      </c>
      <c r="D84" s="15" t="str">
        <f t="shared" ca="1" si="28"/>
        <v>Figure 5.6: The impact of a percentage-point upward shift in risk-free yields</v>
      </c>
    </row>
    <row r="85" spans="2:4">
      <c r="B85" s="3" t="s">
        <v>98</v>
      </c>
      <c r="C85" s="22" t="str">
        <f t="shared" si="27"/>
        <v>Figure 5.7</v>
      </c>
      <c r="D85" s="15" t="str">
        <f t="shared" ca="1" si="28"/>
        <v>Figure 5.7: A percentage-point upward shift in the risk-free yield curve would increase Ireland’s debt ratio</v>
      </c>
    </row>
    <row r="86" spans="2:4">
      <c r="B86" s="3" t="s">
        <v>110</v>
      </c>
      <c r="C86" s="22" t="str">
        <f t="shared" si="27"/>
        <v>Table 5.1</v>
      </c>
      <c r="D86" s="15" t="str">
        <f t="shared" ca="1" si="28"/>
        <v>Table 5.1 Elasticity of health spending to income</v>
      </c>
    </row>
    <row r="87" spans="2:4">
      <c r="B87" s="3" t="s">
        <v>99</v>
      </c>
      <c r="C87" s="22" t="str">
        <f t="shared" si="27"/>
        <v>Figure 5.8</v>
      </c>
      <c r="D87" s="15" t="str">
        <f t="shared" ca="1" si="28"/>
        <v>Figure 5.8: Impact of alternative assumptions on how health demand increases with income</v>
      </c>
    </row>
    <row r="88" spans="2:4">
      <c r="B88" s="3" t="s">
        <v>100</v>
      </c>
      <c r="C88" s="22" t="str">
        <f t="shared" si="27"/>
        <v>Figure 5.9</v>
      </c>
      <c r="D88" s="15" t="str">
        <f t="shared" ca="1" si="28"/>
        <v>Figure 5.9: Assumed additional costs of Sláintecare relative to baseline in each of the first 10 years</v>
      </c>
    </row>
    <row r="89" spans="2:4">
      <c r="B89" s="3" t="s">
        <v>101</v>
      </c>
      <c r="C89" s="22" t="str">
        <f t="shared" si="27"/>
        <v>Figure 5.10</v>
      </c>
      <c r="D89" s="15" t="str">
        <f t="shared" ca="1" si="28"/>
        <v>Figure 5.10: Sláintecare will lead to a higher share of GNI* spent on public health</v>
      </c>
    </row>
    <row r="90" spans="2:4">
      <c r="B90" s="3" t="s">
        <v>102</v>
      </c>
      <c r="C90" s="22" t="str">
        <f t="shared" si="27"/>
        <v>Figure 5.11</v>
      </c>
      <c r="D90" s="15" t="str">
        <f t="shared" ca="1" si="28"/>
        <v>Figure 5.11: Implementing unfunded Sláintecare reforms would have large impacts</v>
      </c>
    </row>
    <row r="91" spans="2:4">
      <c r="B91" s="3" t="s">
        <v>237</v>
      </c>
      <c r="C91" s="22" t="str">
        <f t="shared" si="27"/>
        <v>Table E.1</v>
      </c>
      <c r="D91" s="15" t="str">
        <f t="shared" ca="1" si="28"/>
        <v>Table E.1: Tax revenue with strong links to carbon emissions</v>
      </c>
    </row>
    <row r="92" spans="2:4">
      <c r="B92" s="3" t="s">
        <v>238</v>
      </c>
      <c r="C92" s="22" t="str">
        <f t="shared" si="27"/>
        <v>Table E.2</v>
      </c>
      <c r="D92" s="15" t="str">
        <f t="shared" ca="1" si="28"/>
        <v>Table E.2:  Total climate-related investments in the National Development Plan 2018–2027</v>
      </c>
    </row>
    <row r="93" spans="2:4">
      <c r="B93" s="3" t="s">
        <v>239</v>
      </c>
      <c r="C93" s="22" t="str">
        <f t="shared" si="27"/>
        <v>Figure E.2</v>
      </c>
      <c r="D93" s="15" t="str">
        <f t="shared" ca="1" si="28"/>
        <v>Figure E.2: Additional measures are needed to meet the 2030 ceiling</v>
      </c>
    </row>
    <row r="94" spans="2:4">
      <c r="B94" s="3" t="s">
        <v>103</v>
      </c>
      <c r="C94" s="22" t="str">
        <f t="shared" ref="C94:C100" si="29">HYPERLINK("#'"&amp;B94&amp;"'!A1",B94)</f>
        <v>Figure 5.13</v>
      </c>
      <c r="D94" s="15" t="str">
        <f t="shared" ref="D94:D100" ca="1" si="30">INDIRECT("'"&amp;C94&amp;"'"&amp;"!A1")</f>
        <v>Figure 5.13: Employment growth</v>
      </c>
    </row>
    <row r="95" spans="2:4">
      <c r="B95" s="3" t="s">
        <v>104</v>
      </c>
      <c r="C95" s="22" t="str">
        <f t="shared" si="29"/>
        <v>Figure 5.14</v>
      </c>
      <c r="D95" s="15" t="str">
        <f t="shared" ca="1" si="30"/>
        <v>Figure 5.14: Range of real GNI* growth: combination of TFP, participation and migration</v>
      </c>
    </row>
    <row r="96" spans="2:4">
      <c r="B96" s="3" t="s">
        <v>105</v>
      </c>
      <c r="C96" s="22" t="str">
        <f t="shared" si="29"/>
        <v>Figure 5.15</v>
      </c>
      <c r="D96" s="15" t="str">
        <f t="shared" ca="1" si="30"/>
        <v>Figure 5.15: Total age-related expenditure</v>
      </c>
    </row>
    <row r="97" spans="2:23">
      <c r="B97" s="3" t="s">
        <v>106</v>
      </c>
      <c r="C97" s="22" t="str">
        <f t="shared" si="29"/>
        <v>Figure 5.16</v>
      </c>
      <c r="D97" s="15" t="str">
        <f t="shared" ca="1" si="30"/>
        <v xml:space="preserve">Figure 5.16: Alternative fiscal outcomes under a range of macroeconomic scenarios  </v>
      </c>
    </row>
    <row r="98" spans="2:23">
      <c r="B98" s="3" t="s">
        <v>107</v>
      </c>
      <c r="C98" s="22" t="str">
        <f t="shared" si="29"/>
        <v>Figure 5.17</v>
      </c>
      <c r="D98" s="15" t="str">
        <f t="shared" ca="1" si="30"/>
        <v>Figure 5.17: Births by fertility scenario</v>
      </c>
    </row>
    <row r="99" spans="2:23">
      <c r="B99" s="3" t="s">
        <v>108</v>
      </c>
      <c r="C99" s="22" t="str">
        <f t="shared" si="29"/>
        <v>Figure 5.18</v>
      </c>
      <c r="D99" s="15" t="str">
        <f t="shared" ca="1" si="30"/>
        <v>Figure 5.18: Education spending by fertility scenario</v>
      </c>
    </row>
    <row r="100" spans="2:23">
      <c r="B100" s="3" t="s">
        <v>109</v>
      </c>
      <c r="C100" s="22" t="str">
        <f t="shared" si="29"/>
        <v>Figure 5.19</v>
      </c>
      <c r="D100" s="15" t="str">
        <f t="shared" ca="1" si="30"/>
        <v>Figure 5.19: Wages and nominal GNI* have had similar historical growth rates</v>
      </c>
    </row>
    <row r="102" spans="2:23">
      <c r="B102" s="1"/>
      <c r="C102" s="1"/>
      <c r="D102" s="1"/>
      <c r="E102" s="1"/>
      <c r="F102" s="1"/>
      <c r="G102" s="1"/>
      <c r="H102" s="1"/>
      <c r="I102" s="1"/>
      <c r="J102" s="1"/>
      <c r="K102" s="1"/>
      <c r="L102" s="1"/>
      <c r="M102" s="1"/>
      <c r="N102" s="1"/>
      <c r="O102" s="1"/>
      <c r="P102" s="1"/>
      <c r="Q102" s="1"/>
      <c r="R102" s="1"/>
      <c r="S102" s="1"/>
      <c r="T102" s="1"/>
      <c r="U102" s="1"/>
      <c r="V102" s="1"/>
      <c r="W102" s="1"/>
    </row>
    <row r="103" spans="2:23">
      <c r="B103" s="1"/>
      <c r="C103" s="1"/>
      <c r="D103" s="1"/>
      <c r="E103" s="1"/>
      <c r="F103" s="1"/>
      <c r="G103" s="1"/>
      <c r="H103" s="1"/>
      <c r="I103" s="1"/>
      <c r="J103" s="1"/>
      <c r="K103" s="1"/>
      <c r="L103" s="1"/>
      <c r="M103" s="1"/>
      <c r="N103" s="1"/>
      <c r="O103" s="1"/>
      <c r="P103" s="1"/>
      <c r="Q103" s="1"/>
      <c r="R103" s="1"/>
      <c r="S103" s="1"/>
      <c r="T103" s="1"/>
      <c r="U103" s="1"/>
      <c r="V103" s="1"/>
      <c r="W103" s="1"/>
    </row>
    <row r="104" spans="2:23">
      <c r="B104" s="1"/>
      <c r="C104" s="1"/>
      <c r="D104" s="1"/>
      <c r="E104" s="1"/>
      <c r="F104" s="1"/>
      <c r="G104" s="1"/>
      <c r="H104" s="1"/>
      <c r="I104" s="1"/>
      <c r="J104" s="1"/>
      <c r="K104" s="1"/>
      <c r="L104" s="1"/>
      <c r="M104" s="1"/>
      <c r="N104" s="1"/>
      <c r="O104" s="1"/>
      <c r="P104" s="1"/>
      <c r="Q104" s="1"/>
      <c r="R104" s="1"/>
      <c r="S104" s="1"/>
      <c r="T104" s="1"/>
      <c r="U104" s="1"/>
      <c r="V104" s="1"/>
      <c r="W104" s="1"/>
    </row>
    <row r="105" spans="2:23">
      <c r="B105" s="1"/>
      <c r="C105" s="1"/>
      <c r="D105" s="1"/>
      <c r="E105" s="1"/>
      <c r="F105" s="1"/>
      <c r="G105" s="1"/>
      <c r="H105" s="1"/>
      <c r="I105" s="1"/>
      <c r="J105" s="1"/>
      <c r="K105" s="1"/>
      <c r="L105" s="1"/>
      <c r="M105" s="1"/>
      <c r="N105" s="1"/>
      <c r="O105" s="1"/>
      <c r="P105" s="1"/>
      <c r="Q105" s="1"/>
      <c r="R105" s="1"/>
      <c r="S105" s="1"/>
      <c r="T105" s="1"/>
      <c r="U105" s="1"/>
      <c r="V105" s="1"/>
      <c r="W105" s="1"/>
    </row>
    <row r="106" spans="2:23">
      <c r="B106" s="1"/>
      <c r="C106" s="1"/>
      <c r="D106" s="1"/>
      <c r="E106" s="1"/>
      <c r="F106" s="1"/>
      <c r="G106" s="1"/>
      <c r="H106" s="1"/>
      <c r="I106" s="1"/>
      <c r="J106" s="1"/>
      <c r="K106" s="1"/>
      <c r="L106" s="1"/>
      <c r="M106" s="1"/>
      <c r="N106" s="1"/>
      <c r="O106" s="1"/>
      <c r="P106" s="1"/>
      <c r="Q106" s="1"/>
      <c r="R106" s="1"/>
      <c r="S106" s="1"/>
      <c r="T106" s="1"/>
      <c r="U106" s="1"/>
      <c r="V106" s="1"/>
      <c r="W106" s="1"/>
    </row>
    <row r="107" spans="2:23">
      <c r="B107" s="1"/>
      <c r="C107" s="1"/>
      <c r="D107" s="1"/>
      <c r="E107" s="1"/>
      <c r="F107" s="1"/>
      <c r="G107" s="1"/>
      <c r="H107" s="1"/>
      <c r="I107" s="1"/>
      <c r="J107" s="1"/>
      <c r="K107" s="1"/>
      <c r="L107" s="1"/>
      <c r="M107" s="1"/>
      <c r="N107" s="1"/>
      <c r="O107" s="1"/>
      <c r="P107" s="1"/>
      <c r="Q107" s="1"/>
      <c r="R107" s="1"/>
      <c r="S107" s="1"/>
      <c r="T107" s="1"/>
      <c r="U107" s="1"/>
      <c r="V107" s="1"/>
      <c r="W107" s="1"/>
    </row>
    <row r="108" spans="2:23">
      <c r="B108" s="1"/>
      <c r="C108" s="1"/>
      <c r="D108" s="1"/>
      <c r="E108" s="1"/>
      <c r="F108" s="1"/>
      <c r="G108" s="1"/>
      <c r="H108" s="1"/>
      <c r="I108" s="1"/>
      <c r="J108" s="1"/>
      <c r="K108" s="1"/>
      <c r="L108" s="1"/>
      <c r="M108" s="1"/>
      <c r="N108" s="1"/>
      <c r="O108" s="1"/>
      <c r="P108" s="1"/>
      <c r="Q108" s="1"/>
      <c r="R108" s="1"/>
      <c r="S108" s="1"/>
      <c r="T108" s="1"/>
      <c r="U108" s="1"/>
      <c r="V108" s="1"/>
      <c r="W108" s="1"/>
    </row>
    <row r="109" spans="2:23">
      <c r="B109" s="1"/>
      <c r="C109" s="1"/>
      <c r="D109" s="1"/>
      <c r="E109" s="1"/>
      <c r="F109" s="1"/>
      <c r="G109" s="1"/>
      <c r="H109" s="1"/>
      <c r="I109" s="1"/>
      <c r="J109" s="1"/>
      <c r="K109" s="1"/>
      <c r="L109" s="1"/>
      <c r="M109" s="1"/>
      <c r="N109" s="1"/>
      <c r="O109" s="1"/>
      <c r="P109" s="1"/>
      <c r="Q109" s="1"/>
      <c r="R109" s="1"/>
      <c r="S109" s="1"/>
      <c r="T109" s="1"/>
      <c r="U109" s="1"/>
      <c r="V109" s="1"/>
      <c r="W109" s="1"/>
    </row>
    <row r="110" spans="2:23">
      <c r="B110" s="1"/>
      <c r="C110" s="1"/>
      <c r="D110" s="1"/>
      <c r="E110" s="1"/>
      <c r="F110" s="1"/>
      <c r="G110" s="1"/>
      <c r="H110" s="1"/>
      <c r="I110" s="1"/>
      <c r="J110" s="1"/>
      <c r="K110" s="1"/>
      <c r="L110" s="1"/>
      <c r="M110" s="1"/>
      <c r="N110" s="1"/>
      <c r="O110" s="1"/>
      <c r="P110" s="1"/>
      <c r="Q110" s="1"/>
      <c r="R110" s="1"/>
      <c r="S110" s="1"/>
      <c r="T110" s="1"/>
      <c r="U110" s="1"/>
      <c r="V110" s="1"/>
      <c r="W110" s="1"/>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row r="437" spans="2:23">
      <c r="B437" s="1"/>
      <c r="C437" s="1"/>
      <c r="D437" s="1"/>
      <c r="E437" s="1"/>
      <c r="F437" s="1"/>
      <c r="G437" s="1"/>
      <c r="H437" s="1"/>
      <c r="I437" s="1"/>
      <c r="J437" s="1"/>
      <c r="K437" s="1"/>
      <c r="L437" s="1"/>
      <c r="M437" s="1"/>
      <c r="N437" s="1"/>
      <c r="O437" s="1"/>
      <c r="P437" s="1"/>
      <c r="Q437" s="1"/>
      <c r="R437" s="1"/>
      <c r="S437" s="1"/>
      <c r="T437" s="1"/>
      <c r="U437" s="1"/>
      <c r="V437" s="1"/>
      <c r="W437" s="1"/>
    </row>
    <row r="438" spans="2:23">
      <c r="B438" s="1"/>
      <c r="C438" s="1"/>
      <c r="D438" s="1"/>
      <c r="E438" s="1"/>
      <c r="F438" s="1"/>
      <c r="G438" s="1"/>
      <c r="H438" s="1"/>
      <c r="I438" s="1"/>
      <c r="J438" s="1"/>
      <c r="K438" s="1"/>
      <c r="L438" s="1"/>
      <c r="M438" s="1"/>
      <c r="N438" s="1"/>
      <c r="O438" s="1"/>
      <c r="P438" s="1"/>
      <c r="Q438" s="1"/>
      <c r="R438" s="1"/>
      <c r="S438" s="1"/>
      <c r="T438" s="1"/>
      <c r="U438" s="1"/>
      <c r="V438" s="1"/>
      <c r="W438" s="1"/>
    </row>
    <row r="439" spans="2:23">
      <c r="B439" s="1"/>
      <c r="C439" s="1"/>
      <c r="D439" s="1"/>
      <c r="E439" s="1"/>
      <c r="F439" s="1"/>
      <c r="G439" s="1"/>
      <c r="H439" s="1"/>
      <c r="I439" s="1"/>
      <c r="J439" s="1"/>
      <c r="K439" s="1"/>
      <c r="L439" s="1"/>
      <c r="M439" s="1"/>
      <c r="N439" s="1"/>
      <c r="O439" s="1"/>
      <c r="P439" s="1"/>
      <c r="Q439" s="1"/>
      <c r="R439" s="1"/>
      <c r="S439" s="1"/>
      <c r="T439" s="1"/>
      <c r="U439" s="1"/>
      <c r="V439" s="1"/>
      <c r="W439" s="1"/>
    </row>
    <row r="440" spans="2:23">
      <c r="B440" s="1"/>
      <c r="C440" s="1"/>
      <c r="D440" s="1"/>
      <c r="E440" s="1"/>
      <c r="F440" s="1"/>
      <c r="G440" s="1"/>
      <c r="H440" s="1"/>
      <c r="I440" s="1"/>
      <c r="J440" s="1"/>
      <c r="K440" s="1"/>
      <c r="L440" s="1"/>
      <c r="M440" s="1"/>
      <c r="N440" s="1"/>
      <c r="O440" s="1"/>
      <c r="P440" s="1"/>
      <c r="Q440" s="1"/>
      <c r="R440" s="1"/>
      <c r="S440" s="1"/>
      <c r="T440" s="1"/>
      <c r="U440" s="1"/>
      <c r="V440" s="1"/>
      <c r="W440" s="1"/>
    </row>
    <row r="441" spans="2:23">
      <c r="B441" s="1"/>
      <c r="C441" s="1"/>
      <c r="D441" s="1"/>
      <c r="E441" s="1"/>
      <c r="F441" s="1"/>
      <c r="G441" s="1"/>
      <c r="H441" s="1"/>
      <c r="I441" s="1"/>
      <c r="J441" s="1"/>
      <c r="K441" s="1"/>
      <c r="L441" s="1"/>
      <c r="M441" s="1"/>
      <c r="N441" s="1"/>
      <c r="O441" s="1"/>
      <c r="P441" s="1"/>
      <c r="Q441" s="1"/>
      <c r="R441" s="1"/>
      <c r="S441" s="1"/>
      <c r="T441" s="1"/>
      <c r="U441" s="1"/>
      <c r="V441" s="1"/>
      <c r="W441" s="1"/>
    </row>
    <row r="442" spans="2:23">
      <c r="B442" s="1"/>
      <c r="C442" s="1"/>
      <c r="D442" s="1"/>
      <c r="E442" s="1"/>
      <c r="F442" s="1"/>
      <c r="G442" s="1"/>
      <c r="H442" s="1"/>
      <c r="I442" s="1"/>
      <c r="J442" s="1"/>
      <c r="K442" s="1"/>
      <c r="L442" s="1"/>
      <c r="M442" s="1"/>
      <c r="N442" s="1"/>
      <c r="O442" s="1"/>
      <c r="P442" s="1"/>
      <c r="Q442" s="1"/>
      <c r="R442" s="1"/>
      <c r="S442" s="1"/>
      <c r="T442" s="1"/>
      <c r="U442" s="1"/>
      <c r="V442" s="1"/>
      <c r="W442" s="1"/>
    </row>
    <row r="443" spans="2:23">
      <c r="B443" s="1"/>
      <c r="C443" s="1"/>
      <c r="D443" s="1"/>
      <c r="E443" s="1"/>
      <c r="F443" s="1"/>
      <c r="G443" s="1"/>
      <c r="H443" s="1"/>
      <c r="I443" s="1"/>
      <c r="J443" s="1"/>
      <c r="K443" s="1"/>
      <c r="L443" s="1"/>
      <c r="M443" s="1"/>
      <c r="N443" s="1"/>
      <c r="O443" s="1"/>
      <c r="P443" s="1"/>
      <c r="Q443" s="1"/>
      <c r="R443" s="1"/>
      <c r="S443" s="1"/>
      <c r="T443" s="1"/>
      <c r="U443" s="1"/>
      <c r="V443" s="1"/>
      <c r="W443" s="1"/>
    </row>
    <row r="444" spans="2:23">
      <c r="B444" s="1"/>
      <c r="C444" s="1"/>
      <c r="D444" s="1"/>
      <c r="E444" s="1"/>
      <c r="F444" s="1"/>
      <c r="G444" s="1"/>
      <c r="H444" s="1"/>
      <c r="I444" s="1"/>
      <c r="J444" s="1"/>
      <c r="K444" s="1"/>
      <c r="L444" s="1"/>
      <c r="M444" s="1"/>
      <c r="N444" s="1"/>
      <c r="O444" s="1"/>
      <c r="P444" s="1"/>
      <c r="Q444" s="1"/>
      <c r="R444" s="1"/>
      <c r="S444" s="1"/>
      <c r="T444" s="1"/>
      <c r="U444" s="1"/>
      <c r="V444" s="1"/>
      <c r="W444" s="1"/>
    </row>
    <row r="445" spans="2:23">
      <c r="B445" s="1"/>
      <c r="C445" s="1"/>
      <c r="D445" s="1"/>
      <c r="E445" s="1"/>
      <c r="F445" s="1"/>
      <c r="G445" s="1"/>
      <c r="H445" s="1"/>
      <c r="I445" s="1"/>
      <c r="J445" s="1"/>
      <c r="K445" s="1"/>
      <c r="L445" s="1"/>
      <c r="M445" s="1"/>
      <c r="N445" s="1"/>
      <c r="O445" s="1"/>
      <c r="P445" s="1"/>
      <c r="Q445" s="1"/>
      <c r="R445" s="1"/>
      <c r="S445" s="1"/>
      <c r="T445" s="1"/>
      <c r="U445" s="1"/>
      <c r="V445" s="1"/>
      <c r="W445" s="1"/>
    </row>
    <row r="446" spans="2:23">
      <c r="B446" s="1"/>
      <c r="C446" s="1"/>
      <c r="D446" s="1"/>
      <c r="E446" s="1"/>
      <c r="F446" s="1"/>
      <c r="G446" s="1"/>
      <c r="H446" s="1"/>
      <c r="I446" s="1"/>
      <c r="J446" s="1"/>
      <c r="K446" s="1"/>
      <c r="L446" s="1"/>
      <c r="M446" s="1"/>
      <c r="N446" s="1"/>
      <c r="O446" s="1"/>
      <c r="P446" s="1"/>
      <c r="Q446" s="1"/>
      <c r="R446" s="1"/>
      <c r="S446" s="1"/>
      <c r="T446" s="1"/>
      <c r="U446" s="1"/>
      <c r="V446" s="1"/>
      <c r="W446" s="1"/>
    </row>
  </sheetData>
  <phoneticPr fontId="505" type="noConversion"/>
  <hyperlinks>
    <hyperlink ref="C17" r:id="rId1" xr:uid="{D99CA090-3131-4B27-B861-6841964B51A7}"/>
  </hyperlinks>
  <pageMargins left="0.7" right="0.7" top="0.75" bottom="0.75" header="0.3" footer="0.3"/>
  <pageSetup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704D-19C5-4C60-B420-DAFCE9C5EED6}">
  <dimension ref="A1:S21"/>
  <sheetViews>
    <sheetView showGridLines="0" workbookViewId="0"/>
  </sheetViews>
  <sheetFormatPr defaultColWidth="9.140625" defaultRowHeight="12"/>
  <cols>
    <col min="1" max="1" width="13.140625" style="48" bestFit="1" customWidth="1"/>
    <col min="2" max="2" width="9.140625" style="47"/>
    <col min="3" max="16384" width="9.140625" style="48"/>
  </cols>
  <sheetData>
    <row r="1" spans="1:19" ht="14.25">
      <c r="A1" s="52" t="s">
        <v>296</v>
      </c>
      <c r="O1" s="48" t="s">
        <v>298</v>
      </c>
      <c r="P1" s="48" t="s">
        <v>299</v>
      </c>
      <c r="Q1" s="48" t="s">
        <v>300</v>
      </c>
      <c r="R1" s="48" t="s">
        <v>301</v>
      </c>
      <c r="S1" s="48" t="s">
        <v>302</v>
      </c>
    </row>
    <row r="2" spans="1:19">
      <c r="A2" s="23" t="s">
        <v>10</v>
      </c>
      <c r="N2" s="48" t="s">
        <v>303</v>
      </c>
      <c r="O2" s="48">
        <v>4349.7841867885509</v>
      </c>
      <c r="P2" s="48">
        <v>4437.3775935402555</v>
      </c>
      <c r="Q2" s="48">
        <v>4911.01567626629</v>
      </c>
      <c r="R2" s="48">
        <v>5186.841863007061</v>
      </c>
      <c r="S2" s="48">
        <v>5727.9380462420977</v>
      </c>
    </row>
    <row r="3" spans="1:19">
      <c r="N3" s="48" t="s">
        <v>304</v>
      </c>
      <c r="O3" s="48">
        <v>4590.9889126815888</v>
      </c>
      <c r="P3" s="48">
        <v>5067.0091782556647</v>
      </c>
      <c r="Q3" s="48">
        <v>5674.6032364286484</v>
      </c>
      <c r="R3" s="48">
        <v>6452.3006800782514</v>
      </c>
      <c r="S3" s="48">
        <v>7383.7987637753886</v>
      </c>
    </row>
    <row r="17" spans="1:1">
      <c r="A17" s="23"/>
    </row>
    <row r="18" spans="1:1">
      <c r="A18" s="23"/>
    </row>
    <row r="20" spans="1:1">
      <c r="A20" s="23" t="s">
        <v>37</v>
      </c>
    </row>
    <row r="21" spans="1:1">
      <c r="A21" s="23" t="s">
        <v>297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FB59-1D9B-4DAB-9DBA-8B16D53A4EC5}">
  <dimension ref="A1:P19"/>
  <sheetViews>
    <sheetView workbookViewId="0"/>
  </sheetViews>
  <sheetFormatPr defaultColWidth="9.140625" defaultRowHeight="12"/>
  <cols>
    <col min="1" max="16384" width="9.140625" style="48"/>
  </cols>
  <sheetData>
    <row r="1" spans="1:16" ht="15">
      <c r="A1" s="52" t="s">
        <v>305</v>
      </c>
      <c r="D1" s="50"/>
      <c r="E1" s="50"/>
      <c r="N1" s="24"/>
      <c r="O1" s="24" t="s">
        <v>205</v>
      </c>
      <c r="P1" s="24" t="s">
        <v>206</v>
      </c>
    </row>
    <row r="2" spans="1:16" ht="15">
      <c r="A2" s="53" t="s">
        <v>203</v>
      </c>
      <c r="D2" s="50"/>
      <c r="E2" s="50"/>
      <c r="N2" s="24" t="s">
        <v>207</v>
      </c>
      <c r="O2" s="24">
        <v>0.83454762752876721</v>
      </c>
      <c r="P2" s="24">
        <v>2.4266151849290951</v>
      </c>
    </row>
    <row r="3" spans="1:16" ht="15">
      <c r="A3" s="49"/>
      <c r="B3" s="50"/>
      <c r="C3" s="50"/>
      <c r="D3" s="50"/>
      <c r="E3" s="50"/>
      <c r="N3" s="24" t="s">
        <v>208</v>
      </c>
      <c r="O3" s="24">
        <v>1.3016626080826326</v>
      </c>
      <c r="P3" s="24">
        <v>3.6619788055043521</v>
      </c>
    </row>
    <row r="4" spans="1:16" ht="15">
      <c r="A4" s="51"/>
      <c r="N4" s="24" t="s">
        <v>209</v>
      </c>
      <c r="O4" s="24">
        <v>2.1403115406999818</v>
      </c>
      <c r="P4" s="24">
        <v>5.8058054548117806</v>
      </c>
    </row>
    <row r="5" spans="1:16">
      <c r="A5" s="51"/>
    </row>
    <row r="6" spans="1:16">
      <c r="A6" s="51"/>
    </row>
    <row r="7" spans="1:16">
      <c r="A7" s="51"/>
    </row>
    <row r="8" spans="1:16">
      <c r="A8" s="51"/>
    </row>
    <row r="9" spans="1:16">
      <c r="A9" s="47"/>
    </row>
    <row r="10" spans="1:16">
      <c r="A10" s="47"/>
    </row>
    <row r="11" spans="1:16">
      <c r="A11" s="47"/>
    </row>
    <row r="12" spans="1:16">
      <c r="A12" s="47"/>
    </row>
    <row r="13" spans="1:16">
      <c r="A13" s="47"/>
    </row>
    <row r="17" spans="1:1">
      <c r="A17" s="23"/>
    </row>
    <row r="19" spans="1:1">
      <c r="A19" s="23" t="s">
        <v>37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DD8D-D34C-43D7-BCAE-94D05BF62B58}">
  <dimension ref="A1:AI19"/>
  <sheetViews>
    <sheetView showGridLines="0" workbookViewId="0"/>
  </sheetViews>
  <sheetFormatPr defaultColWidth="9.140625" defaultRowHeight="15"/>
  <cols>
    <col min="1" max="16384" width="9.140625" style="24"/>
  </cols>
  <sheetData>
    <row r="1" spans="1:35">
      <c r="A1" s="25" t="s">
        <v>306</v>
      </c>
      <c r="B1" s="50"/>
      <c r="C1" s="50"/>
      <c r="D1" s="50"/>
      <c r="E1" s="50"/>
      <c r="F1" s="50"/>
      <c r="G1" s="50"/>
      <c r="H1" s="50"/>
      <c r="I1" s="50"/>
      <c r="J1" s="50"/>
      <c r="K1" s="50"/>
      <c r="O1" s="24">
        <v>1947</v>
      </c>
      <c r="P1" s="24">
        <v>1952</v>
      </c>
      <c r="Q1" s="24">
        <v>1962</v>
      </c>
      <c r="R1" s="24">
        <v>1967</v>
      </c>
      <c r="S1" s="24">
        <v>1972</v>
      </c>
      <c r="T1" s="24">
        <v>1980</v>
      </c>
      <c r="U1" s="24">
        <v>1982</v>
      </c>
      <c r="V1" s="24">
        <v>1987</v>
      </c>
      <c r="W1" s="24">
        <v>1992</v>
      </c>
      <c r="X1" s="24">
        <v>1997</v>
      </c>
      <c r="Y1" s="24">
        <v>2003</v>
      </c>
      <c r="Z1" s="24">
        <v>2007</v>
      </c>
      <c r="AA1" s="24">
        <v>2012</v>
      </c>
      <c r="AB1" s="24">
        <v>2015</v>
      </c>
      <c r="AC1" s="24">
        <v>2021</v>
      </c>
      <c r="AD1" s="24">
        <v>2026</v>
      </c>
      <c r="AE1" s="24">
        <v>2031</v>
      </c>
      <c r="AF1" s="24">
        <v>2036</v>
      </c>
      <c r="AG1" s="24">
        <v>2041</v>
      </c>
      <c r="AH1" s="24">
        <v>2046</v>
      </c>
      <c r="AI1" s="24">
        <v>2051</v>
      </c>
    </row>
    <row r="2" spans="1:35">
      <c r="A2" s="53" t="s">
        <v>307</v>
      </c>
      <c r="B2" s="50"/>
      <c r="C2" s="50"/>
      <c r="D2" s="50"/>
      <c r="E2" s="50"/>
      <c r="F2" s="50"/>
      <c r="G2" s="50"/>
      <c r="H2" s="50"/>
      <c r="I2" s="50"/>
      <c r="J2" s="50"/>
      <c r="N2" s="24" t="s">
        <v>314</v>
      </c>
      <c r="O2" s="24">
        <v>70</v>
      </c>
      <c r="P2" s="24">
        <v>70</v>
      </c>
      <c r="Q2" s="24">
        <v>70</v>
      </c>
      <c r="R2" s="24">
        <v>70</v>
      </c>
      <c r="S2" s="24">
        <v>70</v>
      </c>
      <c r="T2" s="24">
        <v>65</v>
      </c>
      <c r="U2" s="24">
        <v>65</v>
      </c>
      <c r="V2" s="24">
        <v>65</v>
      </c>
      <c r="W2" s="24">
        <v>65</v>
      </c>
      <c r="X2" s="24">
        <v>65</v>
      </c>
      <c r="Y2" s="24">
        <v>65</v>
      </c>
      <c r="Z2" s="24">
        <v>65</v>
      </c>
      <c r="AA2" s="24">
        <v>65</v>
      </c>
      <c r="AB2" s="24">
        <v>66</v>
      </c>
      <c r="AC2" s="24">
        <v>67</v>
      </c>
      <c r="AD2" s="24">
        <v>67</v>
      </c>
      <c r="AE2" s="24">
        <v>68</v>
      </c>
      <c r="AF2" s="24">
        <v>68</v>
      </c>
      <c r="AG2" s="24">
        <v>68</v>
      </c>
      <c r="AH2" s="24">
        <v>68</v>
      </c>
      <c r="AI2" s="24">
        <v>68</v>
      </c>
    </row>
    <row r="3" spans="1:35">
      <c r="A3" s="50"/>
      <c r="B3" s="50"/>
      <c r="C3" s="50"/>
      <c r="D3" s="50"/>
      <c r="E3" s="50"/>
      <c r="F3" s="50"/>
      <c r="G3" s="50"/>
      <c r="H3" s="50"/>
      <c r="I3" s="50"/>
      <c r="J3" s="50"/>
      <c r="N3" s="24" t="s">
        <v>316</v>
      </c>
      <c r="O3" s="24">
        <v>7.5499999999999972</v>
      </c>
      <c r="P3" s="24">
        <v>7.7000000000000028</v>
      </c>
      <c r="Q3" s="24">
        <v>8.5</v>
      </c>
      <c r="R3" s="24">
        <v>8.5499999999999972</v>
      </c>
      <c r="S3" s="24">
        <v>8.7000000000000028</v>
      </c>
      <c r="T3" s="24">
        <v>13.900000000000006</v>
      </c>
      <c r="U3" s="24">
        <v>14.150000000000006</v>
      </c>
      <c r="V3" s="24">
        <v>14.400000000000006</v>
      </c>
      <c r="W3" s="24">
        <v>15.25</v>
      </c>
      <c r="X3" s="24">
        <v>15.599999999999994</v>
      </c>
      <c r="Y3" s="24">
        <v>17.049999999999997</v>
      </c>
      <c r="Z3" s="24">
        <v>18.200000000000003</v>
      </c>
      <c r="AA3" s="24">
        <v>19.140414070448827</v>
      </c>
      <c r="AB3" s="24">
        <v>18.650000000000006</v>
      </c>
      <c r="AC3" s="24">
        <v>18.5</v>
      </c>
      <c r="AD3" s="24">
        <v>19.150000000000006</v>
      </c>
      <c r="AE3" s="24">
        <v>18.799999999999997</v>
      </c>
      <c r="AF3" s="24">
        <v>19.450000000000003</v>
      </c>
      <c r="AG3" s="24">
        <v>19.950000000000003</v>
      </c>
      <c r="AH3" s="24">
        <v>20.450000000000003</v>
      </c>
      <c r="AI3" s="24">
        <v>20.900000000000006</v>
      </c>
    </row>
    <row r="4" spans="1:35">
      <c r="A4" s="50"/>
      <c r="B4" s="50"/>
      <c r="C4" s="50"/>
      <c r="D4" s="50"/>
      <c r="E4" s="50"/>
      <c r="F4" s="50"/>
      <c r="G4" s="50"/>
      <c r="H4" s="50"/>
      <c r="I4" s="50"/>
      <c r="J4" s="50"/>
      <c r="N4" s="24" t="s">
        <v>317</v>
      </c>
      <c r="O4" s="24">
        <v>0</v>
      </c>
      <c r="P4" s="24">
        <v>0</v>
      </c>
      <c r="Q4" s="24">
        <v>0</v>
      </c>
      <c r="R4" s="24">
        <v>0</v>
      </c>
      <c r="S4" s="24">
        <v>0</v>
      </c>
      <c r="T4" s="24">
        <v>0</v>
      </c>
      <c r="U4" s="24">
        <v>0</v>
      </c>
      <c r="V4" s="24">
        <v>0</v>
      </c>
      <c r="W4" s="24">
        <v>0</v>
      </c>
      <c r="X4" s="24">
        <v>0</v>
      </c>
      <c r="Y4" s="24">
        <v>0</v>
      </c>
      <c r="Z4" s="24">
        <v>0</v>
      </c>
      <c r="AA4" s="24">
        <v>0</v>
      </c>
      <c r="AB4" s="24">
        <v>100000</v>
      </c>
      <c r="AC4" s="24">
        <v>0</v>
      </c>
      <c r="AD4" s="24">
        <v>0</v>
      </c>
      <c r="AE4" s="24">
        <v>0</v>
      </c>
      <c r="AF4" s="24">
        <v>0</v>
      </c>
      <c r="AG4" s="24">
        <v>0</v>
      </c>
      <c r="AH4" s="24">
        <v>0</v>
      </c>
      <c r="AI4" s="24">
        <v>0</v>
      </c>
    </row>
    <row r="5" spans="1:35">
      <c r="A5" s="50"/>
      <c r="B5" s="50"/>
      <c r="C5" s="50"/>
      <c r="D5" s="50"/>
      <c r="E5" s="50"/>
      <c r="F5" s="50"/>
      <c r="G5" s="50"/>
      <c r="H5" s="50"/>
      <c r="I5" s="50"/>
      <c r="J5" s="50"/>
      <c r="K5" s="50"/>
      <c r="N5" s="24" t="s">
        <v>315</v>
      </c>
      <c r="O5" s="24">
        <v>77.55</v>
      </c>
      <c r="P5" s="24">
        <v>77.7</v>
      </c>
      <c r="Q5" s="24">
        <v>78.5</v>
      </c>
      <c r="R5" s="24">
        <v>78.55</v>
      </c>
      <c r="S5" s="24">
        <v>78.7</v>
      </c>
      <c r="T5" s="24">
        <v>78.900000000000006</v>
      </c>
      <c r="U5" s="24">
        <v>79.150000000000006</v>
      </c>
      <c r="V5" s="24">
        <v>79.400000000000006</v>
      </c>
      <c r="W5" s="24">
        <v>80.25</v>
      </c>
      <c r="X5" s="24">
        <v>80.599999999999994</v>
      </c>
      <c r="Y5" s="24">
        <v>82.05</v>
      </c>
      <c r="Z5" s="24">
        <v>83.2</v>
      </c>
      <c r="AA5" s="24">
        <v>84.140414070448827</v>
      </c>
      <c r="AB5" s="24">
        <v>84.65</v>
      </c>
      <c r="AC5" s="24">
        <v>85.5</v>
      </c>
      <c r="AD5" s="24">
        <v>86.15</v>
      </c>
      <c r="AE5" s="24">
        <v>86.8</v>
      </c>
      <c r="AF5" s="24">
        <v>87.45</v>
      </c>
      <c r="AG5" s="24">
        <v>87.95</v>
      </c>
      <c r="AH5" s="24">
        <v>88.45</v>
      </c>
      <c r="AI5" s="24">
        <v>88.9</v>
      </c>
    </row>
    <row r="6" spans="1:35">
      <c r="A6" s="50"/>
      <c r="B6" s="50"/>
      <c r="C6" s="50"/>
      <c r="D6" s="50"/>
      <c r="E6" s="50"/>
      <c r="F6" s="50"/>
      <c r="G6" s="50"/>
      <c r="H6" s="50"/>
      <c r="I6" s="50"/>
      <c r="J6" s="50"/>
      <c r="K6" s="50"/>
      <c r="N6" s="24" t="str">
        <f t="shared" ref="N6:AI6" si="0">N2</f>
        <v>Baseline Pension Age</v>
      </c>
      <c r="O6" s="24">
        <f t="shared" si="0"/>
        <v>70</v>
      </c>
      <c r="P6" s="24">
        <f t="shared" si="0"/>
        <v>70</v>
      </c>
      <c r="Q6" s="24">
        <f t="shared" si="0"/>
        <v>70</v>
      </c>
      <c r="R6" s="24">
        <f t="shared" si="0"/>
        <v>70</v>
      </c>
      <c r="S6" s="24">
        <f t="shared" si="0"/>
        <v>70</v>
      </c>
      <c r="T6" s="24">
        <f t="shared" si="0"/>
        <v>65</v>
      </c>
      <c r="U6" s="24">
        <f t="shared" si="0"/>
        <v>65</v>
      </c>
      <c r="V6" s="24">
        <f t="shared" si="0"/>
        <v>65</v>
      </c>
      <c r="W6" s="24">
        <f t="shared" si="0"/>
        <v>65</v>
      </c>
      <c r="X6" s="24">
        <f t="shared" si="0"/>
        <v>65</v>
      </c>
      <c r="Y6" s="24">
        <f t="shared" si="0"/>
        <v>65</v>
      </c>
      <c r="Z6" s="24">
        <f t="shared" si="0"/>
        <v>65</v>
      </c>
      <c r="AA6" s="24">
        <f t="shared" si="0"/>
        <v>65</v>
      </c>
      <c r="AB6" s="24">
        <f t="shared" si="0"/>
        <v>66</v>
      </c>
      <c r="AC6" s="24">
        <f t="shared" si="0"/>
        <v>67</v>
      </c>
      <c r="AD6" s="24">
        <f t="shared" si="0"/>
        <v>67</v>
      </c>
      <c r="AE6" s="24">
        <f t="shared" si="0"/>
        <v>68</v>
      </c>
      <c r="AF6" s="24">
        <f t="shared" si="0"/>
        <v>68</v>
      </c>
      <c r="AG6" s="24">
        <f t="shared" si="0"/>
        <v>68</v>
      </c>
      <c r="AH6" s="24">
        <f t="shared" si="0"/>
        <v>68</v>
      </c>
      <c r="AI6" s="24">
        <f t="shared" si="0"/>
        <v>68</v>
      </c>
    </row>
    <row r="7" spans="1:35">
      <c r="A7" s="50"/>
      <c r="B7" s="50"/>
      <c r="C7" s="50"/>
      <c r="D7" s="50"/>
      <c r="E7" s="50"/>
      <c r="F7" s="50"/>
      <c r="G7" s="50"/>
      <c r="H7" s="50"/>
      <c r="I7" s="50"/>
      <c r="J7" s="50"/>
      <c r="K7" s="50"/>
    </row>
    <row r="8" spans="1:35">
      <c r="A8" s="50"/>
      <c r="B8" s="50"/>
      <c r="C8" s="50"/>
      <c r="D8" s="50"/>
      <c r="E8" s="50"/>
      <c r="F8" s="50"/>
      <c r="G8" s="50"/>
      <c r="H8" s="50"/>
      <c r="I8" s="50"/>
      <c r="J8" s="50"/>
      <c r="K8" s="50"/>
    </row>
    <row r="9" spans="1:35">
      <c r="A9" s="50"/>
      <c r="B9" s="50"/>
      <c r="C9" s="50"/>
      <c r="D9" s="50"/>
      <c r="E9" s="50"/>
      <c r="F9" s="50"/>
      <c r="G9" s="50"/>
      <c r="H9" s="50"/>
      <c r="I9" s="50"/>
      <c r="J9" s="50"/>
      <c r="K9" s="50"/>
    </row>
    <row r="10" spans="1:35">
      <c r="A10" s="50"/>
      <c r="B10" s="50"/>
      <c r="C10" s="50"/>
      <c r="D10" s="50"/>
      <c r="E10" s="50"/>
      <c r="F10" s="50"/>
      <c r="G10" s="50"/>
      <c r="H10" s="50"/>
      <c r="I10" s="50"/>
      <c r="J10" s="50"/>
      <c r="K10" s="50"/>
    </row>
    <row r="11" spans="1:35">
      <c r="A11" s="50"/>
      <c r="B11" s="50"/>
      <c r="C11" s="50"/>
      <c r="D11" s="50"/>
      <c r="E11" s="50"/>
      <c r="F11" s="50"/>
      <c r="G11" s="50"/>
      <c r="H11" s="50"/>
      <c r="I11" s="50"/>
      <c r="J11" s="50"/>
      <c r="K11" s="50"/>
    </row>
    <row r="12" spans="1:35">
      <c r="A12" s="50"/>
      <c r="B12" s="50"/>
      <c r="C12" s="50"/>
      <c r="D12" s="50"/>
      <c r="E12" s="50"/>
      <c r="F12" s="50"/>
      <c r="G12" s="50"/>
      <c r="H12" s="50"/>
      <c r="I12" s="50"/>
      <c r="J12" s="50"/>
      <c r="K12" s="50"/>
    </row>
    <row r="13" spans="1:35">
      <c r="A13" s="50"/>
      <c r="B13" s="50"/>
      <c r="C13" s="50"/>
      <c r="D13" s="50"/>
      <c r="E13" s="50"/>
      <c r="F13" s="50"/>
      <c r="G13" s="50"/>
      <c r="H13" s="50"/>
      <c r="I13" s="50"/>
      <c r="J13" s="50"/>
      <c r="K13" s="50"/>
    </row>
    <row r="14" spans="1:35">
      <c r="A14" s="50"/>
      <c r="B14" s="50"/>
      <c r="C14" s="50"/>
      <c r="D14" s="50"/>
      <c r="E14" s="50"/>
      <c r="F14" s="50"/>
      <c r="G14" s="50"/>
      <c r="H14" s="50"/>
      <c r="I14" s="50"/>
      <c r="J14" s="50"/>
      <c r="K14" s="50"/>
    </row>
    <row r="15" spans="1:35">
      <c r="A15" s="50"/>
      <c r="B15" s="50"/>
      <c r="C15" s="50"/>
      <c r="D15" s="50"/>
      <c r="E15" s="50"/>
      <c r="F15" s="50"/>
      <c r="G15" s="50"/>
      <c r="H15" s="50"/>
      <c r="I15" s="50"/>
      <c r="J15" s="50"/>
      <c r="K15" s="50"/>
    </row>
    <row r="16" spans="1:35">
      <c r="A16" s="50"/>
      <c r="B16" s="50"/>
      <c r="C16" s="50"/>
      <c r="D16" s="50"/>
      <c r="E16" s="50"/>
      <c r="F16" s="50"/>
      <c r="G16" s="50"/>
      <c r="H16" s="50"/>
      <c r="I16" s="50"/>
      <c r="J16" s="50"/>
      <c r="K16" s="50"/>
    </row>
    <row r="17" spans="1:1">
      <c r="A17" s="23" t="s">
        <v>308</v>
      </c>
    </row>
    <row r="18" spans="1:1">
      <c r="A18" s="23" t="s">
        <v>309</v>
      </c>
    </row>
    <row r="19" spans="1:1">
      <c r="A19" s="2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0850-6495-497B-A678-A63116ACB13F}">
  <dimension ref="A1:AS3914"/>
  <sheetViews>
    <sheetView showGridLines="0" workbookViewId="0"/>
  </sheetViews>
  <sheetFormatPr defaultColWidth="9.140625" defaultRowHeight="15"/>
  <cols>
    <col min="1" max="1" width="11.140625" style="24" customWidth="1"/>
    <col min="2" max="16384" width="9.140625" style="24"/>
  </cols>
  <sheetData>
    <row r="1" spans="1:45">
      <c r="A1" s="52" t="s">
        <v>310</v>
      </c>
      <c r="O1" s="24">
        <v>2020</v>
      </c>
      <c r="P1" s="24">
        <v>2021</v>
      </c>
      <c r="Q1" s="24">
        <v>2022</v>
      </c>
      <c r="R1" s="24">
        <v>2023</v>
      </c>
      <c r="S1" s="24">
        <v>2024</v>
      </c>
      <c r="T1" s="24">
        <v>2025</v>
      </c>
      <c r="U1" s="24">
        <v>2026</v>
      </c>
      <c r="V1" s="24">
        <v>2027</v>
      </c>
      <c r="W1" s="24">
        <v>2028</v>
      </c>
      <c r="X1" s="24">
        <v>2029</v>
      </c>
      <c r="Y1" s="24">
        <v>2030</v>
      </c>
      <c r="Z1" s="24">
        <v>2031</v>
      </c>
      <c r="AA1" s="24">
        <v>2032</v>
      </c>
      <c r="AB1" s="24">
        <v>2033</v>
      </c>
      <c r="AC1" s="24">
        <v>2034</v>
      </c>
      <c r="AD1" s="24">
        <v>2035</v>
      </c>
      <c r="AE1" s="24">
        <v>2036</v>
      </c>
      <c r="AF1" s="24">
        <v>2037</v>
      </c>
      <c r="AG1" s="24">
        <v>2038</v>
      </c>
      <c r="AH1" s="24">
        <v>2039</v>
      </c>
      <c r="AI1" s="24">
        <v>2040</v>
      </c>
      <c r="AJ1" s="24">
        <v>2041</v>
      </c>
      <c r="AK1" s="24">
        <v>2042</v>
      </c>
      <c r="AL1" s="24">
        <v>2043</v>
      </c>
      <c r="AM1" s="24">
        <v>2044</v>
      </c>
      <c r="AN1" s="24">
        <v>2045</v>
      </c>
      <c r="AO1" s="24">
        <v>2046</v>
      </c>
      <c r="AP1" s="24">
        <v>2047</v>
      </c>
      <c r="AQ1" s="24">
        <v>2048</v>
      </c>
      <c r="AR1" s="24">
        <v>2049</v>
      </c>
      <c r="AS1" s="24">
        <v>2050</v>
      </c>
    </row>
    <row r="2" spans="1:45">
      <c r="A2" s="23" t="s">
        <v>34</v>
      </c>
      <c r="N2" s="24" t="s">
        <v>312</v>
      </c>
      <c r="O2" s="24">
        <v>125.14631167773126</v>
      </c>
      <c r="P2" s="24">
        <v>122.08524733595371</v>
      </c>
      <c r="Q2" s="24">
        <v>119.22712756597028</v>
      </c>
      <c r="R2" s="24">
        <v>115.91729084973609</v>
      </c>
      <c r="S2" s="24">
        <v>113.22271481426634</v>
      </c>
      <c r="T2" s="24">
        <v>109.11066067796371</v>
      </c>
      <c r="U2" s="24">
        <v>105.66170865716619</v>
      </c>
      <c r="V2" s="24">
        <v>103.43764844732723</v>
      </c>
      <c r="W2" s="24">
        <v>101.95089644975664</v>
      </c>
      <c r="X2" s="24">
        <v>100.94608334319175</v>
      </c>
      <c r="Y2" s="24">
        <v>97.517825023767259</v>
      </c>
      <c r="Z2" s="24">
        <v>96.962383433843314</v>
      </c>
      <c r="AA2" s="24">
        <v>95.868764395945774</v>
      </c>
      <c r="AB2" s="24">
        <v>93.738801027820557</v>
      </c>
      <c r="AC2" s="24">
        <v>92.760589819300009</v>
      </c>
      <c r="AD2" s="24">
        <v>92.290580119797198</v>
      </c>
      <c r="AE2" s="24">
        <v>92.895090421728369</v>
      </c>
      <c r="AF2" s="24">
        <v>92.115917132908223</v>
      </c>
      <c r="AG2" s="24">
        <v>92.966506430960578</v>
      </c>
      <c r="AH2" s="24">
        <v>93.420787104500008</v>
      </c>
      <c r="AI2" s="24">
        <v>94.739947768308781</v>
      </c>
      <c r="AJ2" s="24">
        <v>96.953355523646024</v>
      </c>
      <c r="AK2" s="24">
        <v>98.341096428678071</v>
      </c>
      <c r="AL2" s="24">
        <v>100.49010966412696</v>
      </c>
      <c r="AM2" s="24">
        <v>104.42053397084382</v>
      </c>
      <c r="AN2" s="24">
        <v>106.96887314328553</v>
      </c>
      <c r="AO2" s="24">
        <v>110.80713939149747</v>
      </c>
      <c r="AP2" s="24">
        <v>115.07840549416373</v>
      </c>
      <c r="AQ2" s="24">
        <v>119.99472333822813</v>
      </c>
      <c r="AR2" s="24">
        <v>125.95769669862332</v>
      </c>
      <c r="AS2" s="24">
        <v>131.65100652413585</v>
      </c>
    </row>
    <row r="3" spans="1:45">
      <c r="A3" s="59"/>
      <c r="N3" s="24" t="s">
        <v>313</v>
      </c>
      <c r="O3" s="24">
        <v>125.14631167773126</v>
      </c>
      <c r="P3" s="24">
        <v>121.97781651454434</v>
      </c>
      <c r="Q3" s="24">
        <v>118.97141650758851</v>
      </c>
      <c r="R3" s="24">
        <v>115.57553694526797</v>
      </c>
      <c r="S3" s="24">
        <v>112.79548320786034</v>
      </c>
      <c r="T3" s="24">
        <v>108.59304792003499</v>
      </c>
      <c r="U3" s="24">
        <v>105.05324408430226</v>
      </c>
      <c r="V3" s="24">
        <v>102.68953328293568</v>
      </c>
      <c r="W3" s="24">
        <v>101.09813720589513</v>
      </c>
      <c r="X3" s="24">
        <v>99.891513455866701</v>
      </c>
      <c r="Y3" s="24">
        <v>96.219933742728898</v>
      </c>
      <c r="Z3" s="24">
        <v>95.389794287345708</v>
      </c>
      <c r="AA3" s="24">
        <v>93.991955375208278</v>
      </c>
      <c r="AB3" s="24">
        <v>91.540534821097339</v>
      </c>
      <c r="AC3" s="24">
        <v>90.231908915455108</v>
      </c>
      <c r="AD3" s="24">
        <v>89.419554242863185</v>
      </c>
      <c r="AE3" s="24">
        <v>89.640032920936122</v>
      </c>
      <c r="AF3" s="24">
        <v>88.334679237859234</v>
      </c>
      <c r="AG3" s="24">
        <v>88.357712859853805</v>
      </c>
      <c r="AH3" s="24">
        <v>87.785651383121717</v>
      </c>
      <c r="AI3" s="24">
        <v>87.39189753438356</v>
      </c>
      <c r="AJ3" s="24">
        <v>88.160988427652839</v>
      </c>
      <c r="AK3" s="24">
        <v>87.984387467916079</v>
      </c>
      <c r="AL3" s="24">
        <v>88.373755440917904</v>
      </c>
      <c r="AM3" s="24">
        <v>90.362837795788082</v>
      </c>
      <c r="AN3" s="24">
        <v>90.742137878451771</v>
      </c>
      <c r="AO3" s="24">
        <v>92.196197028377696</v>
      </c>
      <c r="AP3" s="24">
        <v>94.8817236956437</v>
      </c>
      <c r="AQ3" s="24">
        <v>97.300172421280237</v>
      </c>
      <c r="AR3" s="24">
        <v>101.66378316817607</v>
      </c>
      <c r="AS3" s="24">
        <v>106.02726859483845</v>
      </c>
    </row>
    <row r="4" spans="1:45">
      <c r="A4" s="59"/>
      <c r="N4" s="24" t="s">
        <v>115</v>
      </c>
      <c r="O4" s="24">
        <v>125.14631167773126</v>
      </c>
      <c r="P4" s="24">
        <v>121.97781651454434</v>
      </c>
      <c r="Q4" s="24">
        <v>118.97141650758851</v>
      </c>
      <c r="R4" s="24">
        <v>115.57553694526797</v>
      </c>
      <c r="S4" s="24">
        <v>112.79548320786034</v>
      </c>
      <c r="T4" s="24">
        <v>108.59304231056083</v>
      </c>
      <c r="U4" s="24">
        <v>105.05323322305269</v>
      </c>
      <c r="V4" s="24">
        <v>102.68950504058459</v>
      </c>
      <c r="W4" s="24">
        <v>101.09797599904523</v>
      </c>
      <c r="X4" s="24">
        <v>99.890155426912983</v>
      </c>
      <c r="Y4" s="24">
        <v>96.217148934634125</v>
      </c>
      <c r="Z4" s="24">
        <v>95.385349596120321</v>
      </c>
      <c r="AA4" s="24">
        <v>93.985650472896964</v>
      </c>
      <c r="AB4" s="24">
        <v>91.532234274623136</v>
      </c>
      <c r="AC4" s="24">
        <v>90.221405977127233</v>
      </c>
      <c r="AD4" s="24">
        <v>89.406563890124474</v>
      </c>
      <c r="AE4" s="24">
        <v>89.624158182581311</v>
      </c>
      <c r="AF4" s="24">
        <v>88.315021634150142</v>
      </c>
      <c r="AG4" s="24">
        <v>88.334376072823915</v>
      </c>
      <c r="AH4" s="24">
        <v>87.812723582685962</v>
      </c>
      <c r="AI4" s="24">
        <v>87.687710479524213</v>
      </c>
      <c r="AJ4" s="24">
        <v>88.580601259726038</v>
      </c>
      <c r="AK4" s="24">
        <v>88.527168922890795</v>
      </c>
      <c r="AL4" s="24">
        <v>89.048498286914409</v>
      </c>
      <c r="AM4" s="24">
        <v>91.185477602293133</v>
      </c>
      <c r="AN4" s="24">
        <v>92.146086935628219</v>
      </c>
      <c r="AO4" s="24">
        <v>93.985327035161319</v>
      </c>
      <c r="AP4" s="24">
        <v>97.357472614828893</v>
      </c>
      <c r="AQ4" s="24">
        <v>100.8696251034666</v>
      </c>
      <c r="AR4" s="24">
        <v>105.20496275236519</v>
      </c>
      <c r="AS4" s="24">
        <v>109.72678351267402</v>
      </c>
    </row>
    <row r="5" spans="1:45">
      <c r="A5" s="59"/>
    </row>
    <row r="6" spans="1:45">
      <c r="A6" s="59"/>
    </row>
    <row r="7" spans="1:45">
      <c r="A7" s="59"/>
    </row>
    <row r="8" spans="1:45">
      <c r="A8" s="59"/>
    </row>
    <row r="9" spans="1:45">
      <c r="A9" s="59"/>
    </row>
    <row r="10" spans="1:45">
      <c r="A10" s="59"/>
    </row>
    <row r="11" spans="1:45">
      <c r="A11" s="59"/>
    </row>
    <row r="12" spans="1:45">
      <c r="A12" s="59"/>
    </row>
    <row r="13" spans="1:45">
      <c r="A13" s="59"/>
    </row>
    <row r="14" spans="1:45">
      <c r="A14" s="59"/>
    </row>
    <row r="15" spans="1:45">
      <c r="A15" s="59"/>
    </row>
    <row r="16" spans="1:45">
      <c r="A16" s="59"/>
    </row>
    <row r="17" spans="1:1">
      <c r="A17" s="23" t="s">
        <v>290</v>
      </c>
    </row>
    <row r="18" spans="1:1">
      <c r="A18" s="23" t="s">
        <v>311</v>
      </c>
    </row>
    <row r="19" spans="1:1">
      <c r="A19" s="59"/>
    </row>
    <row r="20" spans="1:1">
      <c r="A20" s="59"/>
    </row>
    <row r="21" spans="1:1">
      <c r="A21" s="59"/>
    </row>
    <row r="22" spans="1:1">
      <c r="A22" s="59"/>
    </row>
    <row r="23" spans="1:1">
      <c r="A23" s="59"/>
    </row>
    <row r="24" spans="1:1">
      <c r="A24" s="59"/>
    </row>
    <row r="25" spans="1:1">
      <c r="A25" s="59"/>
    </row>
    <row r="26" spans="1:1">
      <c r="A26" s="59"/>
    </row>
    <row r="27" spans="1:1">
      <c r="A27" s="59"/>
    </row>
    <row r="28" spans="1:1">
      <c r="A28" s="59"/>
    </row>
    <row r="29" spans="1:1">
      <c r="A29" s="59"/>
    </row>
    <row r="30" spans="1:1">
      <c r="A30" s="59"/>
    </row>
    <row r="31" spans="1:1">
      <c r="A31" s="59"/>
    </row>
    <row r="32" spans="1:1">
      <c r="A32" s="59"/>
    </row>
    <row r="33" spans="1:1">
      <c r="A33" s="59"/>
    </row>
    <row r="34" spans="1:1">
      <c r="A34" s="59"/>
    </row>
    <row r="35" spans="1:1">
      <c r="A35" s="59"/>
    </row>
    <row r="36" spans="1:1">
      <c r="A36" s="59"/>
    </row>
    <row r="37" spans="1:1">
      <c r="A37" s="59"/>
    </row>
    <row r="38" spans="1:1">
      <c r="A38" s="59"/>
    </row>
    <row r="39" spans="1:1">
      <c r="A39" s="59"/>
    </row>
    <row r="40" spans="1:1">
      <c r="A40" s="59"/>
    </row>
    <row r="41" spans="1:1">
      <c r="A41" s="59"/>
    </row>
    <row r="42" spans="1:1">
      <c r="A42" s="59"/>
    </row>
    <row r="43" spans="1:1">
      <c r="A43" s="59"/>
    </row>
    <row r="44" spans="1:1">
      <c r="A44" s="59"/>
    </row>
    <row r="45" spans="1:1">
      <c r="A45" s="59"/>
    </row>
    <row r="46" spans="1:1">
      <c r="A46" s="59"/>
    </row>
    <row r="47" spans="1:1">
      <c r="A47" s="59"/>
    </row>
    <row r="48" spans="1:1">
      <c r="A48" s="59"/>
    </row>
    <row r="49" spans="1:1">
      <c r="A49" s="59"/>
    </row>
    <row r="50" spans="1:1">
      <c r="A50" s="59"/>
    </row>
    <row r="51" spans="1:1">
      <c r="A51" s="59"/>
    </row>
    <row r="52" spans="1:1">
      <c r="A52" s="59"/>
    </row>
    <row r="53" spans="1:1">
      <c r="A53" s="59"/>
    </row>
    <row r="54" spans="1:1">
      <c r="A54" s="59"/>
    </row>
    <row r="55" spans="1:1">
      <c r="A55" s="59"/>
    </row>
    <row r="56" spans="1:1">
      <c r="A56" s="59"/>
    </row>
    <row r="57" spans="1:1">
      <c r="A57" s="59"/>
    </row>
    <row r="58" spans="1:1">
      <c r="A58" s="59"/>
    </row>
    <row r="59" spans="1:1">
      <c r="A59" s="59"/>
    </row>
    <row r="60" spans="1:1">
      <c r="A60" s="59"/>
    </row>
    <row r="61" spans="1:1">
      <c r="A61" s="59"/>
    </row>
    <row r="62" spans="1:1">
      <c r="A62" s="59"/>
    </row>
    <row r="63" spans="1:1">
      <c r="A63" s="59"/>
    </row>
    <row r="64" spans="1:1">
      <c r="A64" s="59"/>
    </row>
    <row r="65" spans="1:1">
      <c r="A65" s="59"/>
    </row>
    <row r="66" spans="1:1">
      <c r="A66" s="59"/>
    </row>
    <row r="67" spans="1:1">
      <c r="A67" s="59"/>
    </row>
    <row r="68" spans="1:1">
      <c r="A68" s="59"/>
    </row>
    <row r="69" spans="1:1">
      <c r="A69" s="59"/>
    </row>
    <row r="70" spans="1:1">
      <c r="A70" s="59"/>
    </row>
    <row r="71" spans="1:1">
      <c r="A71" s="59"/>
    </row>
    <row r="72" spans="1:1">
      <c r="A72" s="59"/>
    </row>
    <row r="73" spans="1:1">
      <c r="A73" s="59"/>
    </row>
    <row r="74" spans="1:1">
      <c r="A74" s="59"/>
    </row>
    <row r="75" spans="1:1">
      <c r="A75" s="59"/>
    </row>
    <row r="76" spans="1:1">
      <c r="A76" s="59"/>
    </row>
    <row r="77" spans="1:1">
      <c r="A77" s="59"/>
    </row>
    <row r="78" spans="1:1">
      <c r="A78" s="59"/>
    </row>
    <row r="79" spans="1:1">
      <c r="A79" s="59"/>
    </row>
    <row r="80" spans="1:1">
      <c r="A80" s="59"/>
    </row>
    <row r="81" spans="1:1">
      <c r="A81" s="59"/>
    </row>
    <row r="82" spans="1:1">
      <c r="A82" s="59"/>
    </row>
    <row r="83" spans="1:1">
      <c r="A83" s="59"/>
    </row>
    <row r="84" spans="1:1">
      <c r="A84" s="59"/>
    </row>
    <row r="85" spans="1:1">
      <c r="A85" s="59"/>
    </row>
    <row r="86" spans="1:1">
      <c r="A86" s="59"/>
    </row>
    <row r="87" spans="1:1">
      <c r="A87" s="59"/>
    </row>
    <row r="88" spans="1:1">
      <c r="A88" s="59"/>
    </row>
    <row r="89" spans="1:1">
      <c r="A89" s="59"/>
    </row>
    <row r="90" spans="1:1">
      <c r="A90" s="59"/>
    </row>
    <row r="91" spans="1:1">
      <c r="A91" s="59"/>
    </row>
    <row r="92" spans="1:1">
      <c r="A92" s="59"/>
    </row>
    <row r="93" spans="1:1">
      <c r="A93" s="59"/>
    </row>
    <row r="94" spans="1:1">
      <c r="A94" s="59"/>
    </row>
    <row r="95" spans="1:1">
      <c r="A95" s="59"/>
    </row>
    <row r="96" spans="1:1">
      <c r="A96" s="59"/>
    </row>
    <row r="97" spans="1:1">
      <c r="A97" s="59"/>
    </row>
    <row r="98" spans="1:1">
      <c r="A98" s="59"/>
    </row>
    <row r="99" spans="1:1">
      <c r="A99" s="59"/>
    </row>
    <row r="100" spans="1:1">
      <c r="A100" s="59"/>
    </row>
    <row r="101" spans="1:1">
      <c r="A101" s="59"/>
    </row>
    <row r="102" spans="1:1">
      <c r="A102" s="59"/>
    </row>
    <row r="103" spans="1:1">
      <c r="A103" s="59"/>
    </row>
    <row r="104" spans="1:1">
      <c r="A104" s="59"/>
    </row>
    <row r="105" spans="1:1">
      <c r="A105" s="59"/>
    </row>
    <row r="106" spans="1:1">
      <c r="A106" s="59"/>
    </row>
    <row r="107" spans="1:1">
      <c r="A107" s="59"/>
    </row>
    <row r="108" spans="1:1">
      <c r="A108" s="59"/>
    </row>
    <row r="109" spans="1:1">
      <c r="A109" s="59"/>
    </row>
    <row r="110" spans="1:1">
      <c r="A110" s="59"/>
    </row>
    <row r="111" spans="1:1">
      <c r="A111" s="59"/>
    </row>
    <row r="112" spans="1:1">
      <c r="A112" s="59"/>
    </row>
    <row r="113" spans="1:1">
      <c r="A113" s="59"/>
    </row>
    <row r="114" spans="1:1">
      <c r="A114" s="59"/>
    </row>
    <row r="115" spans="1:1">
      <c r="A115" s="59"/>
    </row>
    <row r="116" spans="1:1">
      <c r="A116" s="59"/>
    </row>
    <row r="117" spans="1:1">
      <c r="A117" s="59"/>
    </row>
    <row r="118" spans="1:1">
      <c r="A118" s="59"/>
    </row>
    <row r="119" spans="1:1">
      <c r="A119" s="59"/>
    </row>
    <row r="120" spans="1:1">
      <c r="A120" s="59"/>
    </row>
    <row r="121" spans="1:1">
      <c r="A121" s="59"/>
    </row>
    <row r="122" spans="1:1">
      <c r="A122" s="59"/>
    </row>
    <row r="123" spans="1:1">
      <c r="A123" s="59"/>
    </row>
    <row r="124" spans="1:1">
      <c r="A124" s="59"/>
    </row>
    <row r="125" spans="1:1">
      <c r="A125" s="59"/>
    </row>
    <row r="126" spans="1:1">
      <c r="A126" s="59"/>
    </row>
    <row r="127" spans="1:1">
      <c r="A127" s="59"/>
    </row>
    <row r="128" spans="1:1">
      <c r="A128" s="59"/>
    </row>
    <row r="129" spans="1:1">
      <c r="A129" s="59"/>
    </row>
    <row r="130" spans="1:1">
      <c r="A130" s="59"/>
    </row>
    <row r="131" spans="1:1">
      <c r="A131" s="59"/>
    </row>
    <row r="132" spans="1:1">
      <c r="A132" s="59"/>
    </row>
    <row r="133" spans="1:1">
      <c r="A133" s="59"/>
    </row>
    <row r="134" spans="1:1">
      <c r="A134" s="59"/>
    </row>
    <row r="135" spans="1:1">
      <c r="A135" s="59"/>
    </row>
    <row r="136" spans="1:1">
      <c r="A136" s="59"/>
    </row>
    <row r="137" spans="1:1">
      <c r="A137" s="59"/>
    </row>
    <row r="138" spans="1:1">
      <c r="A138" s="59"/>
    </row>
    <row r="139" spans="1:1">
      <c r="A139" s="59"/>
    </row>
    <row r="140" spans="1:1">
      <c r="A140" s="59"/>
    </row>
    <row r="141" spans="1:1">
      <c r="A141" s="59"/>
    </row>
    <row r="142" spans="1:1">
      <c r="A142" s="59"/>
    </row>
    <row r="143" spans="1:1">
      <c r="A143" s="59"/>
    </row>
    <row r="144" spans="1:1">
      <c r="A144" s="59"/>
    </row>
    <row r="145" spans="1:1">
      <c r="A145" s="59"/>
    </row>
    <row r="146" spans="1:1">
      <c r="A146" s="59"/>
    </row>
    <row r="147" spans="1:1">
      <c r="A147" s="59"/>
    </row>
    <row r="148" spans="1:1">
      <c r="A148" s="59"/>
    </row>
    <row r="149" spans="1:1">
      <c r="A149" s="59"/>
    </row>
    <row r="150" spans="1:1">
      <c r="A150" s="59"/>
    </row>
    <row r="151" spans="1:1">
      <c r="A151" s="59"/>
    </row>
    <row r="152" spans="1:1">
      <c r="A152" s="59"/>
    </row>
    <row r="153" spans="1:1">
      <c r="A153" s="59"/>
    </row>
    <row r="154" spans="1:1">
      <c r="A154" s="59"/>
    </row>
    <row r="155" spans="1:1">
      <c r="A155" s="59"/>
    </row>
    <row r="156" spans="1:1">
      <c r="A156" s="59"/>
    </row>
    <row r="157" spans="1:1">
      <c r="A157" s="59"/>
    </row>
    <row r="158" spans="1:1">
      <c r="A158" s="59"/>
    </row>
    <row r="159" spans="1:1">
      <c r="A159" s="59"/>
    </row>
    <row r="160" spans="1:1">
      <c r="A160" s="59"/>
    </row>
    <row r="161" spans="1:1">
      <c r="A161" s="59"/>
    </row>
    <row r="162" spans="1:1">
      <c r="A162" s="59"/>
    </row>
    <row r="163" spans="1:1">
      <c r="A163" s="59"/>
    </row>
    <row r="164" spans="1:1">
      <c r="A164" s="59"/>
    </row>
    <row r="165" spans="1:1">
      <c r="A165" s="59"/>
    </row>
    <row r="166" spans="1:1">
      <c r="A166" s="59"/>
    </row>
    <row r="167" spans="1:1">
      <c r="A167" s="59"/>
    </row>
    <row r="168" spans="1:1">
      <c r="A168" s="59"/>
    </row>
    <row r="169" spans="1:1">
      <c r="A169" s="59"/>
    </row>
    <row r="170" spans="1:1">
      <c r="A170" s="59"/>
    </row>
    <row r="171" spans="1:1">
      <c r="A171" s="59"/>
    </row>
    <row r="172" spans="1:1">
      <c r="A172" s="59"/>
    </row>
    <row r="173" spans="1:1">
      <c r="A173" s="59"/>
    </row>
    <row r="174" spans="1:1">
      <c r="A174" s="59"/>
    </row>
    <row r="175" spans="1:1">
      <c r="A175" s="59"/>
    </row>
    <row r="176" spans="1:1">
      <c r="A176" s="59"/>
    </row>
    <row r="177" spans="1:1">
      <c r="A177" s="59"/>
    </row>
    <row r="178" spans="1:1">
      <c r="A178" s="59"/>
    </row>
    <row r="179" spans="1:1">
      <c r="A179" s="59"/>
    </row>
    <row r="180" spans="1:1">
      <c r="A180" s="59"/>
    </row>
    <row r="181" spans="1:1">
      <c r="A181" s="59"/>
    </row>
    <row r="182" spans="1:1">
      <c r="A182" s="59"/>
    </row>
    <row r="183" spans="1:1">
      <c r="A183" s="59"/>
    </row>
    <row r="184" spans="1:1">
      <c r="A184" s="59"/>
    </row>
    <row r="185" spans="1:1">
      <c r="A185" s="59"/>
    </row>
    <row r="186" spans="1:1">
      <c r="A186" s="59"/>
    </row>
    <row r="187" spans="1:1">
      <c r="A187" s="59"/>
    </row>
    <row r="188" spans="1:1">
      <c r="A188" s="59"/>
    </row>
    <row r="189" spans="1:1">
      <c r="A189" s="59"/>
    </row>
    <row r="190" spans="1:1">
      <c r="A190" s="59"/>
    </row>
    <row r="191" spans="1:1">
      <c r="A191" s="59"/>
    </row>
    <row r="192" spans="1:1">
      <c r="A192" s="59"/>
    </row>
    <row r="193" spans="1:1">
      <c r="A193" s="59"/>
    </row>
    <row r="194" spans="1:1">
      <c r="A194" s="59"/>
    </row>
    <row r="195" spans="1:1">
      <c r="A195" s="59"/>
    </row>
    <row r="196" spans="1:1">
      <c r="A196" s="59"/>
    </row>
    <row r="197" spans="1:1">
      <c r="A197" s="59"/>
    </row>
    <row r="198" spans="1:1">
      <c r="A198" s="59"/>
    </row>
    <row r="199" spans="1:1">
      <c r="A199" s="59"/>
    </row>
    <row r="200" spans="1:1">
      <c r="A200" s="59"/>
    </row>
    <row r="201" spans="1:1">
      <c r="A201" s="59"/>
    </row>
    <row r="202" spans="1:1">
      <c r="A202" s="59"/>
    </row>
    <row r="203" spans="1:1">
      <c r="A203" s="59"/>
    </row>
    <row r="204" spans="1:1">
      <c r="A204" s="59"/>
    </row>
    <row r="205" spans="1:1">
      <c r="A205" s="59"/>
    </row>
    <row r="206" spans="1:1">
      <c r="A206" s="59"/>
    </row>
    <row r="207" spans="1:1">
      <c r="A207" s="59"/>
    </row>
    <row r="208" spans="1:1">
      <c r="A208" s="59"/>
    </row>
    <row r="209" spans="1:1">
      <c r="A209" s="59"/>
    </row>
    <row r="210" spans="1:1">
      <c r="A210" s="59"/>
    </row>
    <row r="211" spans="1:1">
      <c r="A211" s="59"/>
    </row>
    <row r="212" spans="1:1">
      <c r="A212" s="59"/>
    </row>
    <row r="213" spans="1:1">
      <c r="A213" s="59"/>
    </row>
    <row r="214" spans="1:1">
      <c r="A214" s="59"/>
    </row>
    <row r="215" spans="1:1">
      <c r="A215" s="59"/>
    </row>
    <row r="216" spans="1:1">
      <c r="A216" s="59"/>
    </row>
    <row r="217" spans="1:1">
      <c r="A217" s="59"/>
    </row>
    <row r="218" spans="1:1">
      <c r="A218" s="59"/>
    </row>
    <row r="219" spans="1:1">
      <c r="A219" s="59"/>
    </row>
    <row r="220" spans="1:1">
      <c r="A220" s="59"/>
    </row>
    <row r="221" spans="1:1">
      <c r="A221" s="59"/>
    </row>
    <row r="222" spans="1:1">
      <c r="A222" s="59"/>
    </row>
    <row r="223" spans="1:1">
      <c r="A223" s="59"/>
    </row>
    <row r="224" spans="1:1">
      <c r="A224" s="59"/>
    </row>
    <row r="225" spans="1:1">
      <c r="A225" s="59"/>
    </row>
    <row r="226" spans="1:1">
      <c r="A226" s="59"/>
    </row>
    <row r="227" spans="1:1">
      <c r="A227" s="59"/>
    </row>
    <row r="228" spans="1:1">
      <c r="A228" s="59"/>
    </row>
    <row r="229" spans="1:1">
      <c r="A229" s="59"/>
    </row>
    <row r="230" spans="1:1">
      <c r="A230" s="59"/>
    </row>
    <row r="231" spans="1:1">
      <c r="A231" s="59"/>
    </row>
    <row r="232" spans="1:1">
      <c r="A232" s="59"/>
    </row>
    <row r="233" spans="1:1">
      <c r="A233" s="59"/>
    </row>
    <row r="234" spans="1:1">
      <c r="A234" s="59"/>
    </row>
    <row r="235" spans="1:1">
      <c r="A235" s="59"/>
    </row>
    <row r="236" spans="1:1">
      <c r="A236" s="59"/>
    </row>
    <row r="237" spans="1:1">
      <c r="A237" s="59"/>
    </row>
    <row r="238" spans="1:1">
      <c r="A238" s="59"/>
    </row>
    <row r="239" spans="1:1">
      <c r="A239" s="59"/>
    </row>
    <row r="240" spans="1:1">
      <c r="A240" s="59"/>
    </row>
    <row r="241" spans="1:1">
      <c r="A241" s="59"/>
    </row>
    <row r="242" spans="1:1">
      <c r="A242" s="59"/>
    </row>
    <row r="243" spans="1:1">
      <c r="A243" s="59"/>
    </row>
    <row r="244" spans="1:1">
      <c r="A244" s="59"/>
    </row>
    <row r="245" spans="1:1">
      <c r="A245" s="59"/>
    </row>
    <row r="246" spans="1:1">
      <c r="A246" s="59"/>
    </row>
    <row r="247" spans="1:1">
      <c r="A247" s="59"/>
    </row>
    <row r="248" spans="1:1">
      <c r="A248" s="59"/>
    </row>
    <row r="249" spans="1:1">
      <c r="A249" s="59"/>
    </row>
    <row r="250" spans="1:1">
      <c r="A250" s="59"/>
    </row>
    <row r="251" spans="1:1">
      <c r="A251" s="59"/>
    </row>
    <row r="252" spans="1:1">
      <c r="A252" s="59"/>
    </row>
    <row r="253" spans="1:1">
      <c r="A253" s="59"/>
    </row>
    <row r="254" spans="1:1">
      <c r="A254" s="59"/>
    </row>
    <row r="255" spans="1:1">
      <c r="A255" s="59"/>
    </row>
    <row r="256" spans="1:1">
      <c r="A256" s="59"/>
    </row>
    <row r="257" spans="1:1">
      <c r="A257" s="59"/>
    </row>
    <row r="258" spans="1:1">
      <c r="A258" s="59"/>
    </row>
    <row r="259" spans="1:1">
      <c r="A259" s="59"/>
    </row>
    <row r="260" spans="1:1">
      <c r="A260" s="59"/>
    </row>
    <row r="261" spans="1:1">
      <c r="A261" s="59"/>
    </row>
    <row r="262" spans="1:1">
      <c r="A262" s="59"/>
    </row>
    <row r="263" spans="1:1">
      <c r="A263" s="59"/>
    </row>
    <row r="264" spans="1:1">
      <c r="A264" s="59"/>
    </row>
    <row r="265" spans="1:1">
      <c r="A265" s="59"/>
    </row>
    <row r="266" spans="1:1">
      <c r="A266" s="59"/>
    </row>
    <row r="267" spans="1:1">
      <c r="A267" s="59"/>
    </row>
    <row r="268" spans="1:1">
      <c r="A268" s="59"/>
    </row>
    <row r="269" spans="1:1">
      <c r="A269" s="59"/>
    </row>
    <row r="270" spans="1:1">
      <c r="A270" s="59"/>
    </row>
    <row r="271" spans="1:1">
      <c r="A271" s="59"/>
    </row>
    <row r="272" spans="1:1">
      <c r="A272" s="59"/>
    </row>
    <row r="273" spans="1:1">
      <c r="A273" s="59"/>
    </row>
    <row r="274" spans="1:1">
      <c r="A274" s="59"/>
    </row>
    <row r="275" spans="1:1">
      <c r="A275" s="59"/>
    </row>
    <row r="276" spans="1:1">
      <c r="A276" s="59"/>
    </row>
    <row r="277" spans="1:1">
      <c r="A277" s="59"/>
    </row>
    <row r="278" spans="1:1">
      <c r="A278" s="59"/>
    </row>
    <row r="279" spans="1:1">
      <c r="A279" s="59"/>
    </row>
    <row r="280" spans="1:1">
      <c r="A280" s="59"/>
    </row>
    <row r="281" spans="1:1">
      <c r="A281" s="59"/>
    </row>
    <row r="282" spans="1:1">
      <c r="A282" s="59"/>
    </row>
    <row r="283" spans="1:1">
      <c r="A283" s="59"/>
    </row>
    <row r="284" spans="1:1">
      <c r="A284" s="59"/>
    </row>
    <row r="285" spans="1:1">
      <c r="A285" s="59"/>
    </row>
    <row r="286" spans="1:1">
      <c r="A286" s="59"/>
    </row>
    <row r="287" spans="1:1">
      <c r="A287" s="59"/>
    </row>
    <row r="288" spans="1:1">
      <c r="A288" s="59"/>
    </row>
    <row r="289" spans="1:1">
      <c r="A289" s="59"/>
    </row>
    <row r="290" spans="1:1">
      <c r="A290" s="59"/>
    </row>
    <row r="291" spans="1:1">
      <c r="A291" s="59"/>
    </row>
    <row r="292" spans="1:1">
      <c r="A292" s="59"/>
    </row>
    <row r="293" spans="1:1">
      <c r="A293" s="59"/>
    </row>
    <row r="294" spans="1:1">
      <c r="A294" s="59"/>
    </row>
    <row r="295" spans="1:1">
      <c r="A295" s="59"/>
    </row>
    <row r="296" spans="1:1">
      <c r="A296" s="59"/>
    </row>
    <row r="297" spans="1:1">
      <c r="A297" s="59"/>
    </row>
    <row r="298" spans="1:1">
      <c r="A298" s="59"/>
    </row>
    <row r="299" spans="1:1">
      <c r="A299" s="59"/>
    </row>
    <row r="300" spans="1:1">
      <c r="A300" s="59"/>
    </row>
    <row r="301" spans="1:1">
      <c r="A301" s="59"/>
    </row>
    <row r="302" spans="1:1">
      <c r="A302" s="59"/>
    </row>
    <row r="303" spans="1:1">
      <c r="A303" s="59"/>
    </row>
    <row r="304" spans="1:1">
      <c r="A304" s="59"/>
    </row>
    <row r="305" spans="1:1">
      <c r="A305" s="59"/>
    </row>
    <row r="306" spans="1:1">
      <c r="A306" s="59"/>
    </row>
    <row r="307" spans="1:1">
      <c r="A307" s="59"/>
    </row>
    <row r="308" spans="1:1">
      <c r="A308" s="59"/>
    </row>
    <row r="309" spans="1:1">
      <c r="A309" s="59"/>
    </row>
    <row r="310" spans="1:1">
      <c r="A310" s="59"/>
    </row>
    <row r="311" spans="1:1">
      <c r="A311" s="59"/>
    </row>
    <row r="312" spans="1:1">
      <c r="A312" s="59"/>
    </row>
    <row r="313" spans="1:1">
      <c r="A313" s="59"/>
    </row>
    <row r="314" spans="1:1">
      <c r="A314" s="59"/>
    </row>
    <row r="315" spans="1:1">
      <c r="A315" s="59"/>
    </row>
    <row r="316" spans="1:1">
      <c r="A316" s="59"/>
    </row>
    <row r="317" spans="1:1">
      <c r="A317" s="59"/>
    </row>
    <row r="318" spans="1:1">
      <c r="A318" s="59"/>
    </row>
    <row r="319" spans="1:1">
      <c r="A319" s="59"/>
    </row>
    <row r="320" spans="1:1">
      <c r="A320" s="59"/>
    </row>
    <row r="321" spans="1:1">
      <c r="A321" s="59"/>
    </row>
    <row r="322" spans="1:1">
      <c r="A322" s="59"/>
    </row>
    <row r="323" spans="1:1">
      <c r="A323" s="59"/>
    </row>
    <row r="324" spans="1:1">
      <c r="A324" s="59"/>
    </row>
    <row r="325" spans="1:1">
      <c r="A325" s="59"/>
    </row>
    <row r="326" spans="1:1">
      <c r="A326" s="59"/>
    </row>
    <row r="327" spans="1:1">
      <c r="A327" s="59"/>
    </row>
    <row r="328" spans="1:1">
      <c r="A328" s="59"/>
    </row>
    <row r="329" spans="1:1">
      <c r="A329" s="59"/>
    </row>
    <row r="330" spans="1:1">
      <c r="A330" s="59"/>
    </row>
    <row r="331" spans="1:1">
      <c r="A331" s="59"/>
    </row>
    <row r="332" spans="1:1">
      <c r="A332" s="59"/>
    </row>
    <row r="333" spans="1:1">
      <c r="A333" s="59"/>
    </row>
    <row r="334" spans="1:1">
      <c r="A334" s="59"/>
    </row>
    <row r="335" spans="1:1">
      <c r="A335" s="59"/>
    </row>
    <row r="336" spans="1:1">
      <c r="A336" s="59"/>
    </row>
    <row r="337" spans="1:1">
      <c r="A337" s="59"/>
    </row>
    <row r="338" spans="1:1">
      <c r="A338" s="59"/>
    </row>
    <row r="339" spans="1:1">
      <c r="A339" s="59"/>
    </row>
    <row r="340" spans="1:1">
      <c r="A340" s="59"/>
    </row>
    <row r="341" spans="1:1">
      <c r="A341" s="59"/>
    </row>
    <row r="342" spans="1:1">
      <c r="A342" s="59"/>
    </row>
    <row r="343" spans="1:1">
      <c r="A343" s="59"/>
    </row>
    <row r="344" spans="1:1">
      <c r="A344" s="59"/>
    </row>
    <row r="345" spans="1:1">
      <c r="A345" s="59"/>
    </row>
    <row r="346" spans="1:1">
      <c r="A346" s="59"/>
    </row>
    <row r="347" spans="1:1">
      <c r="A347" s="59"/>
    </row>
    <row r="348" spans="1:1">
      <c r="A348" s="59"/>
    </row>
    <row r="349" spans="1:1">
      <c r="A349" s="59"/>
    </row>
    <row r="350" spans="1:1">
      <c r="A350" s="59"/>
    </row>
    <row r="351" spans="1:1">
      <c r="A351" s="59"/>
    </row>
    <row r="352" spans="1:1">
      <c r="A352" s="59"/>
    </row>
    <row r="353" spans="1:1">
      <c r="A353" s="59"/>
    </row>
    <row r="354" spans="1:1">
      <c r="A354" s="59"/>
    </row>
    <row r="355" spans="1:1">
      <c r="A355" s="59"/>
    </row>
    <row r="356" spans="1:1">
      <c r="A356" s="59"/>
    </row>
    <row r="357" spans="1:1">
      <c r="A357" s="59"/>
    </row>
    <row r="358" spans="1:1">
      <c r="A358" s="59"/>
    </row>
    <row r="359" spans="1:1">
      <c r="A359" s="59"/>
    </row>
    <row r="360" spans="1:1">
      <c r="A360" s="59"/>
    </row>
    <row r="361" spans="1:1">
      <c r="A361" s="59"/>
    </row>
    <row r="362" spans="1:1">
      <c r="A362" s="59"/>
    </row>
    <row r="363" spans="1:1">
      <c r="A363" s="59"/>
    </row>
    <row r="364" spans="1:1">
      <c r="A364" s="59"/>
    </row>
    <row r="365" spans="1:1">
      <c r="A365" s="59"/>
    </row>
    <row r="366" spans="1:1">
      <c r="A366" s="59"/>
    </row>
    <row r="367" spans="1:1">
      <c r="A367" s="59"/>
    </row>
    <row r="368" spans="1:1">
      <c r="A368" s="59"/>
    </row>
    <row r="369" spans="1:1">
      <c r="A369" s="59"/>
    </row>
    <row r="370" spans="1:1">
      <c r="A370" s="59"/>
    </row>
    <row r="371" spans="1:1">
      <c r="A371" s="59"/>
    </row>
    <row r="372" spans="1:1">
      <c r="A372" s="59"/>
    </row>
    <row r="373" spans="1:1">
      <c r="A373" s="59"/>
    </row>
    <row r="374" spans="1:1">
      <c r="A374" s="59"/>
    </row>
    <row r="375" spans="1:1">
      <c r="A375" s="59"/>
    </row>
    <row r="376" spans="1:1">
      <c r="A376" s="59"/>
    </row>
    <row r="377" spans="1:1">
      <c r="A377" s="59"/>
    </row>
    <row r="378" spans="1:1">
      <c r="A378" s="59"/>
    </row>
    <row r="379" spans="1:1">
      <c r="A379" s="59"/>
    </row>
    <row r="380" spans="1:1">
      <c r="A380" s="59"/>
    </row>
    <row r="381" spans="1:1">
      <c r="A381" s="59"/>
    </row>
    <row r="382" spans="1:1">
      <c r="A382" s="59"/>
    </row>
    <row r="383" spans="1:1">
      <c r="A383" s="59"/>
    </row>
    <row r="384" spans="1:1">
      <c r="A384" s="59"/>
    </row>
    <row r="385" spans="1:1">
      <c r="A385" s="59"/>
    </row>
    <row r="386" spans="1:1">
      <c r="A386" s="59"/>
    </row>
    <row r="387" spans="1:1">
      <c r="A387" s="59"/>
    </row>
    <row r="388" spans="1:1">
      <c r="A388" s="59"/>
    </row>
    <row r="389" spans="1:1">
      <c r="A389" s="59"/>
    </row>
    <row r="390" spans="1:1">
      <c r="A390" s="59"/>
    </row>
    <row r="391" spans="1:1">
      <c r="A391" s="59"/>
    </row>
    <row r="392" spans="1:1">
      <c r="A392" s="59"/>
    </row>
    <row r="393" spans="1:1">
      <c r="A393" s="59"/>
    </row>
    <row r="394" spans="1:1">
      <c r="A394" s="59"/>
    </row>
    <row r="395" spans="1:1">
      <c r="A395" s="59"/>
    </row>
    <row r="396" spans="1:1">
      <c r="A396" s="59"/>
    </row>
    <row r="397" spans="1:1">
      <c r="A397" s="59"/>
    </row>
    <row r="398" spans="1:1">
      <c r="A398" s="59"/>
    </row>
    <row r="399" spans="1:1">
      <c r="A399" s="59"/>
    </row>
    <row r="400" spans="1:1">
      <c r="A400" s="59"/>
    </row>
    <row r="401" spans="1:1">
      <c r="A401" s="59"/>
    </row>
    <row r="402" spans="1:1">
      <c r="A402" s="59"/>
    </row>
    <row r="403" spans="1:1">
      <c r="A403" s="59"/>
    </row>
    <row r="404" spans="1:1">
      <c r="A404" s="59"/>
    </row>
    <row r="405" spans="1:1">
      <c r="A405" s="59"/>
    </row>
    <row r="406" spans="1:1">
      <c r="A406" s="59"/>
    </row>
    <row r="407" spans="1:1">
      <c r="A407" s="59"/>
    </row>
    <row r="408" spans="1:1">
      <c r="A408" s="59"/>
    </row>
    <row r="409" spans="1:1">
      <c r="A409" s="59"/>
    </row>
    <row r="410" spans="1:1">
      <c r="A410" s="59"/>
    </row>
    <row r="411" spans="1:1">
      <c r="A411" s="59"/>
    </row>
    <row r="412" spans="1:1">
      <c r="A412" s="59"/>
    </row>
    <row r="413" spans="1:1">
      <c r="A413" s="59"/>
    </row>
    <row r="414" spans="1:1">
      <c r="A414" s="59"/>
    </row>
    <row r="415" spans="1:1">
      <c r="A415" s="59"/>
    </row>
    <row r="416" spans="1:1">
      <c r="A416" s="59"/>
    </row>
    <row r="417" spans="1:1">
      <c r="A417" s="59"/>
    </row>
    <row r="418" spans="1:1">
      <c r="A418" s="59"/>
    </row>
    <row r="419" spans="1:1">
      <c r="A419" s="59"/>
    </row>
    <row r="420" spans="1:1">
      <c r="A420" s="59"/>
    </row>
    <row r="421" spans="1:1">
      <c r="A421" s="59"/>
    </row>
    <row r="422" spans="1:1">
      <c r="A422" s="59"/>
    </row>
    <row r="423" spans="1:1">
      <c r="A423" s="59"/>
    </row>
    <row r="424" spans="1:1">
      <c r="A424" s="59"/>
    </row>
    <row r="425" spans="1:1">
      <c r="A425" s="59"/>
    </row>
    <row r="426" spans="1:1">
      <c r="A426" s="59"/>
    </row>
    <row r="427" spans="1:1">
      <c r="A427" s="59"/>
    </row>
    <row r="428" spans="1:1">
      <c r="A428" s="59"/>
    </row>
    <row r="429" spans="1:1">
      <c r="A429" s="59"/>
    </row>
    <row r="430" spans="1:1">
      <c r="A430" s="59"/>
    </row>
    <row r="431" spans="1:1">
      <c r="A431" s="59"/>
    </row>
    <row r="432" spans="1:1">
      <c r="A432" s="59"/>
    </row>
    <row r="433" spans="1:1">
      <c r="A433" s="59"/>
    </row>
    <row r="434" spans="1:1">
      <c r="A434" s="59"/>
    </row>
    <row r="435" spans="1:1">
      <c r="A435" s="59"/>
    </row>
    <row r="436" spans="1:1">
      <c r="A436" s="59"/>
    </row>
    <row r="437" spans="1:1">
      <c r="A437" s="59"/>
    </row>
    <row r="438" spans="1:1">
      <c r="A438" s="59"/>
    </row>
    <row r="439" spans="1:1">
      <c r="A439" s="59"/>
    </row>
    <row r="440" spans="1:1">
      <c r="A440" s="59"/>
    </row>
    <row r="441" spans="1:1">
      <c r="A441" s="59"/>
    </row>
    <row r="442" spans="1:1">
      <c r="A442" s="59"/>
    </row>
    <row r="443" spans="1:1">
      <c r="A443" s="59"/>
    </row>
    <row r="444" spans="1:1">
      <c r="A444" s="59"/>
    </row>
    <row r="445" spans="1:1">
      <c r="A445" s="59"/>
    </row>
    <row r="446" spans="1:1">
      <c r="A446" s="59"/>
    </row>
    <row r="447" spans="1:1">
      <c r="A447" s="59"/>
    </row>
    <row r="448" spans="1:1">
      <c r="A448" s="59"/>
    </row>
    <row r="449" spans="1:1">
      <c r="A449" s="59"/>
    </row>
    <row r="450" spans="1:1">
      <c r="A450" s="59"/>
    </row>
    <row r="451" spans="1:1">
      <c r="A451" s="59"/>
    </row>
    <row r="452" spans="1:1">
      <c r="A452" s="59"/>
    </row>
    <row r="453" spans="1:1">
      <c r="A453" s="59"/>
    </row>
    <row r="454" spans="1:1">
      <c r="A454" s="59"/>
    </row>
    <row r="455" spans="1:1">
      <c r="A455" s="59"/>
    </row>
    <row r="456" spans="1:1">
      <c r="A456" s="59"/>
    </row>
    <row r="457" spans="1:1">
      <c r="A457" s="59"/>
    </row>
    <row r="458" spans="1:1">
      <c r="A458" s="59"/>
    </row>
    <row r="459" spans="1:1">
      <c r="A459" s="59"/>
    </row>
    <row r="460" spans="1:1">
      <c r="A460" s="59"/>
    </row>
    <row r="461" spans="1:1">
      <c r="A461" s="59"/>
    </row>
    <row r="462" spans="1:1">
      <c r="A462" s="59"/>
    </row>
    <row r="463" spans="1:1">
      <c r="A463" s="59"/>
    </row>
    <row r="464" spans="1:1">
      <c r="A464" s="59"/>
    </row>
    <row r="465" spans="1:1">
      <c r="A465" s="59"/>
    </row>
    <row r="466" spans="1:1">
      <c r="A466" s="59"/>
    </row>
    <row r="467" spans="1:1">
      <c r="A467" s="59"/>
    </row>
    <row r="468" spans="1:1">
      <c r="A468" s="59"/>
    </row>
    <row r="469" spans="1:1">
      <c r="A469" s="59"/>
    </row>
    <row r="470" spans="1:1">
      <c r="A470" s="59"/>
    </row>
    <row r="471" spans="1:1">
      <c r="A471" s="59"/>
    </row>
    <row r="472" spans="1:1">
      <c r="A472" s="59"/>
    </row>
    <row r="473" spans="1:1">
      <c r="A473" s="59"/>
    </row>
    <row r="474" spans="1:1">
      <c r="A474" s="59"/>
    </row>
    <row r="475" spans="1:1">
      <c r="A475" s="59"/>
    </row>
    <row r="476" spans="1:1">
      <c r="A476" s="59"/>
    </row>
    <row r="477" spans="1:1">
      <c r="A477" s="59"/>
    </row>
    <row r="478" spans="1:1">
      <c r="A478" s="59"/>
    </row>
    <row r="479" spans="1:1">
      <c r="A479" s="59"/>
    </row>
    <row r="480" spans="1:1">
      <c r="A480" s="59"/>
    </row>
    <row r="481" spans="1:1">
      <c r="A481" s="59"/>
    </row>
    <row r="482" spans="1:1">
      <c r="A482" s="59"/>
    </row>
    <row r="483" spans="1:1">
      <c r="A483" s="59"/>
    </row>
    <row r="484" spans="1:1">
      <c r="A484" s="59"/>
    </row>
    <row r="485" spans="1:1">
      <c r="A485" s="59"/>
    </row>
    <row r="486" spans="1:1">
      <c r="A486" s="59"/>
    </row>
    <row r="487" spans="1:1">
      <c r="A487" s="59"/>
    </row>
    <row r="488" spans="1:1">
      <c r="A488" s="59"/>
    </row>
    <row r="489" spans="1:1">
      <c r="A489" s="59"/>
    </row>
    <row r="490" spans="1:1">
      <c r="A490" s="59"/>
    </row>
    <row r="491" spans="1:1">
      <c r="A491" s="59"/>
    </row>
    <row r="492" spans="1:1">
      <c r="A492" s="59"/>
    </row>
    <row r="493" spans="1:1">
      <c r="A493" s="59"/>
    </row>
    <row r="494" spans="1:1">
      <c r="A494" s="59"/>
    </row>
    <row r="495" spans="1:1">
      <c r="A495" s="59"/>
    </row>
    <row r="496" spans="1:1">
      <c r="A496" s="59"/>
    </row>
    <row r="497" spans="1:1">
      <c r="A497" s="59"/>
    </row>
    <row r="498" spans="1:1">
      <c r="A498" s="59"/>
    </row>
    <row r="499" spans="1:1">
      <c r="A499" s="59"/>
    </row>
    <row r="500" spans="1:1">
      <c r="A500" s="59"/>
    </row>
    <row r="501" spans="1:1">
      <c r="A501" s="59"/>
    </row>
    <row r="502" spans="1:1">
      <c r="A502" s="59"/>
    </row>
    <row r="503" spans="1:1">
      <c r="A503" s="59"/>
    </row>
    <row r="504" spans="1:1">
      <c r="A504" s="59"/>
    </row>
    <row r="505" spans="1:1">
      <c r="A505" s="59"/>
    </row>
    <row r="506" spans="1:1">
      <c r="A506" s="59"/>
    </row>
    <row r="507" spans="1:1">
      <c r="A507" s="59"/>
    </row>
    <row r="508" spans="1:1">
      <c r="A508" s="59"/>
    </row>
    <row r="509" spans="1:1">
      <c r="A509" s="59"/>
    </row>
    <row r="510" spans="1:1">
      <c r="A510" s="59"/>
    </row>
    <row r="511" spans="1:1">
      <c r="A511" s="59"/>
    </row>
    <row r="512" spans="1:1">
      <c r="A512" s="59"/>
    </row>
    <row r="513" spans="1:1">
      <c r="A513" s="59"/>
    </row>
    <row r="514" spans="1:1">
      <c r="A514" s="59"/>
    </row>
    <row r="515" spans="1:1">
      <c r="A515" s="59"/>
    </row>
    <row r="516" spans="1:1">
      <c r="A516" s="59"/>
    </row>
    <row r="517" spans="1:1">
      <c r="A517" s="59"/>
    </row>
    <row r="518" spans="1:1">
      <c r="A518" s="59"/>
    </row>
    <row r="519" spans="1:1">
      <c r="A519" s="59"/>
    </row>
    <row r="520" spans="1:1">
      <c r="A520" s="59"/>
    </row>
    <row r="521" spans="1:1">
      <c r="A521" s="59"/>
    </row>
    <row r="522" spans="1:1">
      <c r="A522" s="59"/>
    </row>
    <row r="523" spans="1:1">
      <c r="A523" s="59"/>
    </row>
    <row r="524" spans="1:1">
      <c r="A524" s="59"/>
    </row>
    <row r="525" spans="1:1">
      <c r="A525" s="59"/>
    </row>
    <row r="526" spans="1:1">
      <c r="A526" s="59"/>
    </row>
    <row r="527" spans="1:1">
      <c r="A527" s="59"/>
    </row>
    <row r="528" spans="1:1">
      <c r="A528" s="59"/>
    </row>
    <row r="529" spans="1:1">
      <c r="A529" s="59"/>
    </row>
    <row r="530" spans="1:1">
      <c r="A530" s="59"/>
    </row>
    <row r="531" spans="1:1">
      <c r="A531" s="59"/>
    </row>
    <row r="532" spans="1:1">
      <c r="A532" s="59"/>
    </row>
    <row r="533" spans="1:1">
      <c r="A533" s="59"/>
    </row>
    <row r="534" spans="1:1">
      <c r="A534" s="59"/>
    </row>
    <row r="535" spans="1:1">
      <c r="A535" s="59"/>
    </row>
    <row r="536" spans="1:1">
      <c r="A536" s="59"/>
    </row>
    <row r="537" spans="1:1">
      <c r="A537" s="59"/>
    </row>
    <row r="538" spans="1:1">
      <c r="A538" s="59"/>
    </row>
    <row r="539" spans="1:1">
      <c r="A539" s="59"/>
    </row>
    <row r="540" spans="1:1">
      <c r="A540" s="59"/>
    </row>
    <row r="541" spans="1:1">
      <c r="A541" s="59"/>
    </row>
    <row r="542" spans="1:1">
      <c r="A542" s="59"/>
    </row>
    <row r="543" spans="1:1">
      <c r="A543" s="59"/>
    </row>
    <row r="544" spans="1:1">
      <c r="A544" s="59"/>
    </row>
    <row r="545" spans="1:1">
      <c r="A545" s="59"/>
    </row>
    <row r="546" spans="1:1">
      <c r="A546" s="59"/>
    </row>
    <row r="547" spans="1:1">
      <c r="A547" s="59"/>
    </row>
    <row r="548" spans="1:1">
      <c r="A548" s="59"/>
    </row>
    <row r="549" spans="1:1">
      <c r="A549" s="59"/>
    </row>
    <row r="550" spans="1:1">
      <c r="A550" s="59"/>
    </row>
    <row r="551" spans="1:1">
      <c r="A551" s="59"/>
    </row>
    <row r="552" spans="1:1">
      <c r="A552" s="59"/>
    </row>
    <row r="553" spans="1:1">
      <c r="A553" s="59"/>
    </row>
    <row r="554" spans="1:1">
      <c r="A554" s="59"/>
    </row>
    <row r="555" spans="1:1">
      <c r="A555" s="59"/>
    </row>
    <row r="556" spans="1:1">
      <c r="A556" s="59"/>
    </row>
    <row r="557" spans="1:1">
      <c r="A557" s="59"/>
    </row>
    <row r="558" spans="1:1">
      <c r="A558" s="59"/>
    </row>
    <row r="559" spans="1:1">
      <c r="A559" s="59"/>
    </row>
    <row r="560" spans="1:1">
      <c r="A560" s="59"/>
    </row>
    <row r="561" spans="1:1">
      <c r="A561" s="59"/>
    </row>
    <row r="562" spans="1:1">
      <c r="A562" s="59"/>
    </row>
    <row r="563" spans="1:1">
      <c r="A563" s="59"/>
    </row>
    <row r="564" spans="1:1">
      <c r="A564" s="59"/>
    </row>
    <row r="565" spans="1:1">
      <c r="A565" s="59"/>
    </row>
    <row r="566" spans="1:1">
      <c r="A566" s="59"/>
    </row>
    <row r="567" spans="1:1">
      <c r="A567" s="59"/>
    </row>
    <row r="568" spans="1:1">
      <c r="A568" s="59"/>
    </row>
    <row r="569" spans="1:1">
      <c r="A569" s="59"/>
    </row>
    <row r="570" spans="1:1">
      <c r="A570" s="59"/>
    </row>
    <row r="571" spans="1:1">
      <c r="A571" s="59"/>
    </row>
    <row r="572" spans="1:1">
      <c r="A572" s="59"/>
    </row>
    <row r="573" spans="1:1">
      <c r="A573" s="59"/>
    </row>
    <row r="574" spans="1:1">
      <c r="A574" s="59"/>
    </row>
    <row r="575" spans="1:1">
      <c r="A575" s="59"/>
    </row>
    <row r="576" spans="1:1">
      <c r="A576" s="59"/>
    </row>
    <row r="577" spans="1:1">
      <c r="A577" s="59"/>
    </row>
    <row r="578" spans="1:1">
      <c r="A578" s="59"/>
    </row>
    <row r="579" spans="1:1">
      <c r="A579" s="59"/>
    </row>
    <row r="580" spans="1:1">
      <c r="A580" s="59"/>
    </row>
    <row r="581" spans="1:1">
      <c r="A581" s="59"/>
    </row>
    <row r="582" spans="1:1">
      <c r="A582" s="59"/>
    </row>
    <row r="583" spans="1:1">
      <c r="A583" s="59"/>
    </row>
    <row r="584" spans="1:1">
      <c r="A584" s="59"/>
    </row>
    <row r="585" spans="1:1">
      <c r="A585" s="59"/>
    </row>
    <row r="586" spans="1:1">
      <c r="A586" s="59"/>
    </row>
    <row r="587" spans="1:1">
      <c r="A587" s="59"/>
    </row>
    <row r="588" spans="1:1">
      <c r="A588" s="59"/>
    </row>
    <row r="589" spans="1:1">
      <c r="A589" s="59"/>
    </row>
    <row r="590" spans="1:1">
      <c r="A590" s="59"/>
    </row>
    <row r="591" spans="1:1">
      <c r="A591" s="59"/>
    </row>
    <row r="592" spans="1:1">
      <c r="A592" s="59"/>
    </row>
    <row r="593" spans="1:1">
      <c r="A593" s="59"/>
    </row>
    <row r="594" spans="1:1">
      <c r="A594" s="59"/>
    </row>
    <row r="595" spans="1:1">
      <c r="A595" s="59"/>
    </row>
    <row r="596" spans="1:1">
      <c r="A596" s="59"/>
    </row>
    <row r="597" spans="1:1">
      <c r="A597" s="59"/>
    </row>
    <row r="598" spans="1:1">
      <c r="A598" s="59"/>
    </row>
    <row r="599" spans="1:1">
      <c r="A599" s="59"/>
    </row>
    <row r="600" spans="1:1">
      <c r="A600" s="59"/>
    </row>
    <row r="601" spans="1:1">
      <c r="A601" s="59"/>
    </row>
    <row r="602" spans="1:1">
      <c r="A602" s="59"/>
    </row>
    <row r="603" spans="1:1">
      <c r="A603" s="59"/>
    </row>
    <row r="604" spans="1:1">
      <c r="A604" s="59"/>
    </row>
    <row r="605" spans="1:1">
      <c r="A605" s="59"/>
    </row>
    <row r="606" spans="1:1">
      <c r="A606" s="59"/>
    </row>
    <row r="607" spans="1:1">
      <c r="A607" s="59"/>
    </row>
    <row r="608" spans="1:1">
      <c r="A608" s="59"/>
    </row>
    <row r="609" spans="1:1">
      <c r="A609" s="59"/>
    </row>
    <row r="610" spans="1:1">
      <c r="A610" s="59"/>
    </row>
    <row r="611" spans="1:1">
      <c r="A611" s="59"/>
    </row>
    <row r="612" spans="1:1">
      <c r="A612" s="59"/>
    </row>
    <row r="613" spans="1:1">
      <c r="A613" s="59"/>
    </row>
    <row r="614" spans="1:1">
      <c r="A614" s="59"/>
    </row>
    <row r="615" spans="1:1">
      <c r="A615" s="59"/>
    </row>
    <row r="616" spans="1:1">
      <c r="A616" s="59"/>
    </row>
    <row r="617" spans="1:1">
      <c r="A617" s="59"/>
    </row>
    <row r="618" spans="1:1">
      <c r="A618" s="59"/>
    </row>
    <row r="619" spans="1:1">
      <c r="A619" s="59"/>
    </row>
    <row r="620" spans="1:1">
      <c r="A620" s="59"/>
    </row>
    <row r="621" spans="1:1">
      <c r="A621" s="59"/>
    </row>
    <row r="622" spans="1:1">
      <c r="A622" s="59"/>
    </row>
    <row r="623" spans="1:1">
      <c r="A623" s="59"/>
    </row>
    <row r="624" spans="1:1">
      <c r="A624" s="59"/>
    </row>
    <row r="625" spans="1:1">
      <c r="A625" s="59"/>
    </row>
    <row r="626" spans="1:1">
      <c r="A626" s="59"/>
    </row>
    <row r="627" spans="1:1">
      <c r="A627" s="59"/>
    </row>
    <row r="628" spans="1:1">
      <c r="A628" s="59"/>
    </row>
    <row r="629" spans="1:1">
      <c r="A629" s="59"/>
    </row>
    <row r="630" spans="1:1">
      <c r="A630" s="59"/>
    </row>
    <row r="631" spans="1:1">
      <c r="A631" s="59"/>
    </row>
    <row r="632" spans="1:1">
      <c r="A632" s="59"/>
    </row>
    <row r="633" spans="1:1">
      <c r="A633" s="59"/>
    </row>
    <row r="634" spans="1:1">
      <c r="A634" s="59"/>
    </row>
    <row r="635" spans="1:1">
      <c r="A635" s="59"/>
    </row>
    <row r="636" spans="1:1">
      <c r="A636" s="59"/>
    </row>
    <row r="637" spans="1:1">
      <c r="A637" s="59"/>
    </row>
    <row r="638" spans="1:1">
      <c r="A638" s="59"/>
    </row>
    <row r="639" spans="1:1">
      <c r="A639" s="59"/>
    </row>
    <row r="640" spans="1:1">
      <c r="A640" s="59"/>
    </row>
    <row r="641" spans="1:1">
      <c r="A641" s="59"/>
    </row>
    <row r="642" spans="1:1">
      <c r="A642" s="59"/>
    </row>
    <row r="643" spans="1:1">
      <c r="A643" s="59"/>
    </row>
    <row r="644" spans="1:1">
      <c r="A644" s="59"/>
    </row>
    <row r="645" spans="1:1">
      <c r="A645" s="59"/>
    </row>
    <row r="646" spans="1:1">
      <c r="A646" s="59"/>
    </row>
    <row r="647" spans="1:1">
      <c r="A647" s="59"/>
    </row>
    <row r="648" spans="1:1">
      <c r="A648" s="59"/>
    </row>
    <row r="649" spans="1:1">
      <c r="A649" s="59"/>
    </row>
    <row r="650" spans="1:1">
      <c r="A650" s="59"/>
    </row>
    <row r="651" spans="1:1">
      <c r="A651" s="59"/>
    </row>
    <row r="652" spans="1:1">
      <c r="A652" s="59"/>
    </row>
    <row r="653" spans="1:1">
      <c r="A653" s="59"/>
    </row>
    <row r="654" spans="1:1">
      <c r="A654" s="59"/>
    </row>
    <row r="655" spans="1:1">
      <c r="A655" s="59"/>
    </row>
    <row r="656" spans="1:1">
      <c r="A656" s="59"/>
    </row>
    <row r="657" spans="1:1">
      <c r="A657" s="59"/>
    </row>
    <row r="658" spans="1:1">
      <c r="A658" s="59"/>
    </row>
    <row r="659" spans="1:1">
      <c r="A659" s="59"/>
    </row>
    <row r="660" spans="1:1">
      <c r="A660" s="59"/>
    </row>
    <row r="661" spans="1:1">
      <c r="A661" s="59"/>
    </row>
    <row r="662" spans="1:1">
      <c r="A662" s="59"/>
    </row>
    <row r="663" spans="1:1">
      <c r="A663" s="59"/>
    </row>
    <row r="664" spans="1:1">
      <c r="A664" s="59"/>
    </row>
    <row r="665" spans="1:1">
      <c r="A665" s="59"/>
    </row>
    <row r="666" spans="1:1">
      <c r="A666" s="59"/>
    </row>
    <row r="667" spans="1:1">
      <c r="A667" s="59"/>
    </row>
    <row r="668" spans="1:1">
      <c r="A668" s="59"/>
    </row>
    <row r="669" spans="1:1">
      <c r="A669" s="59"/>
    </row>
    <row r="670" spans="1:1">
      <c r="A670" s="59"/>
    </row>
    <row r="671" spans="1:1">
      <c r="A671" s="59"/>
    </row>
    <row r="672" spans="1:1">
      <c r="A672" s="59"/>
    </row>
    <row r="673" spans="1:1">
      <c r="A673" s="59"/>
    </row>
    <row r="674" spans="1:1">
      <c r="A674" s="59"/>
    </row>
    <row r="675" spans="1:1">
      <c r="A675" s="59"/>
    </row>
    <row r="676" spans="1:1">
      <c r="A676" s="59"/>
    </row>
    <row r="677" spans="1:1">
      <c r="A677" s="59"/>
    </row>
    <row r="678" spans="1:1">
      <c r="A678" s="59"/>
    </row>
    <row r="679" spans="1:1">
      <c r="A679" s="59"/>
    </row>
    <row r="680" spans="1:1">
      <c r="A680" s="59"/>
    </row>
    <row r="681" spans="1:1">
      <c r="A681" s="59"/>
    </row>
    <row r="682" spans="1:1">
      <c r="A682" s="59"/>
    </row>
    <row r="683" spans="1:1">
      <c r="A683" s="59"/>
    </row>
    <row r="684" spans="1:1">
      <c r="A684" s="59"/>
    </row>
    <row r="685" spans="1:1">
      <c r="A685" s="59"/>
    </row>
    <row r="686" spans="1:1">
      <c r="A686" s="59"/>
    </row>
    <row r="687" spans="1:1">
      <c r="A687" s="59"/>
    </row>
    <row r="688" spans="1:1">
      <c r="A688" s="59"/>
    </row>
    <row r="689" spans="1:1">
      <c r="A689" s="59"/>
    </row>
    <row r="690" spans="1:1">
      <c r="A690" s="59"/>
    </row>
    <row r="691" spans="1:1">
      <c r="A691" s="59"/>
    </row>
    <row r="692" spans="1:1">
      <c r="A692" s="59"/>
    </row>
    <row r="693" spans="1:1">
      <c r="A693" s="59"/>
    </row>
    <row r="694" spans="1:1">
      <c r="A694" s="59"/>
    </row>
    <row r="695" spans="1:1">
      <c r="A695" s="59"/>
    </row>
    <row r="696" spans="1:1">
      <c r="A696" s="59"/>
    </row>
    <row r="697" spans="1:1">
      <c r="A697" s="59"/>
    </row>
    <row r="698" spans="1:1">
      <c r="A698" s="59"/>
    </row>
    <row r="699" spans="1:1">
      <c r="A699" s="59"/>
    </row>
    <row r="700" spans="1:1">
      <c r="A700" s="59"/>
    </row>
    <row r="701" spans="1:1">
      <c r="A701" s="59"/>
    </row>
    <row r="702" spans="1:1">
      <c r="A702" s="59"/>
    </row>
    <row r="703" spans="1:1">
      <c r="A703" s="59"/>
    </row>
    <row r="704" spans="1:1">
      <c r="A704" s="59"/>
    </row>
    <row r="705" spans="1:1">
      <c r="A705" s="59"/>
    </row>
    <row r="706" spans="1:1">
      <c r="A706" s="59"/>
    </row>
    <row r="707" spans="1:1">
      <c r="A707" s="59"/>
    </row>
    <row r="708" spans="1:1">
      <c r="A708" s="59"/>
    </row>
    <row r="709" spans="1:1">
      <c r="A709" s="59"/>
    </row>
    <row r="710" spans="1:1">
      <c r="A710" s="59"/>
    </row>
    <row r="711" spans="1:1">
      <c r="A711" s="59"/>
    </row>
    <row r="712" spans="1:1">
      <c r="A712" s="59"/>
    </row>
    <row r="713" spans="1:1">
      <c r="A713" s="59"/>
    </row>
    <row r="714" spans="1:1">
      <c r="A714" s="59"/>
    </row>
    <row r="715" spans="1:1">
      <c r="A715" s="59"/>
    </row>
    <row r="716" spans="1:1">
      <c r="A716" s="59"/>
    </row>
    <row r="717" spans="1:1">
      <c r="A717" s="59"/>
    </row>
    <row r="718" spans="1:1">
      <c r="A718" s="59"/>
    </row>
    <row r="719" spans="1:1">
      <c r="A719" s="59"/>
    </row>
    <row r="720" spans="1:1">
      <c r="A720" s="59"/>
    </row>
    <row r="721" spans="1:1">
      <c r="A721" s="59"/>
    </row>
    <row r="722" spans="1:1">
      <c r="A722" s="59"/>
    </row>
    <row r="723" spans="1:1">
      <c r="A723" s="59"/>
    </row>
    <row r="724" spans="1:1">
      <c r="A724" s="59"/>
    </row>
    <row r="725" spans="1:1">
      <c r="A725" s="59"/>
    </row>
    <row r="726" spans="1:1">
      <c r="A726" s="59"/>
    </row>
    <row r="727" spans="1:1">
      <c r="A727" s="59"/>
    </row>
    <row r="728" spans="1:1">
      <c r="A728" s="59"/>
    </row>
    <row r="729" spans="1:1">
      <c r="A729" s="59"/>
    </row>
    <row r="730" spans="1:1">
      <c r="A730" s="59"/>
    </row>
    <row r="731" spans="1:1">
      <c r="A731" s="59"/>
    </row>
    <row r="732" spans="1:1">
      <c r="A732" s="59"/>
    </row>
    <row r="733" spans="1:1">
      <c r="A733" s="59"/>
    </row>
    <row r="734" spans="1:1">
      <c r="A734" s="59"/>
    </row>
    <row r="735" spans="1:1">
      <c r="A735" s="59"/>
    </row>
    <row r="736" spans="1:1">
      <c r="A736" s="59"/>
    </row>
    <row r="737" spans="1:1">
      <c r="A737" s="59"/>
    </row>
    <row r="738" spans="1:1">
      <c r="A738" s="59"/>
    </row>
    <row r="739" spans="1:1">
      <c r="A739" s="59"/>
    </row>
    <row r="740" spans="1:1">
      <c r="A740" s="59"/>
    </row>
    <row r="741" spans="1:1">
      <c r="A741" s="59"/>
    </row>
    <row r="742" spans="1:1">
      <c r="A742" s="59"/>
    </row>
    <row r="743" spans="1:1">
      <c r="A743" s="59"/>
    </row>
    <row r="744" spans="1:1">
      <c r="A744" s="59"/>
    </row>
    <row r="745" spans="1:1">
      <c r="A745" s="59"/>
    </row>
    <row r="746" spans="1:1">
      <c r="A746" s="59"/>
    </row>
    <row r="747" spans="1:1">
      <c r="A747" s="59"/>
    </row>
    <row r="748" spans="1:1">
      <c r="A748" s="59"/>
    </row>
    <row r="749" spans="1:1">
      <c r="A749" s="59"/>
    </row>
    <row r="750" spans="1:1">
      <c r="A750" s="59"/>
    </row>
    <row r="751" spans="1:1">
      <c r="A751" s="59"/>
    </row>
    <row r="752" spans="1:1">
      <c r="A752" s="59"/>
    </row>
    <row r="753" spans="1:1">
      <c r="A753" s="59"/>
    </row>
    <row r="754" spans="1:1">
      <c r="A754" s="59"/>
    </row>
    <row r="755" spans="1:1">
      <c r="A755" s="59"/>
    </row>
    <row r="756" spans="1:1">
      <c r="A756" s="59"/>
    </row>
    <row r="757" spans="1:1">
      <c r="A757" s="59"/>
    </row>
    <row r="758" spans="1:1">
      <c r="A758" s="59"/>
    </row>
    <row r="759" spans="1:1">
      <c r="A759" s="59"/>
    </row>
    <row r="760" spans="1:1">
      <c r="A760" s="59"/>
    </row>
    <row r="761" spans="1:1">
      <c r="A761" s="59"/>
    </row>
    <row r="762" spans="1:1">
      <c r="A762" s="59"/>
    </row>
    <row r="763" spans="1:1">
      <c r="A763" s="59"/>
    </row>
    <row r="764" spans="1:1">
      <c r="A764" s="59"/>
    </row>
    <row r="765" spans="1:1">
      <c r="A765" s="59"/>
    </row>
    <row r="766" spans="1:1">
      <c r="A766" s="59"/>
    </row>
    <row r="767" spans="1:1">
      <c r="A767" s="59"/>
    </row>
    <row r="768" spans="1:1">
      <c r="A768" s="59"/>
    </row>
    <row r="769" spans="1:1">
      <c r="A769" s="59"/>
    </row>
    <row r="770" spans="1:1">
      <c r="A770" s="59"/>
    </row>
    <row r="771" spans="1:1">
      <c r="A771" s="59"/>
    </row>
    <row r="772" spans="1:1">
      <c r="A772" s="59"/>
    </row>
    <row r="773" spans="1:1">
      <c r="A773" s="59"/>
    </row>
    <row r="774" spans="1:1">
      <c r="A774" s="59"/>
    </row>
    <row r="775" spans="1:1">
      <c r="A775" s="59"/>
    </row>
    <row r="776" spans="1:1">
      <c r="A776" s="59"/>
    </row>
    <row r="777" spans="1:1">
      <c r="A777" s="59"/>
    </row>
    <row r="778" spans="1:1">
      <c r="A778" s="59"/>
    </row>
    <row r="779" spans="1:1">
      <c r="A779" s="59"/>
    </row>
    <row r="780" spans="1:1">
      <c r="A780" s="59"/>
    </row>
    <row r="781" spans="1:1">
      <c r="A781" s="59"/>
    </row>
    <row r="782" spans="1:1">
      <c r="A782" s="59"/>
    </row>
    <row r="783" spans="1:1">
      <c r="A783" s="59"/>
    </row>
    <row r="784" spans="1:1">
      <c r="A784" s="59"/>
    </row>
    <row r="785" spans="1:1">
      <c r="A785" s="59"/>
    </row>
    <row r="786" spans="1:1">
      <c r="A786" s="59"/>
    </row>
    <row r="787" spans="1:1">
      <c r="A787" s="59"/>
    </row>
    <row r="788" spans="1:1">
      <c r="A788" s="59"/>
    </row>
    <row r="789" spans="1:1">
      <c r="A789" s="59"/>
    </row>
    <row r="790" spans="1:1">
      <c r="A790" s="59"/>
    </row>
    <row r="791" spans="1:1">
      <c r="A791" s="59"/>
    </row>
    <row r="792" spans="1:1">
      <c r="A792" s="59"/>
    </row>
    <row r="793" spans="1:1">
      <c r="A793" s="59"/>
    </row>
    <row r="794" spans="1:1">
      <c r="A794" s="59"/>
    </row>
    <row r="795" spans="1:1">
      <c r="A795" s="59"/>
    </row>
    <row r="796" spans="1:1">
      <c r="A796" s="59"/>
    </row>
    <row r="797" spans="1:1">
      <c r="A797" s="59"/>
    </row>
    <row r="798" spans="1:1">
      <c r="A798" s="59"/>
    </row>
    <row r="799" spans="1:1">
      <c r="A799" s="59"/>
    </row>
    <row r="800" spans="1:1">
      <c r="A800" s="59"/>
    </row>
    <row r="801" spans="1:1">
      <c r="A801" s="59"/>
    </row>
    <row r="802" spans="1:1">
      <c r="A802" s="59"/>
    </row>
    <row r="803" spans="1:1">
      <c r="A803" s="59"/>
    </row>
    <row r="804" spans="1:1">
      <c r="A804" s="59"/>
    </row>
    <row r="805" spans="1:1">
      <c r="A805" s="59"/>
    </row>
    <row r="806" spans="1:1">
      <c r="A806" s="59"/>
    </row>
    <row r="807" spans="1:1">
      <c r="A807" s="59"/>
    </row>
    <row r="808" spans="1:1">
      <c r="A808" s="59"/>
    </row>
    <row r="809" spans="1:1">
      <c r="A809" s="59"/>
    </row>
    <row r="810" spans="1:1">
      <c r="A810" s="59"/>
    </row>
    <row r="811" spans="1:1">
      <c r="A811" s="59"/>
    </row>
    <row r="812" spans="1:1">
      <c r="A812" s="59"/>
    </row>
    <row r="813" spans="1:1">
      <c r="A813" s="59"/>
    </row>
    <row r="814" spans="1:1">
      <c r="A814" s="59"/>
    </row>
    <row r="815" spans="1:1">
      <c r="A815" s="59"/>
    </row>
    <row r="816" spans="1:1">
      <c r="A816" s="59"/>
    </row>
    <row r="817" spans="1:1">
      <c r="A817" s="59"/>
    </row>
    <row r="818" spans="1:1">
      <c r="A818" s="59"/>
    </row>
    <row r="819" spans="1:1">
      <c r="A819" s="59"/>
    </row>
    <row r="820" spans="1:1">
      <c r="A820" s="59"/>
    </row>
    <row r="821" spans="1:1">
      <c r="A821" s="59"/>
    </row>
    <row r="822" spans="1:1">
      <c r="A822" s="59"/>
    </row>
    <row r="823" spans="1:1">
      <c r="A823" s="59"/>
    </row>
    <row r="824" spans="1:1">
      <c r="A824" s="59"/>
    </row>
    <row r="825" spans="1:1">
      <c r="A825" s="59"/>
    </row>
    <row r="826" spans="1:1">
      <c r="A826" s="59"/>
    </row>
    <row r="827" spans="1:1">
      <c r="A827" s="59"/>
    </row>
    <row r="828" spans="1:1">
      <c r="A828" s="59"/>
    </row>
    <row r="829" spans="1:1">
      <c r="A829" s="59"/>
    </row>
    <row r="830" spans="1:1">
      <c r="A830" s="59"/>
    </row>
    <row r="831" spans="1:1">
      <c r="A831" s="59"/>
    </row>
    <row r="832" spans="1:1">
      <c r="A832" s="59"/>
    </row>
    <row r="833" spans="1:1">
      <c r="A833" s="59"/>
    </row>
    <row r="834" spans="1:1">
      <c r="A834" s="59"/>
    </row>
    <row r="835" spans="1:1">
      <c r="A835" s="59"/>
    </row>
    <row r="836" spans="1:1">
      <c r="A836" s="59"/>
    </row>
    <row r="837" spans="1:1">
      <c r="A837" s="59"/>
    </row>
    <row r="838" spans="1:1">
      <c r="A838" s="59"/>
    </row>
    <row r="839" spans="1:1">
      <c r="A839" s="59"/>
    </row>
    <row r="840" spans="1:1">
      <c r="A840" s="59"/>
    </row>
    <row r="841" spans="1:1">
      <c r="A841" s="59"/>
    </row>
    <row r="842" spans="1:1">
      <c r="A842" s="59"/>
    </row>
    <row r="843" spans="1:1">
      <c r="A843" s="59"/>
    </row>
    <row r="844" spans="1:1">
      <c r="A844" s="59"/>
    </row>
    <row r="845" spans="1:1">
      <c r="A845" s="59"/>
    </row>
    <row r="846" spans="1:1">
      <c r="A846" s="59"/>
    </row>
    <row r="847" spans="1:1">
      <c r="A847" s="59"/>
    </row>
    <row r="848" spans="1:1">
      <c r="A848" s="59"/>
    </row>
    <row r="849" spans="1:1">
      <c r="A849" s="59"/>
    </row>
    <row r="850" spans="1:1">
      <c r="A850" s="59"/>
    </row>
    <row r="851" spans="1:1">
      <c r="A851" s="59"/>
    </row>
    <row r="852" spans="1:1">
      <c r="A852" s="59"/>
    </row>
    <row r="853" spans="1:1">
      <c r="A853" s="59"/>
    </row>
    <row r="854" spans="1:1">
      <c r="A854" s="59"/>
    </row>
    <row r="855" spans="1:1">
      <c r="A855" s="59"/>
    </row>
    <row r="856" spans="1:1">
      <c r="A856" s="59"/>
    </row>
    <row r="857" spans="1:1">
      <c r="A857" s="59"/>
    </row>
    <row r="858" spans="1:1">
      <c r="A858" s="59"/>
    </row>
    <row r="859" spans="1:1">
      <c r="A859" s="59"/>
    </row>
    <row r="860" spans="1:1">
      <c r="A860" s="59"/>
    </row>
    <row r="861" spans="1:1">
      <c r="A861" s="59"/>
    </row>
    <row r="862" spans="1:1">
      <c r="A862" s="59"/>
    </row>
    <row r="863" spans="1:1">
      <c r="A863" s="59"/>
    </row>
    <row r="864" spans="1:1">
      <c r="A864" s="59"/>
    </row>
    <row r="865" spans="1:1">
      <c r="A865" s="59"/>
    </row>
    <row r="866" spans="1:1">
      <c r="A866" s="59"/>
    </row>
    <row r="867" spans="1:1">
      <c r="A867" s="59"/>
    </row>
    <row r="868" spans="1:1">
      <c r="A868" s="59"/>
    </row>
    <row r="869" spans="1:1">
      <c r="A869" s="59"/>
    </row>
    <row r="870" spans="1:1">
      <c r="A870" s="59"/>
    </row>
    <row r="871" spans="1:1">
      <c r="A871" s="59"/>
    </row>
    <row r="872" spans="1:1">
      <c r="A872" s="59"/>
    </row>
    <row r="873" spans="1:1">
      <c r="A873" s="59"/>
    </row>
    <row r="874" spans="1:1">
      <c r="A874" s="59"/>
    </row>
    <row r="875" spans="1:1">
      <c r="A875" s="59"/>
    </row>
    <row r="876" spans="1:1">
      <c r="A876" s="59"/>
    </row>
    <row r="877" spans="1:1">
      <c r="A877" s="59"/>
    </row>
    <row r="878" spans="1:1">
      <c r="A878" s="59"/>
    </row>
    <row r="879" spans="1:1">
      <c r="A879" s="59"/>
    </row>
    <row r="880" spans="1:1">
      <c r="A880" s="59"/>
    </row>
    <row r="881" spans="1:1">
      <c r="A881" s="59"/>
    </row>
    <row r="882" spans="1:1">
      <c r="A882" s="59"/>
    </row>
    <row r="883" spans="1:1">
      <c r="A883" s="59"/>
    </row>
    <row r="884" spans="1:1">
      <c r="A884" s="59"/>
    </row>
    <row r="885" spans="1:1">
      <c r="A885" s="59"/>
    </row>
    <row r="886" spans="1:1">
      <c r="A886" s="59"/>
    </row>
    <row r="887" spans="1:1">
      <c r="A887" s="59"/>
    </row>
    <row r="888" spans="1:1">
      <c r="A888" s="59"/>
    </row>
    <row r="889" spans="1:1">
      <c r="A889" s="59"/>
    </row>
    <row r="890" spans="1:1">
      <c r="A890" s="59"/>
    </row>
    <row r="891" spans="1:1">
      <c r="A891" s="59"/>
    </row>
    <row r="892" spans="1:1">
      <c r="A892" s="59"/>
    </row>
    <row r="893" spans="1:1">
      <c r="A893" s="59"/>
    </row>
    <row r="894" spans="1:1">
      <c r="A894" s="59"/>
    </row>
    <row r="895" spans="1:1">
      <c r="A895" s="59"/>
    </row>
    <row r="896" spans="1:1">
      <c r="A896" s="59"/>
    </row>
    <row r="897" spans="1:1">
      <c r="A897" s="59"/>
    </row>
    <row r="898" spans="1:1">
      <c r="A898" s="59"/>
    </row>
    <row r="899" spans="1:1">
      <c r="A899" s="59"/>
    </row>
    <row r="900" spans="1:1">
      <c r="A900" s="59"/>
    </row>
    <row r="901" spans="1:1">
      <c r="A901" s="59"/>
    </row>
    <row r="902" spans="1:1">
      <c r="A902" s="59"/>
    </row>
    <row r="903" spans="1:1">
      <c r="A903" s="59"/>
    </row>
    <row r="904" spans="1:1">
      <c r="A904" s="59"/>
    </row>
    <row r="905" spans="1:1">
      <c r="A905" s="59"/>
    </row>
    <row r="906" spans="1:1">
      <c r="A906" s="59"/>
    </row>
    <row r="907" spans="1:1">
      <c r="A907" s="59"/>
    </row>
    <row r="908" spans="1:1">
      <c r="A908" s="59"/>
    </row>
    <row r="909" spans="1:1">
      <c r="A909" s="59"/>
    </row>
    <row r="910" spans="1:1">
      <c r="A910" s="59"/>
    </row>
    <row r="911" spans="1:1">
      <c r="A911" s="59"/>
    </row>
    <row r="912" spans="1:1">
      <c r="A912" s="59"/>
    </row>
    <row r="913" spans="1:1">
      <c r="A913" s="59"/>
    </row>
    <row r="914" spans="1:1">
      <c r="A914" s="59"/>
    </row>
    <row r="915" spans="1:1">
      <c r="A915" s="59"/>
    </row>
    <row r="916" spans="1:1">
      <c r="A916" s="59"/>
    </row>
    <row r="917" spans="1:1">
      <c r="A917" s="59"/>
    </row>
    <row r="918" spans="1:1">
      <c r="A918" s="59"/>
    </row>
    <row r="919" spans="1:1">
      <c r="A919" s="59"/>
    </row>
    <row r="920" spans="1:1">
      <c r="A920" s="59"/>
    </row>
    <row r="921" spans="1:1">
      <c r="A921" s="59"/>
    </row>
    <row r="922" spans="1:1">
      <c r="A922" s="59"/>
    </row>
    <row r="923" spans="1:1">
      <c r="A923" s="59"/>
    </row>
    <row r="924" spans="1:1">
      <c r="A924" s="59"/>
    </row>
    <row r="925" spans="1:1">
      <c r="A925" s="59"/>
    </row>
    <row r="926" spans="1:1">
      <c r="A926" s="59"/>
    </row>
    <row r="927" spans="1:1">
      <c r="A927" s="59"/>
    </row>
    <row r="928" spans="1:1">
      <c r="A928" s="59"/>
    </row>
    <row r="929" spans="1:1">
      <c r="A929" s="59"/>
    </row>
    <row r="930" spans="1:1">
      <c r="A930" s="59"/>
    </row>
    <row r="931" spans="1:1">
      <c r="A931" s="59"/>
    </row>
    <row r="932" spans="1:1">
      <c r="A932" s="59"/>
    </row>
    <row r="933" spans="1:1">
      <c r="A933" s="59"/>
    </row>
    <row r="934" spans="1:1">
      <c r="A934" s="59"/>
    </row>
    <row r="935" spans="1:1">
      <c r="A935" s="59"/>
    </row>
    <row r="936" spans="1:1">
      <c r="A936" s="59"/>
    </row>
    <row r="937" spans="1:1">
      <c r="A937" s="59"/>
    </row>
    <row r="938" spans="1:1">
      <c r="A938" s="59"/>
    </row>
    <row r="939" spans="1:1">
      <c r="A939" s="59"/>
    </row>
    <row r="940" spans="1:1">
      <c r="A940" s="59"/>
    </row>
    <row r="941" spans="1:1">
      <c r="A941" s="59"/>
    </row>
    <row r="942" spans="1:1">
      <c r="A942" s="59"/>
    </row>
    <row r="943" spans="1:1">
      <c r="A943" s="59"/>
    </row>
    <row r="944" spans="1:1">
      <c r="A944" s="59"/>
    </row>
    <row r="945" spans="1:1">
      <c r="A945" s="59"/>
    </row>
    <row r="946" spans="1:1">
      <c r="A946" s="59"/>
    </row>
    <row r="947" spans="1:1">
      <c r="A947" s="59"/>
    </row>
    <row r="948" spans="1:1">
      <c r="A948" s="59"/>
    </row>
    <row r="949" spans="1:1">
      <c r="A949" s="59"/>
    </row>
    <row r="950" spans="1:1">
      <c r="A950" s="59"/>
    </row>
    <row r="951" spans="1:1">
      <c r="A951" s="59"/>
    </row>
    <row r="952" spans="1:1">
      <c r="A952" s="59"/>
    </row>
    <row r="953" spans="1:1">
      <c r="A953" s="59"/>
    </row>
    <row r="954" spans="1:1">
      <c r="A954" s="59"/>
    </row>
    <row r="955" spans="1:1">
      <c r="A955" s="59"/>
    </row>
    <row r="956" spans="1:1">
      <c r="A956" s="59"/>
    </row>
    <row r="957" spans="1:1">
      <c r="A957" s="59"/>
    </row>
    <row r="958" spans="1:1">
      <c r="A958" s="59"/>
    </row>
    <row r="959" spans="1:1">
      <c r="A959" s="59"/>
    </row>
    <row r="960" spans="1:1">
      <c r="A960" s="59"/>
    </row>
    <row r="961" spans="1:1">
      <c r="A961" s="59"/>
    </row>
    <row r="962" spans="1:1">
      <c r="A962" s="59"/>
    </row>
    <row r="963" spans="1:1">
      <c r="A963" s="59"/>
    </row>
    <row r="964" spans="1:1">
      <c r="A964" s="59"/>
    </row>
    <row r="965" spans="1:1">
      <c r="A965" s="59"/>
    </row>
    <row r="966" spans="1:1">
      <c r="A966" s="59"/>
    </row>
    <row r="967" spans="1:1">
      <c r="A967" s="59"/>
    </row>
    <row r="968" spans="1:1">
      <c r="A968" s="59"/>
    </row>
    <row r="969" spans="1:1">
      <c r="A969" s="59"/>
    </row>
    <row r="970" spans="1:1">
      <c r="A970" s="59"/>
    </row>
    <row r="971" spans="1:1">
      <c r="A971" s="59"/>
    </row>
    <row r="972" spans="1:1">
      <c r="A972" s="59"/>
    </row>
    <row r="973" spans="1:1">
      <c r="A973" s="59"/>
    </row>
    <row r="974" spans="1:1">
      <c r="A974" s="59"/>
    </row>
    <row r="975" spans="1:1">
      <c r="A975" s="59"/>
    </row>
    <row r="976" spans="1:1">
      <c r="A976" s="59"/>
    </row>
    <row r="977" spans="1:1">
      <c r="A977" s="59"/>
    </row>
    <row r="978" spans="1:1">
      <c r="A978" s="59"/>
    </row>
    <row r="979" spans="1:1">
      <c r="A979" s="59"/>
    </row>
    <row r="980" spans="1:1">
      <c r="A980" s="59"/>
    </row>
    <row r="981" spans="1:1">
      <c r="A981" s="59"/>
    </row>
    <row r="982" spans="1:1">
      <c r="A982" s="59"/>
    </row>
    <row r="983" spans="1:1">
      <c r="A983" s="59"/>
    </row>
    <row r="984" spans="1:1">
      <c r="A984" s="59"/>
    </row>
    <row r="985" spans="1:1">
      <c r="A985" s="59"/>
    </row>
    <row r="986" spans="1:1">
      <c r="A986" s="59"/>
    </row>
    <row r="987" spans="1:1">
      <c r="A987" s="59"/>
    </row>
    <row r="988" spans="1:1">
      <c r="A988" s="59"/>
    </row>
    <row r="989" spans="1:1">
      <c r="A989" s="59"/>
    </row>
    <row r="990" spans="1:1">
      <c r="A990" s="59"/>
    </row>
    <row r="991" spans="1:1">
      <c r="A991" s="59"/>
    </row>
    <row r="992" spans="1:1">
      <c r="A992" s="59"/>
    </row>
    <row r="993" spans="1:1">
      <c r="A993" s="59"/>
    </row>
    <row r="994" spans="1:1">
      <c r="A994" s="59"/>
    </row>
    <row r="995" spans="1:1">
      <c r="A995" s="59"/>
    </row>
    <row r="996" spans="1:1">
      <c r="A996" s="59"/>
    </row>
    <row r="997" spans="1:1">
      <c r="A997" s="59"/>
    </row>
    <row r="998" spans="1:1">
      <c r="A998" s="59"/>
    </row>
    <row r="999" spans="1:1">
      <c r="A999" s="59"/>
    </row>
    <row r="1000" spans="1:1">
      <c r="A1000" s="59"/>
    </row>
    <row r="1001" spans="1:1">
      <c r="A1001" s="59"/>
    </row>
    <row r="1002" spans="1:1">
      <c r="A1002" s="59"/>
    </row>
    <row r="1003" spans="1:1">
      <c r="A1003" s="59"/>
    </row>
    <row r="1004" spans="1:1">
      <c r="A1004" s="59"/>
    </row>
    <row r="1005" spans="1:1">
      <c r="A1005" s="59"/>
    </row>
    <row r="1006" spans="1:1">
      <c r="A1006" s="59"/>
    </row>
    <row r="1007" spans="1:1">
      <c r="A1007" s="59"/>
    </row>
    <row r="1008" spans="1:1">
      <c r="A1008" s="59"/>
    </row>
    <row r="1009" spans="1:1">
      <c r="A1009" s="59"/>
    </row>
    <row r="1010" spans="1:1">
      <c r="A1010" s="59"/>
    </row>
    <row r="1011" spans="1:1">
      <c r="A1011" s="59"/>
    </row>
    <row r="1012" spans="1:1">
      <c r="A1012" s="59"/>
    </row>
    <row r="1013" spans="1:1">
      <c r="A1013" s="59"/>
    </row>
    <row r="1014" spans="1:1">
      <c r="A1014" s="59"/>
    </row>
    <row r="1015" spans="1:1">
      <c r="A1015" s="59"/>
    </row>
    <row r="1016" spans="1:1">
      <c r="A1016" s="59"/>
    </row>
    <row r="1017" spans="1:1">
      <c r="A1017" s="59"/>
    </row>
    <row r="1018" spans="1:1">
      <c r="A1018" s="59"/>
    </row>
    <row r="1019" spans="1:1">
      <c r="A1019" s="59"/>
    </row>
    <row r="1020" spans="1:1">
      <c r="A1020" s="59"/>
    </row>
    <row r="1021" spans="1:1">
      <c r="A1021" s="59"/>
    </row>
    <row r="1022" spans="1:1">
      <c r="A1022" s="59"/>
    </row>
    <row r="1023" spans="1:1">
      <c r="A1023" s="59"/>
    </row>
    <row r="1024" spans="1:1">
      <c r="A1024" s="59"/>
    </row>
    <row r="1025" spans="1:1">
      <c r="A1025" s="59"/>
    </row>
    <row r="1026" spans="1:1">
      <c r="A1026" s="59"/>
    </row>
    <row r="1027" spans="1:1">
      <c r="A1027" s="59"/>
    </row>
    <row r="1028" spans="1:1">
      <c r="A1028" s="59"/>
    </row>
    <row r="1029" spans="1:1">
      <c r="A1029" s="59"/>
    </row>
    <row r="1030" spans="1:1">
      <c r="A1030" s="59"/>
    </row>
    <row r="1031" spans="1:1">
      <c r="A1031" s="59"/>
    </row>
    <row r="1032" spans="1:1">
      <c r="A1032" s="59"/>
    </row>
    <row r="1033" spans="1:1">
      <c r="A1033" s="59"/>
    </row>
    <row r="1034" spans="1:1">
      <c r="A1034" s="59"/>
    </row>
    <row r="1035" spans="1:1">
      <c r="A1035" s="59"/>
    </row>
    <row r="1036" spans="1:1">
      <c r="A1036" s="59"/>
    </row>
    <row r="1037" spans="1:1">
      <c r="A1037" s="59"/>
    </row>
    <row r="1038" spans="1:1">
      <c r="A1038" s="59"/>
    </row>
    <row r="1039" spans="1:1">
      <c r="A1039" s="59"/>
    </row>
    <row r="1040" spans="1:1">
      <c r="A1040" s="59"/>
    </row>
    <row r="1041" spans="1:1">
      <c r="A1041" s="59"/>
    </row>
    <row r="1042" spans="1:1">
      <c r="A1042" s="59"/>
    </row>
    <row r="1043" spans="1:1">
      <c r="A1043" s="59"/>
    </row>
    <row r="1044" spans="1:1">
      <c r="A1044" s="59"/>
    </row>
    <row r="1045" spans="1:1">
      <c r="A1045" s="59"/>
    </row>
    <row r="1046" spans="1:1">
      <c r="A1046" s="59"/>
    </row>
    <row r="1047" spans="1:1">
      <c r="A1047" s="59"/>
    </row>
    <row r="1048" spans="1:1">
      <c r="A1048" s="59"/>
    </row>
    <row r="1049" spans="1:1">
      <c r="A1049" s="59"/>
    </row>
    <row r="1050" spans="1:1">
      <c r="A1050" s="59"/>
    </row>
    <row r="1051" spans="1:1">
      <c r="A1051" s="59"/>
    </row>
    <row r="1052" spans="1:1">
      <c r="A1052" s="59"/>
    </row>
    <row r="1053" spans="1:1">
      <c r="A1053" s="59"/>
    </row>
    <row r="1054" spans="1:1">
      <c r="A1054" s="59"/>
    </row>
    <row r="1055" spans="1:1">
      <c r="A1055" s="59"/>
    </row>
    <row r="1056" spans="1:1">
      <c r="A1056" s="59"/>
    </row>
    <row r="1057" spans="1:1">
      <c r="A1057" s="59"/>
    </row>
    <row r="1058" spans="1:1">
      <c r="A1058" s="59"/>
    </row>
    <row r="1059" spans="1:1">
      <c r="A1059" s="59"/>
    </row>
    <row r="1060" spans="1:1">
      <c r="A1060" s="59"/>
    </row>
    <row r="1061" spans="1:1">
      <c r="A1061" s="59"/>
    </row>
    <row r="1062" spans="1:1">
      <c r="A1062" s="59"/>
    </row>
    <row r="1063" spans="1:1">
      <c r="A1063" s="59"/>
    </row>
    <row r="1064" spans="1:1">
      <c r="A1064" s="59"/>
    </row>
    <row r="1065" spans="1:1">
      <c r="A1065" s="59"/>
    </row>
    <row r="1066" spans="1:1">
      <c r="A1066" s="59"/>
    </row>
    <row r="1067" spans="1:1">
      <c r="A1067" s="59"/>
    </row>
    <row r="1068" spans="1:1">
      <c r="A1068" s="59"/>
    </row>
    <row r="1069" spans="1:1">
      <c r="A1069" s="59"/>
    </row>
    <row r="1070" spans="1:1">
      <c r="A1070" s="59"/>
    </row>
    <row r="1071" spans="1:1">
      <c r="A1071" s="59"/>
    </row>
    <row r="1072" spans="1:1">
      <c r="A1072" s="59"/>
    </row>
    <row r="1073" spans="1:1">
      <c r="A1073" s="59"/>
    </row>
    <row r="1074" spans="1:1">
      <c r="A1074" s="59"/>
    </row>
    <row r="1075" spans="1:1">
      <c r="A1075" s="59"/>
    </row>
    <row r="1076" spans="1:1">
      <c r="A1076" s="59"/>
    </row>
    <row r="1077" spans="1:1">
      <c r="A1077" s="59"/>
    </row>
    <row r="1078" spans="1:1">
      <c r="A1078" s="59"/>
    </row>
    <row r="1079" spans="1:1">
      <c r="A1079" s="59"/>
    </row>
    <row r="1080" spans="1:1">
      <c r="A1080" s="59"/>
    </row>
    <row r="1081" spans="1:1">
      <c r="A1081" s="59"/>
    </row>
    <row r="1082" spans="1:1">
      <c r="A1082" s="59"/>
    </row>
    <row r="1083" spans="1:1">
      <c r="A1083" s="59"/>
    </row>
    <row r="1084" spans="1:1">
      <c r="A1084" s="59"/>
    </row>
    <row r="1085" spans="1:1">
      <c r="A1085" s="59"/>
    </row>
    <row r="1086" spans="1:1">
      <c r="A1086" s="59"/>
    </row>
    <row r="1087" spans="1:1">
      <c r="A1087" s="59"/>
    </row>
    <row r="1088" spans="1:1">
      <c r="A1088" s="59"/>
    </row>
    <row r="1089" spans="1:1">
      <c r="A1089" s="59"/>
    </row>
    <row r="1090" spans="1:1">
      <c r="A1090" s="59"/>
    </row>
    <row r="1091" spans="1:1">
      <c r="A1091" s="59"/>
    </row>
    <row r="1092" spans="1:1">
      <c r="A1092" s="59"/>
    </row>
    <row r="1093" spans="1:1">
      <c r="A1093" s="59"/>
    </row>
    <row r="1094" spans="1:1">
      <c r="A1094" s="59"/>
    </row>
    <row r="1095" spans="1:1">
      <c r="A1095" s="59"/>
    </row>
    <row r="1096" spans="1:1">
      <c r="A1096" s="59"/>
    </row>
    <row r="1097" spans="1:1">
      <c r="A1097" s="59"/>
    </row>
    <row r="1098" spans="1:1">
      <c r="A1098" s="59"/>
    </row>
    <row r="1099" spans="1:1">
      <c r="A1099" s="59"/>
    </row>
    <row r="1100" spans="1:1">
      <c r="A1100" s="59"/>
    </row>
    <row r="1101" spans="1:1">
      <c r="A1101" s="59"/>
    </row>
    <row r="1102" spans="1:1">
      <c r="A1102" s="59"/>
    </row>
    <row r="1103" spans="1:1">
      <c r="A1103" s="59"/>
    </row>
    <row r="1104" spans="1:1">
      <c r="A1104" s="59"/>
    </row>
    <row r="1105" spans="1:1">
      <c r="A1105" s="59"/>
    </row>
    <row r="1106" spans="1:1">
      <c r="A1106" s="59"/>
    </row>
    <row r="1107" spans="1:1">
      <c r="A1107" s="59"/>
    </row>
    <row r="1108" spans="1:1">
      <c r="A1108" s="59"/>
    </row>
    <row r="1109" spans="1:1">
      <c r="A1109" s="59"/>
    </row>
    <row r="1110" spans="1:1">
      <c r="A1110" s="59"/>
    </row>
    <row r="1111" spans="1:1">
      <c r="A1111" s="59"/>
    </row>
    <row r="1112" spans="1:1">
      <c r="A1112" s="59"/>
    </row>
    <row r="1113" spans="1:1">
      <c r="A1113" s="59"/>
    </row>
    <row r="1114" spans="1:1">
      <c r="A1114" s="59"/>
    </row>
    <row r="1115" spans="1:1">
      <c r="A1115" s="59"/>
    </row>
    <row r="1116" spans="1:1">
      <c r="A1116" s="59"/>
    </row>
    <row r="1117" spans="1:1">
      <c r="A1117" s="59"/>
    </row>
    <row r="1118" spans="1:1">
      <c r="A1118" s="59"/>
    </row>
    <row r="1119" spans="1:1">
      <c r="A1119" s="59"/>
    </row>
    <row r="1120" spans="1:1">
      <c r="A1120" s="59"/>
    </row>
    <row r="1121" spans="1:1">
      <c r="A1121" s="59"/>
    </row>
    <row r="1122" spans="1:1">
      <c r="A1122" s="59"/>
    </row>
    <row r="1123" spans="1:1">
      <c r="A1123" s="59"/>
    </row>
    <row r="1124" spans="1:1">
      <c r="A1124" s="59"/>
    </row>
    <row r="1125" spans="1:1">
      <c r="A1125" s="59"/>
    </row>
    <row r="1126" spans="1:1">
      <c r="A1126" s="59"/>
    </row>
    <row r="1127" spans="1:1">
      <c r="A1127" s="59"/>
    </row>
    <row r="1128" spans="1:1">
      <c r="A1128" s="59"/>
    </row>
    <row r="1129" spans="1:1">
      <c r="A1129" s="59"/>
    </row>
    <row r="1130" spans="1:1">
      <c r="A1130" s="59"/>
    </row>
    <row r="1131" spans="1:1">
      <c r="A1131" s="59"/>
    </row>
    <row r="1132" spans="1:1">
      <c r="A1132" s="59"/>
    </row>
    <row r="1133" spans="1:1">
      <c r="A1133" s="59"/>
    </row>
    <row r="1134" spans="1:1">
      <c r="A1134" s="59"/>
    </row>
    <row r="1135" spans="1:1">
      <c r="A1135" s="59"/>
    </row>
    <row r="1136" spans="1:1">
      <c r="A1136" s="59"/>
    </row>
    <row r="1137" spans="1:1">
      <c r="A1137" s="59"/>
    </row>
    <row r="1138" spans="1:1">
      <c r="A1138" s="59"/>
    </row>
    <row r="1139" spans="1:1">
      <c r="A1139" s="59"/>
    </row>
    <row r="1140" spans="1:1">
      <c r="A1140" s="59"/>
    </row>
    <row r="1141" spans="1:1">
      <c r="A1141" s="59"/>
    </row>
    <row r="1142" spans="1:1">
      <c r="A1142" s="59"/>
    </row>
    <row r="1143" spans="1:1">
      <c r="A1143" s="59"/>
    </row>
    <row r="1144" spans="1:1">
      <c r="A1144" s="59"/>
    </row>
    <row r="1145" spans="1:1">
      <c r="A1145" s="59"/>
    </row>
    <row r="1146" spans="1:1">
      <c r="A1146" s="59"/>
    </row>
    <row r="1147" spans="1:1">
      <c r="A1147" s="59"/>
    </row>
    <row r="1148" spans="1:1">
      <c r="A1148" s="59"/>
    </row>
    <row r="1149" spans="1:1">
      <c r="A1149" s="59"/>
    </row>
    <row r="1150" spans="1:1">
      <c r="A1150" s="59"/>
    </row>
    <row r="1151" spans="1:1">
      <c r="A1151" s="59"/>
    </row>
    <row r="1152" spans="1:1">
      <c r="A1152" s="59"/>
    </row>
    <row r="1153" spans="1:1">
      <c r="A1153" s="59"/>
    </row>
    <row r="1154" spans="1:1">
      <c r="A1154" s="59"/>
    </row>
    <row r="1155" spans="1:1">
      <c r="A1155" s="59"/>
    </row>
    <row r="1156" spans="1:1">
      <c r="A1156" s="59"/>
    </row>
    <row r="1157" spans="1:1">
      <c r="A1157" s="59"/>
    </row>
    <row r="1158" spans="1:1">
      <c r="A1158" s="59"/>
    </row>
    <row r="1159" spans="1:1">
      <c r="A1159" s="59"/>
    </row>
    <row r="1160" spans="1:1">
      <c r="A1160" s="59"/>
    </row>
    <row r="1161" spans="1:1">
      <c r="A1161" s="59"/>
    </row>
    <row r="1162" spans="1:1">
      <c r="A1162" s="59"/>
    </row>
    <row r="1163" spans="1:1">
      <c r="A1163" s="59"/>
    </row>
    <row r="1164" spans="1:1">
      <c r="A1164" s="59"/>
    </row>
    <row r="1165" spans="1:1">
      <c r="A1165" s="59"/>
    </row>
    <row r="1166" spans="1:1">
      <c r="A1166" s="59"/>
    </row>
    <row r="1167" spans="1:1">
      <c r="A1167" s="59"/>
    </row>
    <row r="1168" spans="1:1">
      <c r="A1168" s="59"/>
    </row>
    <row r="1169" spans="1:1">
      <c r="A1169" s="59"/>
    </row>
    <row r="1170" spans="1:1">
      <c r="A1170" s="59"/>
    </row>
    <row r="1171" spans="1:1">
      <c r="A1171" s="59"/>
    </row>
    <row r="1172" spans="1:1">
      <c r="A1172" s="59"/>
    </row>
    <row r="1173" spans="1:1">
      <c r="A1173" s="59"/>
    </row>
    <row r="1174" spans="1:1">
      <c r="A1174" s="59"/>
    </row>
    <row r="1175" spans="1:1">
      <c r="A1175" s="59"/>
    </row>
    <row r="1176" spans="1:1">
      <c r="A1176" s="59"/>
    </row>
    <row r="1177" spans="1:1">
      <c r="A1177" s="59"/>
    </row>
    <row r="1178" spans="1:1">
      <c r="A1178" s="59"/>
    </row>
    <row r="1179" spans="1:1">
      <c r="A1179" s="59"/>
    </row>
    <row r="1180" spans="1:1">
      <c r="A1180" s="59"/>
    </row>
    <row r="1181" spans="1:1">
      <c r="A1181" s="59"/>
    </row>
    <row r="1182" spans="1:1">
      <c r="A1182" s="59"/>
    </row>
    <row r="1183" spans="1:1">
      <c r="A1183" s="59"/>
    </row>
    <row r="1184" spans="1:1">
      <c r="A1184" s="59"/>
    </row>
    <row r="1185" spans="1:1">
      <c r="A1185" s="59"/>
    </row>
    <row r="1186" spans="1:1">
      <c r="A1186" s="59"/>
    </row>
    <row r="1187" spans="1:1">
      <c r="A1187" s="59"/>
    </row>
    <row r="1188" spans="1:1">
      <c r="A1188" s="59"/>
    </row>
    <row r="1189" spans="1:1">
      <c r="A1189" s="59"/>
    </row>
    <row r="1190" spans="1:1">
      <c r="A1190" s="59"/>
    </row>
    <row r="1191" spans="1:1">
      <c r="A1191" s="59"/>
    </row>
    <row r="1192" spans="1:1">
      <c r="A1192" s="59"/>
    </row>
    <row r="1193" spans="1:1">
      <c r="A1193" s="59"/>
    </row>
    <row r="1194" spans="1:1">
      <c r="A1194" s="59"/>
    </row>
    <row r="1195" spans="1:1">
      <c r="A1195" s="59"/>
    </row>
    <row r="1196" spans="1:1">
      <c r="A1196" s="59"/>
    </row>
    <row r="1197" spans="1:1">
      <c r="A1197" s="59"/>
    </row>
    <row r="1198" spans="1:1">
      <c r="A1198" s="59"/>
    </row>
    <row r="1199" spans="1:1">
      <c r="A1199" s="59"/>
    </row>
    <row r="1200" spans="1:1">
      <c r="A1200" s="59"/>
    </row>
    <row r="1201" spans="1:1">
      <c r="A1201" s="59"/>
    </row>
    <row r="1202" spans="1:1">
      <c r="A1202" s="59"/>
    </row>
    <row r="1203" spans="1:1">
      <c r="A1203" s="59"/>
    </row>
    <row r="1204" spans="1:1">
      <c r="A1204" s="59"/>
    </row>
    <row r="1205" spans="1:1">
      <c r="A1205" s="59"/>
    </row>
    <row r="1206" spans="1:1">
      <c r="A1206" s="59"/>
    </row>
    <row r="1207" spans="1:1">
      <c r="A1207" s="59"/>
    </row>
    <row r="1208" spans="1:1">
      <c r="A1208" s="59"/>
    </row>
    <row r="1209" spans="1:1">
      <c r="A1209" s="59"/>
    </row>
    <row r="1210" spans="1:1">
      <c r="A1210" s="59"/>
    </row>
    <row r="1211" spans="1:1">
      <c r="A1211" s="59"/>
    </row>
    <row r="1212" spans="1:1">
      <c r="A1212" s="59"/>
    </row>
    <row r="1213" spans="1:1">
      <c r="A1213" s="59"/>
    </row>
    <row r="1214" spans="1:1">
      <c r="A1214" s="59"/>
    </row>
    <row r="1215" spans="1:1">
      <c r="A1215" s="59"/>
    </row>
    <row r="1216" spans="1:1">
      <c r="A1216" s="59"/>
    </row>
    <row r="1217" spans="1:1">
      <c r="A1217" s="59"/>
    </row>
    <row r="1218" spans="1:1">
      <c r="A1218" s="59"/>
    </row>
    <row r="1219" spans="1:1">
      <c r="A1219" s="59"/>
    </row>
    <row r="1220" spans="1:1">
      <c r="A1220" s="59"/>
    </row>
    <row r="1221" spans="1:1">
      <c r="A1221" s="59"/>
    </row>
    <row r="1222" spans="1:1">
      <c r="A1222" s="59"/>
    </row>
    <row r="1223" spans="1:1">
      <c r="A1223" s="59"/>
    </row>
    <row r="1224" spans="1:1">
      <c r="A1224" s="59"/>
    </row>
    <row r="1225" spans="1:1">
      <c r="A1225" s="59"/>
    </row>
    <row r="1226" spans="1:1">
      <c r="A1226" s="59"/>
    </row>
    <row r="1227" spans="1:1">
      <c r="A1227" s="59"/>
    </row>
    <row r="1228" spans="1:1">
      <c r="A1228" s="59"/>
    </row>
    <row r="1229" spans="1:1">
      <c r="A1229" s="59"/>
    </row>
    <row r="1230" spans="1:1">
      <c r="A1230" s="59"/>
    </row>
    <row r="1231" spans="1:1">
      <c r="A1231" s="59"/>
    </row>
    <row r="1232" spans="1:1">
      <c r="A1232" s="59"/>
    </row>
    <row r="1233" spans="1:1">
      <c r="A1233" s="59"/>
    </row>
    <row r="1234" spans="1:1">
      <c r="A1234" s="59"/>
    </row>
    <row r="1235" spans="1:1">
      <c r="A1235" s="59"/>
    </row>
    <row r="1236" spans="1:1">
      <c r="A1236" s="59"/>
    </row>
    <row r="1237" spans="1:1">
      <c r="A1237" s="59"/>
    </row>
    <row r="1238" spans="1:1">
      <c r="A1238" s="59"/>
    </row>
    <row r="1239" spans="1:1">
      <c r="A1239" s="59"/>
    </row>
    <row r="1240" spans="1:1">
      <c r="A1240" s="59"/>
    </row>
    <row r="1241" spans="1:1">
      <c r="A1241" s="59"/>
    </row>
    <row r="1242" spans="1:1">
      <c r="A1242" s="59"/>
    </row>
    <row r="1243" spans="1:1">
      <c r="A1243" s="59"/>
    </row>
    <row r="1244" spans="1:1">
      <c r="A1244" s="59"/>
    </row>
    <row r="1245" spans="1:1">
      <c r="A1245" s="59"/>
    </row>
    <row r="1246" spans="1:1">
      <c r="A1246" s="59"/>
    </row>
    <row r="1247" spans="1:1">
      <c r="A1247" s="59"/>
    </row>
    <row r="1248" spans="1:1">
      <c r="A1248" s="59"/>
    </row>
    <row r="1249" spans="1:1">
      <c r="A1249" s="59"/>
    </row>
    <row r="1250" spans="1:1">
      <c r="A1250" s="59"/>
    </row>
    <row r="1251" spans="1:1">
      <c r="A1251" s="59"/>
    </row>
    <row r="1252" spans="1:1">
      <c r="A1252" s="59"/>
    </row>
    <row r="1253" spans="1:1">
      <c r="A1253" s="59"/>
    </row>
    <row r="1254" spans="1:1">
      <c r="A1254" s="59"/>
    </row>
    <row r="1255" spans="1:1">
      <c r="A1255" s="59"/>
    </row>
    <row r="1256" spans="1:1">
      <c r="A1256" s="59"/>
    </row>
    <row r="1257" spans="1:1">
      <c r="A1257" s="59"/>
    </row>
    <row r="1258" spans="1:1">
      <c r="A1258" s="59"/>
    </row>
    <row r="1259" spans="1:1">
      <c r="A1259" s="59"/>
    </row>
    <row r="1260" spans="1:1">
      <c r="A1260" s="59"/>
    </row>
    <row r="1261" spans="1:1">
      <c r="A1261" s="59"/>
    </row>
    <row r="1262" spans="1:1">
      <c r="A1262" s="59"/>
    </row>
    <row r="1263" spans="1:1">
      <c r="A1263" s="59"/>
    </row>
    <row r="1264" spans="1:1">
      <c r="A1264" s="59"/>
    </row>
    <row r="1265" spans="1:1">
      <c r="A1265" s="59"/>
    </row>
    <row r="1266" spans="1:1">
      <c r="A1266" s="59"/>
    </row>
    <row r="1267" spans="1:1">
      <c r="A1267" s="59"/>
    </row>
    <row r="1268" spans="1:1">
      <c r="A1268" s="59"/>
    </row>
    <row r="1269" spans="1:1">
      <c r="A1269" s="59"/>
    </row>
    <row r="1270" spans="1:1">
      <c r="A1270" s="59"/>
    </row>
    <row r="1271" spans="1:1">
      <c r="A1271" s="59"/>
    </row>
    <row r="1272" spans="1:1">
      <c r="A1272" s="59"/>
    </row>
    <row r="1273" spans="1:1">
      <c r="A1273" s="59"/>
    </row>
    <row r="1274" spans="1:1">
      <c r="A1274" s="59"/>
    </row>
    <row r="1275" spans="1:1">
      <c r="A1275" s="59"/>
    </row>
    <row r="1276" spans="1:1">
      <c r="A1276" s="59"/>
    </row>
    <row r="1277" spans="1:1">
      <c r="A1277" s="59"/>
    </row>
    <row r="1278" spans="1:1">
      <c r="A1278" s="59"/>
    </row>
    <row r="1279" spans="1:1">
      <c r="A1279" s="59"/>
    </row>
    <row r="1280" spans="1:1">
      <c r="A1280" s="59"/>
    </row>
    <row r="1281" spans="1:1">
      <c r="A1281" s="59"/>
    </row>
    <row r="1282" spans="1:1">
      <c r="A1282" s="59"/>
    </row>
    <row r="1283" spans="1:1">
      <c r="A1283" s="59"/>
    </row>
    <row r="1284" spans="1:1">
      <c r="A1284" s="59"/>
    </row>
    <row r="1285" spans="1:1">
      <c r="A1285" s="59"/>
    </row>
    <row r="1286" spans="1:1">
      <c r="A1286" s="59"/>
    </row>
    <row r="1287" spans="1:1">
      <c r="A1287" s="59"/>
    </row>
    <row r="1288" spans="1:1">
      <c r="A1288" s="59"/>
    </row>
    <row r="1289" spans="1:1">
      <c r="A1289" s="59"/>
    </row>
    <row r="1290" spans="1:1">
      <c r="A1290" s="59"/>
    </row>
    <row r="1291" spans="1:1">
      <c r="A1291" s="59"/>
    </row>
    <row r="1292" spans="1:1">
      <c r="A1292" s="59"/>
    </row>
    <row r="1293" spans="1:1">
      <c r="A1293" s="59"/>
    </row>
    <row r="1294" spans="1:1">
      <c r="A1294" s="59"/>
    </row>
    <row r="1295" spans="1:1">
      <c r="A1295" s="59"/>
    </row>
    <row r="1296" spans="1:1">
      <c r="A1296" s="59"/>
    </row>
    <row r="1297" spans="1:1">
      <c r="A1297" s="59"/>
    </row>
    <row r="1298" spans="1:1">
      <c r="A1298" s="59"/>
    </row>
    <row r="1299" spans="1:1">
      <c r="A1299" s="59"/>
    </row>
    <row r="1300" spans="1:1">
      <c r="A1300" s="59"/>
    </row>
    <row r="1301" spans="1:1">
      <c r="A1301" s="59"/>
    </row>
    <row r="1302" spans="1:1">
      <c r="A1302" s="59"/>
    </row>
    <row r="1303" spans="1:1">
      <c r="A1303" s="59"/>
    </row>
    <row r="1304" spans="1:1">
      <c r="A1304" s="59"/>
    </row>
    <row r="1305" spans="1:1">
      <c r="A1305" s="59"/>
    </row>
    <row r="1306" spans="1:1">
      <c r="A1306" s="59"/>
    </row>
    <row r="1307" spans="1:1">
      <c r="A1307" s="59"/>
    </row>
    <row r="1308" spans="1:1">
      <c r="A1308" s="59"/>
    </row>
    <row r="1309" spans="1:1">
      <c r="A1309" s="59"/>
    </row>
    <row r="1310" spans="1:1">
      <c r="A1310" s="59"/>
    </row>
    <row r="1311" spans="1:1">
      <c r="A1311" s="59"/>
    </row>
    <row r="1312" spans="1:1">
      <c r="A1312" s="59"/>
    </row>
    <row r="1313" spans="1:1">
      <c r="A1313" s="59"/>
    </row>
    <row r="1314" spans="1:1">
      <c r="A1314" s="59"/>
    </row>
    <row r="1315" spans="1:1">
      <c r="A1315" s="59"/>
    </row>
    <row r="1316" spans="1:1">
      <c r="A1316" s="59"/>
    </row>
    <row r="1317" spans="1:1">
      <c r="A1317" s="59"/>
    </row>
    <row r="1318" spans="1:1">
      <c r="A1318" s="59"/>
    </row>
    <row r="1319" spans="1:1">
      <c r="A1319" s="59"/>
    </row>
    <row r="1320" spans="1:1">
      <c r="A1320" s="59"/>
    </row>
    <row r="1321" spans="1:1">
      <c r="A1321" s="59"/>
    </row>
    <row r="1322" spans="1:1">
      <c r="A1322" s="59"/>
    </row>
    <row r="1323" spans="1:1">
      <c r="A1323" s="59"/>
    </row>
    <row r="1324" spans="1:1">
      <c r="A1324" s="59"/>
    </row>
    <row r="1325" spans="1:1">
      <c r="A1325" s="59"/>
    </row>
    <row r="1326" spans="1:1">
      <c r="A1326" s="59"/>
    </row>
    <row r="1327" spans="1:1">
      <c r="A1327" s="59"/>
    </row>
    <row r="1328" spans="1:1">
      <c r="A1328" s="59"/>
    </row>
    <row r="1329" spans="1:1">
      <c r="A1329" s="59"/>
    </row>
    <row r="1330" spans="1:1">
      <c r="A1330" s="59"/>
    </row>
    <row r="1331" spans="1:1">
      <c r="A1331" s="59"/>
    </row>
    <row r="1332" spans="1:1">
      <c r="A1332" s="59"/>
    </row>
    <row r="1333" spans="1:1">
      <c r="A1333" s="59"/>
    </row>
    <row r="1334" spans="1:1">
      <c r="A1334" s="59"/>
    </row>
    <row r="1335" spans="1:1">
      <c r="A1335" s="59"/>
    </row>
    <row r="1336" spans="1:1">
      <c r="A1336" s="59"/>
    </row>
    <row r="1337" spans="1:1">
      <c r="A1337" s="59"/>
    </row>
    <row r="1338" spans="1:1">
      <c r="A1338" s="59"/>
    </row>
    <row r="1339" spans="1:1">
      <c r="A1339" s="59"/>
    </row>
    <row r="1340" spans="1:1">
      <c r="A1340" s="59"/>
    </row>
    <row r="1341" spans="1:1">
      <c r="A1341" s="59"/>
    </row>
    <row r="1342" spans="1:1">
      <c r="A1342" s="59"/>
    </row>
    <row r="1343" spans="1:1">
      <c r="A1343" s="59"/>
    </row>
    <row r="1344" spans="1:1">
      <c r="A1344" s="59"/>
    </row>
    <row r="1345" spans="1:1">
      <c r="A1345" s="59"/>
    </row>
    <row r="1346" spans="1:1">
      <c r="A1346" s="59"/>
    </row>
    <row r="1347" spans="1:1">
      <c r="A1347" s="59"/>
    </row>
    <row r="1348" spans="1:1">
      <c r="A1348" s="59"/>
    </row>
    <row r="1349" spans="1:1">
      <c r="A1349" s="59"/>
    </row>
    <row r="1350" spans="1:1">
      <c r="A1350" s="59"/>
    </row>
    <row r="1351" spans="1:1">
      <c r="A1351" s="59"/>
    </row>
    <row r="1352" spans="1:1">
      <c r="A1352" s="59"/>
    </row>
    <row r="1353" spans="1:1">
      <c r="A1353" s="59"/>
    </row>
    <row r="1354" spans="1:1">
      <c r="A1354" s="59"/>
    </row>
    <row r="1355" spans="1:1">
      <c r="A1355" s="59"/>
    </row>
    <row r="1356" spans="1:1">
      <c r="A1356" s="59"/>
    </row>
    <row r="1357" spans="1:1">
      <c r="A1357" s="59"/>
    </row>
    <row r="1358" spans="1:1">
      <c r="A1358" s="59"/>
    </row>
    <row r="1359" spans="1:1">
      <c r="A1359" s="59"/>
    </row>
    <row r="1360" spans="1:1">
      <c r="A1360" s="59"/>
    </row>
    <row r="1361" spans="1:1">
      <c r="A1361" s="59"/>
    </row>
    <row r="1362" spans="1:1">
      <c r="A1362" s="59"/>
    </row>
    <row r="1363" spans="1:1">
      <c r="A1363" s="59"/>
    </row>
    <row r="1364" spans="1:1">
      <c r="A1364" s="59"/>
    </row>
    <row r="1365" spans="1:1">
      <c r="A1365" s="59"/>
    </row>
    <row r="1366" spans="1:1">
      <c r="A1366" s="59"/>
    </row>
    <row r="1367" spans="1:1">
      <c r="A1367" s="59"/>
    </row>
    <row r="1368" spans="1:1">
      <c r="A1368" s="59"/>
    </row>
    <row r="1369" spans="1:1">
      <c r="A1369" s="59"/>
    </row>
    <row r="1370" spans="1:1">
      <c r="A1370" s="59"/>
    </row>
    <row r="1371" spans="1:1">
      <c r="A1371" s="59"/>
    </row>
    <row r="1372" spans="1:1">
      <c r="A1372" s="59"/>
    </row>
    <row r="1373" spans="1:1">
      <c r="A1373" s="59"/>
    </row>
    <row r="1374" spans="1:1">
      <c r="A1374" s="59"/>
    </row>
    <row r="1375" spans="1:1">
      <c r="A1375" s="59"/>
    </row>
    <row r="1376" spans="1:1">
      <c r="A1376" s="59"/>
    </row>
    <row r="1377" spans="1:1">
      <c r="A1377" s="59"/>
    </row>
    <row r="1378" spans="1:1">
      <c r="A1378" s="59"/>
    </row>
    <row r="1379" spans="1:1">
      <c r="A1379" s="59"/>
    </row>
    <row r="1380" spans="1:1">
      <c r="A1380" s="59"/>
    </row>
    <row r="1381" spans="1:1">
      <c r="A1381" s="59"/>
    </row>
    <row r="1382" spans="1:1">
      <c r="A1382" s="59"/>
    </row>
    <row r="1383" spans="1:1">
      <c r="A1383" s="59"/>
    </row>
    <row r="1384" spans="1:1">
      <c r="A1384" s="59"/>
    </row>
    <row r="1385" spans="1:1">
      <c r="A1385" s="59"/>
    </row>
    <row r="1386" spans="1:1">
      <c r="A1386" s="59"/>
    </row>
    <row r="1387" spans="1:1">
      <c r="A1387" s="59"/>
    </row>
    <row r="1388" spans="1:1">
      <c r="A1388" s="59"/>
    </row>
    <row r="1389" spans="1:1">
      <c r="A1389" s="59"/>
    </row>
    <row r="1390" spans="1:1">
      <c r="A1390" s="59"/>
    </row>
    <row r="1391" spans="1:1">
      <c r="A1391" s="59"/>
    </row>
    <row r="1392" spans="1:1">
      <c r="A1392" s="59"/>
    </row>
    <row r="1393" spans="1:1">
      <c r="A1393" s="59"/>
    </row>
    <row r="1394" spans="1:1">
      <c r="A1394" s="59"/>
    </row>
    <row r="1395" spans="1:1">
      <c r="A1395" s="59"/>
    </row>
    <row r="1396" spans="1:1">
      <c r="A1396" s="59"/>
    </row>
    <row r="1397" spans="1:1">
      <c r="A1397" s="59"/>
    </row>
    <row r="1398" spans="1:1">
      <c r="A1398" s="59"/>
    </row>
    <row r="1399" spans="1:1">
      <c r="A1399" s="59"/>
    </row>
    <row r="1400" spans="1:1">
      <c r="A1400" s="59"/>
    </row>
    <row r="1401" spans="1:1">
      <c r="A1401" s="59"/>
    </row>
    <row r="1402" spans="1:1">
      <c r="A1402" s="59"/>
    </row>
    <row r="1403" spans="1:1">
      <c r="A1403" s="59"/>
    </row>
    <row r="1404" spans="1:1">
      <c r="A1404" s="59"/>
    </row>
    <row r="1405" spans="1:1">
      <c r="A1405" s="59"/>
    </row>
    <row r="1406" spans="1:1">
      <c r="A1406" s="59"/>
    </row>
    <row r="1407" spans="1:1">
      <c r="A1407" s="59"/>
    </row>
    <row r="1408" spans="1:1">
      <c r="A1408" s="59"/>
    </row>
    <row r="1409" spans="1:1">
      <c r="A1409" s="59"/>
    </row>
    <row r="1410" spans="1:1">
      <c r="A1410" s="59"/>
    </row>
    <row r="1411" spans="1:1">
      <c r="A1411" s="59"/>
    </row>
    <row r="1412" spans="1:1">
      <c r="A1412" s="59"/>
    </row>
    <row r="1413" spans="1:1">
      <c r="A1413" s="59"/>
    </row>
    <row r="1414" spans="1:1">
      <c r="A1414" s="59"/>
    </row>
    <row r="1415" spans="1:1">
      <c r="A1415" s="59"/>
    </row>
    <row r="1416" spans="1:1">
      <c r="A1416" s="59"/>
    </row>
    <row r="1417" spans="1:1">
      <c r="A1417" s="59"/>
    </row>
    <row r="1418" spans="1:1">
      <c r="A1418" s="59"/>
    </row>
    <row r="1419" spans="1:1">
      <c r="A1419" s="59"/>
    </row>
    <row r="1420" spans="1:1">
      <c r="A1420" s="59"/>
    </row>
    <row r="1421" spans="1:1">
      <c r="A1421" s="59"/>
    </row>
    <row r="1422" spans="1:1">
      <c r="A1422" s="59"/>
    </row>
    <row r="1423" spans="1:1">
      <c r="A1423" s="59"/>
    </row>
    <row r="1424" spans="1:1">
      <c r="A1424" s="59"/>
    </row>
    <row r="1425" spans="1:1">
      <c r="A1425" s="59"/>
    </row>
    <row r="1426" spans="1:1">
      <c r="A1426" s="59"/>
    </row>
    <row r="1427" spans="1:1">
      <c r="A1427" s="59"/>
    </row>
    <row r="1428" spans="1:1">
      <c r="A1428" s="59"/>
    </row>
    <row r="1429" spans="1:1">
      <c r="A1429" s="59"/>
    </row>
    <row r="1430" spans="1:1">
      <c r="A1430" s="59"/>
    </row>
    <row r="1431" spans="1:1">
      <c r="A1431" s="59"/>
    </row>
    <row r="1432" spans="1:1">
      <c r="A1432" s="59"/>
    </row>
    <row r="1433" spans="1:1">
      <c r="A1433" s="59"/>
    </row>
    <row r="1434" spans="1:1">
      <c r="A1434" s="59"/>
    </row>
    <row r="1435" spans="1:1">
      <c r="A1435" s="59"/>
    </row>
    <row r="1436" spans="1:1">
      <c r="A1436" s="59"/>
    </row>
    <row r="1437" spans="1:1">
      <c r="A1437" s="59"/>
    </row>
    <row r="1438" spans="1:1">
      <c r="A1438" s="59"/>
    </row>
    <row r="1439" spans="1:1">
      <c r="A1439" s="59"/>
    </row>
    <row r="1440" spans="1:1">
      <c r="A1440" s="59"/>
    </row>
    <row r="1441" spans="1:1">
      <c r="A1441" s="59"/>
    </row>
    <row r="1442" spans="1:1">
      <c r="A1442" s="59"/>
    </row>
    <row r="1443" spans="1:1">
      <c r="A1443" s="59"/>
    </row>
    <row r="1444" spans="1:1">
      <c r="A1444" s="59"/>
    </row>
    <row r="1445" spans="1:1">
      <c r="A1445" s="59"/>
    </row>
    <row r="1446" spans="1:1">
      <c r="A1446" s="59"/>
    </row>
    <row r="1447" spans="1:1">
      <c r="A1447" s="59"/>
    </row>
    <row r="1448" spans="1:1">
      <c r="A1448" s="59"/>
    </row>
    <row r="1449" spans="1:1">
      <c r="A1449" s="59"/>
    </row>
    <row r="1450" spans="1:1">
      <c r="A1450" s="59"/>
    </row>
    <row r="1451" spans="1:1">
      <c r="A1451" s="59"/>
    </row>
    <row r="1452" spans="1:1">
      <c r="A1452" s="59"/>
    </row>
    <row r="1453" spans="1:1">
      <c r="A1453" s="59"/>
    </row>
    <row r="1454" spans="1:1">
      <c r="A1454" s="59"/>
    </row>
    <row r="1455" spans="1:1">
      <c r="A1455" s="59"/>
    </row>
    <row r="1456" spans="1:1">
      <c r="A1456" s="59"/>
    </row>
    <row r="1457" spans="1:1">
      <c r="A1457" s="59"/>
    </row>
    <row r="1458" spans="1:1">
      <c r="A1458" s="59"/>
    </row>
    <row r="1459" spans="1:1">
      <c r="A1459" s="59"/>
    </row>
    <row r="1460" spans="1:1">
      <c r="A1460" s="59"/>
    </row>
    <row r="1461" spans="1:1">
      <c r="A1461" s="59"/>
    </row>
    <row r="1462" spans="1:1">
      <c r="A1462" s="59"/>
    </row>
    <row r="1463" spans="1:1">
      <c r="A1463" s="59"/>
    </row>
    <row r="1464" spans="1:1">
      <c r="A1464" s="59"/>
    </row>
    <row r="1465" spans="1:1">
      <c r="A1465" s="59"/>
    </row>
    <row r="1466" spans="1:1">
      <c r="A1466" s="59"/>
    </row>
    <row r="1467" spans="1:1">
      <c r="A1467" s="59"/>
    </row>
    <row r="1468" spans="1:1">
      <c r="A1468" s="59"/>
    </row>
    <row r="1469" spans="1:1">
      <c r="A1469" s="59"/>
    </row>
    <row r="1470" spans="1:1">
      <c r="A1470" s="59"/>
    </row>
    <row r="1471" spans="1:1">
      <c r="A1471" s="59"/>
    </row>
    <row r="1472" spans="1:1">
      <c r="A1472" s="59"/>
    </row>
    <row r="1473" spans="1:1">
      <c r="A1473" s="59"/>
    </row>
    <row r="1474" spans="1:1">
      <c r="A1474" s="59"/>
    </row>
    <row r="1475" spans="1:1">
      <c r="A1475" s="59"/>
    </row>
    <row r="1476" spans="1:1">
      <c r="A1476" s="59"/>
    </row>
    <row r="1477" spans="1:1">
      <c r="A1477" s="59"/>
    </row>
    <row r="1478" spans="1:1">
      <c r="A1478" s="59"/>
    </row>
    <row r="1479" spans="1:1">
      <c r="A1479" s="59"/>
    </row>
    <row r="1480" spans="1:1">
      <c r="A1480" s="59"/>
    </row>
    <row r="1481" spans="1:1">
      <c r="A1481" s="59"/>
    </row>
    <row r="1482" spans="1:1">
      <c r="A1482" s="59"/>
    </row>
    <row r="1483" spans="1:1">
      <c r="A1483" s="59"/>
    </row>
    <row r="1484" spans="1:1">
      <c r="A1484" s="59"/>
    </row>
    <row r="1485" spans="1:1">
      <c r="A1485" s="59"/>
    </row>
    <row r="1486" spans="1:1">
      <c r="A1486" s="59"/>
    </row>
    <row r="1487" spans="1:1">
      <c r="A1487" s="59"/>
    </row>
    <row r="1488" spans="1:1">
      <c r="A1488" s="59"/>
    </row>
    <row r="1489" spans="1:1">
      <c r="A1489" s="59"/>
    </row>
    <row r="1490" spans="1:1">
      <c r="A1490" s="59"/>
    </row>
    <row r="1491" spans="1:1">
      <c r="A1491" s="59"/>
    </row>
    <row r="1492" spans="1:1">
      <c r="A1492" s="59"/>
    </row>
    <row r="1493" spans="1:1">
      <c r="A1493" s="59"/>
    </row>
    <row r="1494" spans="1:1">
      <c r="A1494" s="59"/>
    </row>
    <row r="1495" spans="1:1">
      <c r="A1495" s="59"/>
    </row>
    <row r="1496" spans="1:1">
      <c r="A1496" s="59"/>
    </row>
    <row r="1497" spans="1:1">
      <c r="A1497" s="59"/>
    </row>
    <row r="1498" spans="1:1">
      <c r="A1498" s="59"/>
    </row>
    <row r="1499" spans="1:1">
      <c r="A1499" s="59"/>
    </row>
    <row r="1500" spans="1:1">
      <c r="A1500" s="59"/>
    </row>
    <row r="1501" spans="1:1">
      <c r="A1501" s="59"/>
    </row>
    <row r="1502" spans="1:1">
      <c r="A1502" s="59"/>
    </row>
    <row r="1503" spans="1:1">
      <c r="A1503" s="59"/>
    </row>
    <row r="1504" spans="1:1">
      <c r="A1504" s="59"/>
    </row>
    <row r="1505" spans="1:1">
      <c r="A1505" s="59"/>
    </row>
    <row r="1506" spans="1:1">
      <c r="A1506" s="59"/>
    </row>
    <row r="1507" spans="1:1">
      <c r="A1507" s="59"/>
    </row>
    <row r="1508" spans="1:1">
      <c r="A1508" s="59"/>
    </row>
    <row r="1509" spans="1:1">
      <c r="A1509" s="59"/>
    </row>
    <row r="1510" spans="1:1">
      <c r="A1510" s="59"/>
    </row>
    <row r="1511" spans="1:1">
      <c r="A1511" s="59"/>
    </row>
    <row r="1512" spans="1:1">
      <c r="A1512" s="59"/>
    </row>
    <row r="1513" spans="1:1">
      <c r="A1513" s="59"/>
    </row>
    <row r="1514" spans="1:1">
      <c r="A1514" s="59"/>
    </row>
    <row r="1515" spans="1:1">
      <c r="A1515" s="59"/>
    </row>
    <row r="1516" spans="1:1">
      <c r="A1516" s="59"/>
    </row>
    <row r="1517" spans="1:1">
      <c r="A1517" s="59"/>
    </row>
    <row r="1518" spans="1:1">
      <c r="A1518" s="59"/>
    </row>
    <row r="1519" spans="1:1">
      <c r="A1519" s="59"/>
    </row>
    <row r="1520" spans="1:1">
      <c r="A1520" s="59"/>
    </row>
    <row r="1521" spans="1:1">
      <c r="A1521" s="59"/>
    </row>
    <row r="1522" spans="1:1">
      <c r="A1522" s="59"/>
    </row>
    <row r="1523" spans="1:1">
      <c r="A1523" s="59"/>
    </row>
    <row r="1524" spans="1:1">
      <c r="A1524" s="59"/>
    </row>
    <row r="1525" spans="1:1">
      <c r="A1525" s="59"/>
    </row>
    <row r="1526" spans="1:1">
      <c r="A1526" s="59"/>
    </row>
    <row r="1527" spans="1:1">
      <c r="A1527" s="59"/>
    </row>
    <row r="1528" spans="1:1">
      <c r="A1528" s="59"/>
    </row>
    <row r="1529" spans="1:1">
      <c r="A1529" s="59"/>
    </row>
    <row r="1530" spans="1:1">
      <c r="A1530" s="59"/>
    </row>
    <row r="1531" spans="1:1">
      <c r="A1531" s="59"/>
    </row>
    <row r="1532" spans="1:1">
      <c r="A1532" s="59"/>
    </row>
    <row r="1533" spans="1:1">
      <c r="A1533" s="59"/>
    </row>
    <row r="1534" spans="1:1">
      <c r="A1534" s="59"/>
    </row>
    <row r="1535" spans="1:1">
      <c r="A1535" s="59"/>
    </row>
    <row r="1536" spans="1:1">
      <c r="A1536" s="59"/>
    </row>
    <row r="1537" spans="1:1">
      <c r="A1537" s="59"/>
    </row>
    <row r="1538" spans="1:1">
      <c r="A1538" s="59"/>
    </row>
    <row r="1539" spans="1:1">
      <c r="A1539" s="59"/>
    </row>
    <row r="1540" spans="1:1">
      <c r="A1540" s="59"/>
    </row>
    <row r="1541" spans="1:1">
      <c r="A1541" s="59"/>
    </row>
    <row r="1542" spans="1:1">
      <c r="A1542" s="59"/>
    </row>
    <row r="1543" spans="1:1">
      <c r="A1543" s="59"/>
    </row>
    <row r="1544" spans="1:1">
      <c r="A1544" s="59"/>
    </row>
    <row r="1545" spans="1:1">
      <c r="A1545" s="59"/>
    </row>
    <row r="1546" spans="1:1">
      <c r="A1546" s="59"/>
    </row>
    <row r="1547" spans="1:1">
      <c r="A1547" s="59"/>
    </row>
    <row r="1548" spans="1:1">
      <c r="A1548" s="59"/>
    </row>
    <row r="1549" spans="1:1">
      <c r="A1549" s="59"/>
    </row>
    <row r="1550" spans="1:1">
      <c r="A1550" s="59"/>
    </row>
    <row r="1551" spans="1:1">
      <c r="A1551" s="59"/>
    </row>
    <row r="1552" spans="1:1">
      <c r="A1552" s="59"/>
    </row>
    <row r="1553" spans="1:1">
      <c r="A1553" s="59"/>
    </row>
    <row r="1554" spans="1:1">
      <c r="A1554" s="59"/>
    </row>
    <row r="1555" spans="1:1">
      <c r="A1555" s="59"/>
    </row>
    <row r="1556" spans="1:1">
      <c r="A1556" s="59"/>
    </row>
    <row r="1557" spans="1:1">
      <c r="A1557" s="59"/>
    </row>
    <row r="1558" spans="1:1">
      <c r="A1558" s="59"/>
    </row>
    <row r="1559" spans="1:1">
      <c r="A1559" s="59"/>
    </row>
    <row r="1560" spans="1:1">
      <c r="A1560" s="59"/>
    </row>
    <row r="1561" spans="1:1">
      <c r="A1561" s="59"/>
    </row>
    <row r="1562" spans="1:1">
      <c r="A1562" s="59"/>
    </row>
    <row r="1563" spans="1:1">
      <c r="A1563" s="59"/>
    </row>
    <row r="1564" spans="1:1">
      <c r="A1564" s="59"/>
    </row>
    <row r="1565" spans="1:1">
      <c r="A1565" s="59"/>
    </row>
    <row r="1566" spans="1:1">
      <c r="A1566" s="59"/>
    </row>
    <row r="1567" spans="1:1">
      <c r="A1567" s="59"/>
    </row>
    <row r="1568" spans="1:1">
      <c r="A1568" s="59"/>
    </row>
    <row r="1569" spans="1:1">
      <c r="A1569" s="59"/>
    </row>
    <row r="1570" spans="1:1">
      <c r="A1570" s="59"/>
    </row>
    <row r="1571" spans="1:1">
      <c r="A1571" s="59"/>
    </row>
    <row r="1572" spans="1:1">
      <c r="A1572" s="59"/>
    </row>
    <row r="1573" spans="1:1">
      <c r="A1573" s="59"/>
    </row>
    <row r="1574" spans="1:1">
      <c r="A1574" s="59"/>
    </row>
    <row r="1575" spans="1:1">
      <c r="A1575" s="59"/>
    </row>
    <row r="1576" spans="1:1">
      <c r="A1576" s="59"/>
    </row>
    <row r="1577" spans="1:1">
      <c r="A1577" s="59"/>
    </row>
    <row r="1578" spans="1:1">
      <c r="A1578" s="59"/>
    </row>
    <row r="1579" spans="1:1">
      <c r="A1579" s="59"/>
    </row>
    <row r="1580" spans="1:1">
      <c r="A1580" s="59"/>
    </row>
    <row r="1581" spans="1:1">
      <c r="A1581" s="59"/>
    </row>
    <row r="1582" spans="1:1">
      <c r="A1582" s="59"/>
    </row>
    <row r="1583" spans="1:1">
      <c r="A1583" s="59"/>
    </row>
    <row r="1584" spans="1:1">
      <c r="A1584" s="59"/>
    </row>
    <row r="1585" spans="1:1">
      <c r="A1585" s="59"/>
    </row>
    <row r="1586" spans="1:1">
      <c r="A1586" s="59"/>
    </row>
    <row r="1587" spans="1:1">
      <c r="A1587" s="59"/>
    </row>
    <row r="1588" spans="1:1">
      <c r="A1588" s="59"/>
    </row>
    <row r="1589" spans="1:1">
      <c r="A1589" s="59"/>
    </row>
    <row r="1590" spans="1:1">
      <c r="A1590" s="59"/>
    </row>
    <row r="1591" spans="1:1">
      <c r="A1591" s="59"/>
    </row>
    <row r="1592" spans="1:1">
      <c r="A1592" s="59"/>
    </row>
    <row r="1593" spans="1:1">
      <c r="A1593" s="59"/>
    </row>
    <row r="1594" spans="1:1">
      <c r="A1594" s="59"/>
    </row>
    <row r="1595" spans="1:1">
      <c r="A1595" s="59"/>
    </row>
    <row r="1596" spans="1:1">
      <c r="A1596" s="59"/>
    </row>
    <row r="1597" spans="1:1">
      <c r="A1597" s="59"/>
    </row>
    <row r="1598" spans="1:1">
      <c r="A1598" s="59"/>
    </row>
    <row r="1599" spans="1:1">
      <c r="A1599" s="59"/>
    </row>
    <row r="1600" spans="1:1">
      <c r="A1600" s="59"/>
    </row>
    <row r="1601" spans="1:1">
      <c r="A1601" s="59"/>
    </row>
    <row r="1602" spans="1:1">
      <c r="A1602" s="59"/>
    </row>
    <row r="1603" spans="1:1">
      <c r="A1603" s="59"/>
    </row>
    <row r="1604" spans="1:1">
      <c r="A1604" s="59"/>
    </row>
    <row r="1605" spans="1:1">
      <c r="A1605" s="59"/>
    </row>
    <row r="1606" spans="1:1">
      <c r="A1606" s="59"/>
    </row>
    <row r="1607" spans="1:1">
      <c r="A1607" s="59"/>
    </row>
    <row r="1608" spans="1:1">
      <c r="A1608" s="59"/>
    </row>
    <row r="1609" spans="1:1">
      <c r="A1609" s="59"/>
    </row>
    <row r="1610" spans="1:1">
      <c r="A1610" s="59"/>
    </row>
    <row r="1611" spans="1:1">
      <c r="A1611" s="59"/>
    </row>
    <row r="1612" spans="1:1">
      <c r="A1612" s="59"/>
    </row>
    <row r="1613" spans="1:1">
      <c r="A1613" s="59"/>
    </row>
    <row r="1614" spans="1:1">
      <c r="A1614" s="59"/>
    </row>
    <row r="1615" spans="1:1">
      <c r="A1615" s="59"/>
    </row>
    <row r="1616" spans="1:1">
      <c r="A1616" s="59"/>
    </row>
    <row r="1617" spans="1:1">
      <c r="A1617" s="59"/>
    </row>
    <row r="1618" spans="1:1">
      <c r="A1618" s="59"/>
    </row>
    <row r="1619" spans="1:1">
      <c r="A1619" s="59"/>
    </row>
    <row r="1620" spans="1:1">
      <c r="A1620" s="59"/>
    </row>
    <row r="1621" spans="1:1">
      <c r="A1621" s="59"/>
    </row>
    <row r="1622" spans="1:1">
      <c r="A1622" s="59"/>
    </row>
    <row r="1623" spans="1:1">
      <c r="A1623" s="59"/>
    </row>
    <row r="1624" spans="1:1">
      <c r="A1624" s="59"/>
    </row>
    <row r="1625" spans="1:1">
      <c r="A1625" s="59"/>
    </row>
    <row r="1626" spans="1:1">
      <c r="A1626" s="59"/>
    </row>
    <row r="1627" spans="1:1">
      <c r="A1627" s="59"/>
    </row>
    <row r="1628" spans="1:1">
      <c r="A1628" s="59"/>
    </row>
    <row r="1629" spans="1:1">
      <c r="A1629" s="59"/>
    </row>
    <row r="1630" spans="1:1">
      <c r="A1630" s="59"/>
    </row>
    <row r="1631" spans="1:1">
      <c r="A1631" s="59"/>
    </row>
    <row r="1632" spans="1:1">
      <c r="A1632" s="59"/>
    </row>
    <row r="1633" spans="1:1">
      <c r="A1633" s="59"/>
    </row>
    <row r="1634" spans="1:1">
      <c r="A1634" s="59"/>
    </row>
    <row r="1635" spans="1:1">
      <c r="A1635" s="59"/>
    </row>
    <row r="1636" spans="1:1">
      <c r="A1636" s="59"/>
    </row>
    <row r="1637" spans="1:1">
      <c r="A1637" s="59"/>
    </row>
    <row r="1638" spans="1:1">
      <c r="A1638" s="59"/>
    </row>
    <row r="1639" spans="1:1">
      <c r="A1639" s="59"/>
    </row>
    <row r="1640" spans="1:1">
      <c r="A1640" s="59"/>
    </row>
    <row r="1641" spans="1:1">
      <c r="A1641" s="59"/>
    </row>
    <row r="1642" spans="1:1">
      <c r="A1642" s="59"/>
    </row>
    <row r="1643" spans="1:1">
      <c r="A1643" s="59"/>
    </row>
    <row r="1644" spans="1:1">
      <c r="A1644" s="59"/>
    </row>
    <row r="1645" spans="1:1">
      <c r="A1645" s="59"/>
    </row>
    <row r="1646" spans="1:1">
      <c r="A1646" s="59"/>
    </row>
    <row r="1647" spans="1:1">
      <c r="A1647" s="59"/>
    </row>
    <row r="1648" spans="1:1">
      <c r="A1648" s="59"/>
    </row>
    <row r="1649" spans="1:1">
      <c r="A1649" s="59"/>
    </row>
    <row r="1650" spans="1:1">
      <c r="A1650" s="59"/>
    </row>
    <row r="1651" spans="1:1">
      <c r="A1651" s="59"/>
    </row>
    <row r="1652" spans="1:1">
      <c r="A1652" s="59"/>
    </row>
    <row r="1653" spans="1:1">
      <c r="A1653" s="59"/>
    </row>
    <row r="1654" spans="1:1">
      <c r="A1654" s="59"/>
    </row>
    <row r="1655" spans="1:1">
      <c r="A1655" s="59"/>
    </row>
    <row r="1656" spans="1:1">
      <c r="A1656" s="59"/>
    </row>
    <row r="1657" spans="1:1">
      <c r="A1657" s="59"/>
    </row>
    <row r="1658" spans="1:1">
      <c r="A1658" s="59"/>
    </row>
    <row r="1659" spans="1:1">
      <c r="A1659" s="59"/>
    </row>
    <row r="1660" spans="1:1">
      <c r="A1660" s="59"/>
    </row>
    <row r="1661" spans="1:1">
      <c r="A1661" s="59"/>
    </row>
    <row r="1662" spans="1:1">
      <c r="A1662" s="59"/>
    </row>
    <row r="1663" spans="1:1">
      <c r="A1663" s="59"/>
    </row>
    <row r="1664" spans="1:1">
      <c r="A1664" s="59"/>
    </row>
    <row r="1665" spans="1:1">
      <c r="A1665" s="59"/>
    </row>
    <row r="1666" spans="1:1">
      <c r="A1666" s="59"/>
    </row>
    <row r="1667" spans="1:1">
      <c r="A1667" s="59"/>
    </row>
    <row r="1668" spans="1:1">
      <c r="A1668" s="59"/>
    </row>
    <row r="1669" spans="1:1">
      <c r="A1669" s="59"/>
    </row>
    <row r="1670" spans="1:1">
      <c r="A1670" s="59"/>
    </row>
    <row r="1671" spans="1:1">
      <c r="A1671" s="59"/>
    </row>
    <row r="1672" spans="1:1">
      <c r="A1672" s="59"/>
    </row>
    <row r="1673" spans="1:1">
      <c r="A1673" s="59"/>
    </row>
    <row r="1674" spans="1:1">
      <c r="A1674" s="59"/>
    </row>
    <row r="1675" spans="1:1">
      <c r="A1675" s="59"/>
    </row>
    <row r="1676" spans="1:1">
      <c r="A1676" s="59"/>
    </row>
    <row r="1677" spans="1:1">
      <c r="A1677" s="59"/>
    </row>
    <row r="1678" spans="1:1">
      <c r="A1678" s="59"/>
    </row>
    <row r="1679" spans="1:1">
      <c r="A1679" s="59"/>
    </row>
    <row r="1680" spans="1:1">
      <c r="A1680" s="59"/>
    </row>
    <row r="1681" spans="1:1">
      <c r="A1681" s="59"/>
    </row>
    <row r="1682" spans="1:1">
      <c r="A1682" s="59"/>
    </row>
    <row r="1683" spans="1:1">
      <c r="A1683" s="59"/>
    </row>
    <row r="1684" spans="1:1">
      <c r="A1684" s="59"/>
    </row>
    <row r="1685" spans="1:1">
      <c r="A1685" s="59"/>
    </row>
    <row r="1686" spans="1:1">
      <c r="A1686" s="59"/>
    </row>
    <row r="1687" spans="1:1">
      <c r="A1687" s="59"/>
    </row>
    <row r="1688" spans="1:1">
      <c r="A1688" s="59"/>
    </row>
    <row r="1689" spans="1:1">
      <c r="A1689" s="59"/>
    </row>
    <row r="1690" spans="1:1">
      <c r="A1690" s="59"/>
    </row>
    <row r="1691" spans="1:1">
      <c r="A1691" s="59"/>
    </row>
    <row r="1692" spans="1:1">
      <c r="A1692" s="59"/>
    </row>
    <row r="1693" spans="1:1">
      <c r="A1693" s="59"/>
    </row>
    <row r="1694" spans="1:1">
      <c r="A1694" s="59"/>
    </row>
    <row r="1695" spans="1:1">
      <c r="A1695" s="59"/>
    </row>
    <row r="1696" spans="1:1">
      <c r="A1696" s="59"/>
    </row>
    <row r="1697" spans="1:1">
      <c r="A1697" s="59"/>
    </row>
    <row r="1698" spans="1:1">
      <c r="A1698" s="59"/>
    </row>
    <row r="1699" spans="1:1">
      <c r="A1699" s="59"/>
    </row>
    <row r="1700" spans="1:1">
      <c r="A1700" s="59"/>
    </row>
    <row r="1701" spans="1:1">
      <c r="A1701" s="59"/>
    </row>
    <row r="1702" spans="1:1">
      <c r="A1702" s="59"/>
    </row>
    <row r="1703" spans="1:1">
      <c r="A1703" s="59"/>
    </row>
    <row r="1704" spans="1:1">
      <c r="A1704" s="59"/>
    </row>
    <row r="1705" spans="1:1">
      <c r="A1705" s="59"/>
    </row>
    <row r="1706" spans="1:1">
      <c r="A1706" s="59"/>
    </row>
    <row r="1707" spans="1:1">
      <c r="A1707" s="59"/>
    </row>
    <row r="1708" spans="1:1">
      <c r="A1708" s="59"/>
    </row>
    <row r="1709" spans="1:1">
      <c r="A1709" s="59"/>
    </row>
    <row r="1710" spans="1:1">
      <c r="A1710" s="59"/>
    </row>
    <row r="1711" spans="1:1">
      <c r="A1711" s="59"/>
    </row>
    <row r="1712" spans="1:1">
      <c r="A1712" s="59"/>
    </row>
    <row r="1713" spans="1:1">
      <c r="A1713" s="59"/>
    </row>
    <row r="1714" spans="1:1">
      <c r="A1714" s="59"/>
    </row>
    <row r="1715" spans="1:1">
      <c r="A1715" s="59"/>
    </row>
    <row r="1716" spans="1:1">
      <c r="A1716" s="59"/>
    </row>
    <row r="1717" spans="1:1">
      <c r="A1717" s="59"/>
    </row>
    <row r="1718" spans="1:1">
      <c r="A1718" s="59"/>
    </row>
    <row r="1719" spans="1:1">
      <c r="A1719" s="59"/>
    </row>
    <row r="1720" spans="1:1">
      <c r="A1720" s="59"/>
    </row>
    <row r="1721" spans="1:1">
      <c r="A1721" s="59"/>
    </row>
    <row r="1722" spans="1:1">
      <c r="A1722" s="59"/>
    </row>
    <row r="1723" spans="1:1">
      <c r="A1723" s="59"/>
    </row>
    <row r="1724" spans="1:1">
      <c r="A1724" s="59"/>
    </row>
    <row r="1725" spans="1:1">
      <c r="A1725" s="59"/>
    </row>
    <row r="1726" spans="1:1">
      <c r="A1726" s="59"/>
    </row>
    <row r="1727" spans="1:1">
      <c r="A1727" s="59"/>
    </row>
    <row r="1728" spans="1:1">
      <c r="A1728" s="59"/>
    </row>
    <row r="1729" spans="1:1">
      <c r="A1729" s="59"/>
    </row>
    <row r="1730" spans="1:1">
      <c r="A1730" s="59"/>
    </row>
    <row r="1731" spans="1:1">
      <c r="A1731" s="59"/>
    </row>
    <row r="1732" spans="1:1">
      <c r="A1732" s="59"/>
    </row>
    <row r="1733" spans="1:1">
      <c r="A1733" s="59"/>
    </row>
    <row r="1734" spans="1:1">
      <c r="A1734" s="59"/>
    </row>
    <row r="1735" spans="1:1">
      <c r="A1735" s="59"/>
    </row>
    <row r="1736" spans="1:1">
      <c r="A1736" s="59"/>
    </row>
    <row r="1737" spans="1:1">
      <c r="A1737" s="59"/>
    </row>
    <row r="1738" spans="1:1">
      <c r="A1738" s="59"/>
    </row>
    <row r="1739" spans="1:1">
      <c r="A1739" s="59"/>
    </row>
    <row r="1740" spans="1:1">
      <c r="A1740" s="59"/>
    </row>
    <row r="1741" spans="1:1">
      <c r="A1741" s="59"/>
    </row>
    <row r="1742" spans="1:1">
      <c r="A1742" s="59"/>
    </row>
    <row r="1743" spans="1:1">
      <c r="A1743" s="59"/>
    </row>
    <row r="1744" spans="1:1">
      <c r="A1744" s="59"/>
    </row>
    <row r="1745" spans="1:1">
      <c r="A1745" s="59"/>
    </row>
    <row r="1746" spans="1:1">
      <c r="A1746" s="59"/>
    </row>
    <row r="1747" spans="1:1">
      <c r="A1747" s="59"/>
    </row>
    <row r="1748" spans="1:1">
      <c r="A1748" s="59"/>
    </row>
    <row r="1749" spans="1:1">
      <c r="A1749" s="59"/>
    </row>
    <row r="1750" spans="1:1">
      <c r="A1750" s="59"/>
    </row>
    <row r="1751" spans="1:1">
      <c r="A1751" s="59"/>
    </row>
    <row r="1752" spans="1:1">
      <c r="A1752" s="59"/>
    </row>
    <row r="1753" spans="1:1">
      <c r="A1753" s="59"/>
    </row>
    <row r="1754" spans="1:1">
      <c r="A1754" s="59"/>
    </row>
    <row r="1755" spans="1:1">
      <c r="A1755" s="59"/>
    </row>
    <row r="1756" spans="1:1">
      <c r="A1756" s="59"/>
    </row>
    <row r="1757" spans="1:1">
      <c r="A1757" s="59"/>
    </row>
    <row r="1758" spans="1:1">
      <c r="A1758" s="59"/>
    </row>
    <row r="1759" spans="1:1">
      <c r="A1759" s="59"/>
    </row>
    <row r="1760" spans="1:1">
      <c r="A1760" s="59"/>
    </row>
    <row r="1761" spans="1:1">
      <c r="A1761" s="59"/>
    </row>
    <row r="1762" spans="1:1">
      <c r="A1762" s="59"/>
    </row>
    <row r="1763" spans="1:1">
      <c r="A1763" s="59"/>
    </row>
    <row r="1764" spans="1:1">
      <c r="A1764" s="59"/>
    </row>
    <row r="1765" spans="1:1">
      <c r="A1765" s="59"/>
    </row>
    <row r="1766" spans="1:1">
      <c r="A1766" s="59"/>
    </row>
    <row r="1767" spans="1:1">
      <c r="A1767" s="59"/>
    </row>
    <row r="1768" spans="1:1">
      <c r="A1768" s="59"/>
    </row>
    <row r="1769" spans="1:1">
      <c r="A1769" s="59"/>
    </row>
    <row r="1770" spans="1:1">
      <c r="A1770" s="59"/>
    </row>
    <row r="1771" spans="1:1">
      <c r="A1771" s="59"/>
    </row>
    <row r="1772" spans="1:1">
      <c r="A1772" s="59"/>
    </row>
    <row r="1773" spans="1:1">
      <c r="A1773" s="59"/>
    </row>
    <row r="1774" spans="1:1">
      <c r="A1774" s="59"/>
    </row>
    <row r="1775" spans="1:1">
      <c r="A1775" s="59"/>
    </row>
    <row r="1776" spans="1:1">
      <c r="A1776" s="59"/>
    </row>
    <row r="1777" spans="1:1">
      <c r="A1777" s="59"/>
    </row>
    <row r="1778" spans="1:1">
      <c r="A1778" s="59"/>
    </row>
    <row r="1779" spans="1:1">
      <c r="A1779" s="59"/>
    </row>
    <row r="1780" spans="1:1">
      <c r="A1780" s="59"/>
    </row>
    <row r="1781" spans="1:1">
      <c r="A1781" s="59"/>
    </row>
    <row r="1782" spans="1:1">
      <c r="A1782" s="59"/>
    </row>
    <row r="1783" spans="1:1">
      <c r="A1783" s="59"/>
    </row>
    <row r="1784" spans="1:1">
      <c r="A1784" s="59"/>
    </row>
    <row r="1785" spans="1:1">
      <c r="A1785" s="59"/>
    </row>
    <row r="1786" spans="1:1">
      <c r="A1786" s="59"/>
    </row>
    <row r="1787" spans="1:1">
      <c r="A1787" s="59"/>
    </row>
    <row r="1788" spans="1:1">
      <c r="A1788" s="59"/>
    </row>
    <row r="1789" spans="1:1">
      <c r="A1789" s="59"/>
    </row>
    <row r="1790" spans="1:1">
      <c r="A1790" s="59"/>
    </row>
    <row r="1791" spans="1:1">
      <c r="A1791" s="59"/>
    </row>
    <row r="1792" spans="1:1">
      <c r="A1792" s="59"/>
    </row>
    <row r="1793" spans="1:1">
      <c r="A1793" s="59"/>
    </row>
    <row r="1794" spans="1:1">
      <c r="A1794" s="59"/>
    </row>
    <row r="1795" spans="1:1">
      <c r="A1795" s="59"/>
    </row>
    <row r="1796" spans="1:1">
      <c r="A1796" s="59"/>
    </row>
    <row r="1797" spans="1:1">
      <c r="A1797" s="59"/>
    </row>
    <row r="1798" spans="1:1">
      <c r="A1798" s="59"/>
    </row>
    <row r="1799" spans="1:1">
      <c r="A1799" s="59"/>
    </row>
    <row r="1800" spans="1:1">
      <c r="A1800" s="59"/>
    </row>
    <row r="1801" spans="1:1">
      <c r="A1801" s="59"/>
    </row>
    <row r="1802" spans="1:1">
      <c r="A1802" s="59"/>
    </row>
    <row r="1803" spans="1:1">
      <c r="A1803" s="59"/>
    </row>
    <row r="1804" spans="1:1">
      <c r="A1804" s="59"/>
    </row>
    <row r="1805" spans="1:1">
      <c r="A1805" s="59"/>
    </row>
    <row r="1806" spans="1:1">
      <c r="A1806" s="59"/>
    </row>
    <row r="1807" spans="1:1">
      <c r="A1807" s="59"/>
    </row>
    <row r="1808" spans="1:1">
      <c r="A1808" s="59"/>
    </row>
    <row r="1809" spans="1:1">
      <c r="A1809" s="59"/>
    </row>
    <row r="1810" spans="1:1">
      <c r="A1810" s="59"/>
    </row>
    <row r="1811" spans="1:1">
      <c r="A1811" s="59"/>
    </row>
    <row r="1812" spans="1:1">
      <c r="A1812" s="59"/>
    </row>
    <row r="1813" spans="1:1">
      <c r="A1813" s="59"/>
    </row>
    <row r="1814" spans="1:1">
      <c r="A1814" s="59"/>
    </row>
    <row r="1815" spans="1:1">
      <c r="A1815" s="59"/>
    </row>
    <row r="1816" spans="1:1">
      <c r="A1816" s="59"/>
    </row>
    <row r="1817" spans="1:1">
      <c r="A1817" s="59"/>
    </row>
    <row r="1818" spans="1:1">
      <c r="A1818" s="59"/>
    </row>
    <row r="1819" spans="1:1">
      <c r="A1819" s="59"/>
    </row>
    <row r="1820" spans="1:1">
      <c r="A1820" s="59"/>
    </row>
    <row r="1821" spans="1:1">
      <c r="A1821" s="59"/>
    </row>
    <row r="1822" spans="1:1">
      <c r="A1822" s="59"/>
    </row>
    <row r="1823" spans="1:1">
      <c r="A1823" s="59"/>
    </row>
    <row r="1824" spans="1:1">
      <c r="A1824" s="59"/>
    </row>
    <row r="1825" spans="1:1">
      <c r="A1825" s="59"/>
    </row>
    <row r="1826" spans="1:1">
      <c r="A1826" s="59"/>
    </row>
    <row r="1827" spans="1:1">
      <c r="A1827" s="59"/>
    </row>
    <row r="1828" spans="1:1">
      <c r="A1828" s="59"/>
    </row>
    <row r="1829" spans="1:1">
      <c r="A1829" s="59"/>
    </row>
    <row r="1830" spans="1:1">
      <c r="A1830" s="59"/>
    </row>
    <row r="1831" spans="1:1">
      <c r="A1831" s="59"/>
    </row>
    <row r="1832" spans="1:1">
      <c r="A1832" s="59"/>
    </row>
    <row r="1833" spans="1:1">
      <c r="A1833" s="59"/>
    </row>
    <row r="1834" spans="1:1">
      <c r="A1834" s="59"/>
    </row>
    <row r="1835" spans="1:1">
      <c r="A1835" s="59"/>
    </row>
    <row r="1836" spans="1:1">
      <c r="A1836" s="59"/>
    </row>
    <row r="1837" spans="1:1">
      <c r="A1837" s="59"/>
    </row>
    <row r="1838" spans="1:1">
      <c r="A1838" s="59"/>
    </row>
    <row r="1839" spans="1:1">
      <c r="A1839" s="59"/>
    </row>
    <row r="1840" spans="1:1">
      <c r="A1840" s="59"/>
    </row>
    <row r="1841" spans="1:1">
      <c r="A1841" s="59"/>
    </row>
    <row r="1842" spans="1:1">
      <c r="A1842" s="59"/>
    </row>
    <row r="1843" spans="1:1">
      <c r="A1843" s="59"/>
    </row>
    <row r="1844" spans="1:1">
      <c r="A1844" s="59"/>
    </row>
    <row r="1845" spans="1:1">
      <c r="A1845" s="59"/>
    </row>
    <row r="1846" spans="1:1">
      <c r="A1846" s="59"/>
    </row>
    <row r="1847" spans="1:1">
      <c r="A1847" s="59"/>
    </row>
    <row r="1848" spans="1:1">
      <c r="A1848" s="59"/>
    </row>
    <row r="1849" spans="1:1">
      <c r="A1849" s="59"/>
    </row>
    <row r="1850" spans="1:1">
      <c r="A1850" s="59"/>
    </row>
    <row r="1851" spans="1:1">
      <c r="A1851" s="59"/>
    </row>
    <row r="1852" spans="1:1">
      <c r="A1852" s="59"/>
    </row>
    <row r="1853" spans="1:1">
      <c r="A1853" s="59"/>
    </row>
    <row r="1854" spans="1:1">
      <c r="A1854" s="59"/>
    </row>
    <row r="1855" spans="1:1">
      <c r="A1855" s="59"/>
    </row>
    <row r="1856" spans="1:1">
      <c r="A1856" s="59"/>
    </row>
    <row r="1857" spans="1:1">
      <c r="A1857" s="59"/>
    </row>
    <row r="1858" spans="1:1">
      <c r="A1858" s="59"/>
    </row>
    <row r="1859" spans="1:1">
      <c r="A1859" s="59"/>
    </row>
    <row r="1860" spans="1:1">
      <c r="A1860" s="59"/>
    </row>
    <row r="1861" spans="1:1">
      <c r="A1861" s="59"/>
    </row>
    <row r="1862" spans="1:1">
      <c r="A1862" s="59"/>
    </row>
    <row r="1863" spans="1:1">
      <c r="A1863" s="59"/>
    </row>
    <row r="1864" spans="1:1">
      <c r="A1864" s="59"/>
    </row>
    <row r="1865" spans="1:1">
      <c r="A1865" s="59"/>
    </row>
    <row r="1866" spans="1:1">
      <c r="A1866" s="59"/>
    </row>
    <row r="1867" spans="1:1">
      <c r="A1867" s="59"/>
    </row>
    <row r="1868" spans="1:1">
      <c r="A1868" s="59"/>
    </row>
    <row r="1869" spans="1:1">
      <c r="A1869" s="59"/>
    </row>
    <row r="1870" spans="1:1">
      <c r="A1870" s="59"/>
    </row>
    <row r="1871" spans="1:1">
      <c r="A1871" s="59"/>
    </row>
    <row r="1872" spans="1:1">
      <c r="A1872" s="59"/>
    </row>
    <row r="1873" spans="1:1">
      <c r="A1873" s="59"/>
    </row>
    <row r="1874" spans="1:1">
      <c r="A1874" s="59"/>
    </row>
    <row r="1875" spans="1:1">
      <c r="A1875" s="59"/>
    </row>
    <row r="1876" spans="1:1">
      <c r="A1876" s="59"/>
    </row>
    <row r="1877" spans="1:1">
      <c r="A1877" s="59"/>
    </row>
    <row r="1878" spans="1:1">
      <c r="A1878" s="59"/>
    </row>
    <row r="1879" spans="1:1">
      <c r="A1879" s="59"/>
    </row>
    <row r="1880" spans="1:1">
      <c r="A1880" s="59"/>
    </row>
    <row r="1881" spans="1:1">
      <c r="A1881" s="59"/>
    </row>
    <row r="1882" spans="1:1">
      <c r="A1882" s="59"/>
    </row>
    <row r="1883" spans="1:1">
      <c r="A1883" s="59"/>
    </row>
    <row r="1884" spans="1:1">
      <c r="A1884" s="59"/>
    </row>
    <row r="1885" spans="1:1">
      <c r="A1885" s="59"/>
    </row>
    <row r="1886" spans="1:1">
      <c r="A1886" s="59"/>
    </row>
    <row r="1887" spans="1:1">
      <c r="A1887" s="59"/>
    </row>
    <row r="1888" spans="1:1">
      <c r="A1888" s="59"/>
    </row>
    <row r="1889" spans="1:1">
      <c r="A1889" s="59"/>
    </row>
    <row r="1890" spans="1:1">
      <c r="A1890" s="59"/>
    </row>
    <row r="1891" spans="1:1">
      <c r="A1891" s="59"/>
    </row>
    <row r="1892" spans="1:1">
      <c r="A1892" s="59"/>
    </row>
    <row r="1893" spans="1:1">
      <c r="A1893" s="59"/>
    </row>
    <row r="1894" spans="1:1">
      <c r="A1894" s="59"/>
    </row>
    <row r="1895" spans="1:1">
      <c r="A1895" s="59"/>
    </row>
    <row r="1896" spans="1:1">
      <c r="A1896" s="59"/>
    </row>
    <row r="1897" spans="1:1">
      <c r="A1897" s="59"/>
    </row>
    <row r="1898" spans="1:1">
      <c r="A1898" s="59"/>
    </row>
    <row r="1899" spans="1:1">
      <c r="A1899" s="59"/>
    </row>
    <row r="1900" spans="1:1">
      <c r="A1900" s="59"/>
    </row>
    <row r="1901" spans="1:1">
      <c r="A1901" s="59"/>
    </row>
    <row r="1902" spans="1:1">
      <c r="A1902" s="59"/>
    </row>
    <row r="1903" spans="1:1">
      <c r="A1903" s="59"/>
    </row>
    <row r="1904" spans="1:1">
      <c r="A1904" s="59"/>
    </row>
    <row r="1905" spans="1:1">
      <c r="A1905" s="59"/>
    </row>
    <row r="1906" spans="1:1">
      <c r="A1906" s="59"/>
    </row>
    <row r="1907" spans="1:1">
      <c r="A1907" s="59"/>
    </row>
    <row r="1908" spans="1:1">
      <c r="A1908" s="59"/>
    </row>
    <row r="1909" spans="1:1">
      <c r="A1909" s="59"/>
    </row>
    <row r="1910" spans="1:1">
      <c r="A1910" s="59"/>
    </row>
    <row r="1911" spans="1:1">
      <c r="A1911" s="59"/>
    </row>
    <row r="1912" spans="1:1">
      <c r="A1912" s="59"/>
    </row>
    <row r="1913" spans="1:1">
      <c r="A1913" s="59"/>
    </row>
    <row r="1914" spans="1:1">
      <c r="A1914" s="59"/>
    </row>
    <row r="1915" spans="1:1">
      <c r="A1915" s="59"/>
    </row>
    <row r="1916" spans="1:1">
      <c r="A1916" s="59"/>
    </row>
    <row r="1917" spans="1:1">
      <c r="A1917" s="59"/>
    </row>
    <row r="1918" spans="1:1">
      <c r="A1918" s="59"/>
    </row>
    <row r="1919" spans="1:1">
      <c r="A1919" s="59"/>
    </row>
    <row r="1920" spans="1:1">
      <c r="A1920" s="59"/>
    </row>
    <row r="1921" spans="1:1">
      <c r="A1921" s="59"/>
    </row>
    <row r="1922" spans="1:1">
      <c r="A1922" s="59"/>
    </row>
    <row r="1923" spans="1:1">
      <c r="A1923" s="59"/>
    </row>
    <row r="1924" spans="1:1">
      <c r="A1924" s="59"/>
    </row>
    <row r="1925" spans="1:1">
      <c r="A1925" s="59"/>
    </row>
    <row r="1926" spans="1:1">
      <c r="A1926" s="59"/>
    </row>
    <row r="1927" spans="1:1">
      <c r="A1927" s="59"/>
    </row>
    <row r="1928" spans="1:1">
      <c r="A1928" s="59"/>
    </row>
    <row r="1929" spans="1:1">
      <c r="A1929" s="59"/>
    </row>
    <row r="1930" spans="1:1">
      <c r="A1930" s="59"/>
    </row>
    <row r="1931" spans="1:1">
      <c r="A1931" s="59"/>
    </row>
    <row r="1932" spans="1:1">
      <c r="A1932" s="59"/>
    </row>
    <row r="1933" spans="1:1">
      <c r="A1933" s="59"/>
    </row>
    <row r="1934" spans="1:1">
      <c r="A1934" s="59"/>
    </row>
    <row r="1935" spans="1:1">
      <c r="A1935" s="59"/>
    </row>
    <row r="1936" spans="1:1">
      <c r="A1936" s="59"/>
    </row>
    <row r="1937" spans="1:1">
      <c r="A1937" s="59"/>
    </row>
    <row r="1938" spans="1:1">
      <c r="A1938" s="59"/>
    </row>
    <row r="1939" spans="1:1">
      <c r="A1939" s="59"/>
    </row>
    <row r="1940" spans="1:1">
      <c r="A1940" s="59"/>
    </row>
    <row r="1941" spans="1:1">
      <c r="A1941" s="59"/>
    </row>
    <row r="1942" spans="1:1">
      <c r="A1942" s="59"/>
    </row>
    <row r="1943" spans="1:1">
      <c r="A1943" s="59"/>
    </row>
    <row r="1944" spans="1:1">
      <c r="A1944" s="59"/>
    </row>
    <row r="1945" spans="1:1">
      <c r="A1945" s="59"/>
    </row>
    <row r="1946" spans="1:1">
      <c r="A1946" s="59"/>
    </row>
    <row r="1947" spans="1:1">
      <c r="A1947" s="59"/>
    </row>
    <row r="1948" spans="1:1">
      <c r="A1948" s="59"/>
    </row>
    <row r="1949" spans="1:1">
      <c r="A1949" s="59"/>
    </row>
    <row r="1950" spans="1:1">
      <c r="A1950" s="59"/>
    </row>
    <row r="1951" spans="1:1">
      <c r="A1951" s="59"/>
    </row>
    <row r="1952" spans="1:1">
      <c r="A1952" s="59"/>
    </row>
    <row r="1953" spans="1:1">
      <c r="A1953" s="59"/>
    </row>
    <row r="1954" spans="1:1">
      <c r="A1954" s="59"/>
    </row>
    <row r="1955" spans="1:1">
      <c r="A1955" s="59"/>
    </row>
    <row r="1956" spans="1:1">
      <c r="A1956" s="59"/>
    </row>
    <row r="1957" spans="1:1">
      <c r="A1957" s="59"/>
    </row>
    <row r="1958" spans="1:1">
      <c r="A1958" s="59"/>
    </row>
    <row r="1959" spans="1:1">
      <c r="A1959" s="59"/>
    </row>
    <row r="1960" spans="1:1">
      <c r="A1960" s="59"/>
    </row>
    <row r="1961" spans="1:1">
      <c r="A1961" s="59"/>
    </row>
    <row r="1962" spans="1:1">
      <c r="A1962" s="59"/>
    </row>
    <row r="1963" spans="1:1">
      <c r="A1963" s="59"/>
    </row>
    <row r="1964" spans="1:1">
      <c r="A1964" s="59"/>
    </row>
    <row r="1965" spans="1:1">
      <c r="A1965" s="59"/>
    </row>
    <row r="1966" spans="1:1">
      <c r="A1966" s="59"/>
    </row>
    <row r="1967" spans="1:1">
      <c r="A1967" s="59"/>
    </row>
    <row r="1968" spans="1:1">
      <c r="A1968" s="59"/>
    </row>
    <row r="1969" spans="1:1">
      <c r="A1969" s="59"/>
    </row>
    <row r="1970" spans="1:1">
      <c r="A1970" s="59"/>
    </row>
    <row r="1971" spans="1:1">
      <c r="A1971" s="59"/>
    </row>
    <row r="1972" spans="1:1">
      <c r="A1972" s="59"/>
    </row>
    <row r="1973" spans="1:1">
      <c r="A1973" s="59"/>
    </row>
    <row r="1974" spans="1:1">
      <c r="A1974" s="59"/>
    </row>
    <row r="1975" spans="1:1">
      <c r="A1975" s="59"/>
    </row>
    <row r="1976" spans="1:1">
      <c r="A1976" s="59"/>
    </row>
    <row r="1977" spans="1:1">
      <c r="A1977" s="59"/>
    </row>
    <row r="1978" spans="1:1">
      <c r="A1978" s="59"/>
    </row>
    <row r="1979" spans="1:1">
      <c r="A1979" s="59"/>
    </row>
    <row r="1980" spans="1:1">
      <c r="A1980" s="59"/>
    </row>
    <row r="1981" spans="1:1">
      <c r="A1981" s="59"/>
    </row>
    <row r="1982" spans="1:1">
      <c r="A1982" s="59"/>
    </row>
    <row r="1983" spans="1:1">
      <c r="A1983" s="59"/>
    </row>
    <row r="1984" spans="1:1">
      <c r="A1984" s="59"/>
    </row>
    <row r="1985" spans="1:1">
      <c r="A1985" s="59"/>
    </row>
    <row r="1986" spans="1:1">
      <c r="A1986" s="59"/>
    </row>
    <row r="1987" spans="1:1">
      <c r="A1987" s="59"/>
    </row>
    <row r="1988" spans="1:1">
      <c r="A1988" s="59"/>
    </row>
    <row r="1989" spans="1:1">
      <c r="A1989" s="59"/>
    </row>
    <row r="1990" spans="1:1">
      <c r="A1990" s="59"/>
    </row>
    <row r="1991" spans="1:1">
      <c r="A1991" s="59"/>
    </row>
    <row r="1992" spans="1:1">
      <c r="A1992" s="59"/>
    </row>
    <row r="1993" spans="1:1">
      <c r="A1993" s="59"/>
    </row>
    <row r="1994" spans="1:1">
      <c r="A1994" s="59"/>
    </row>
    <row r="1995" spans="1:1">
      <c r="A1995" s="59"/>
    </row>
    <row r="1996" spans="1:1">
      <c r="A1996" s="59"/>
    </row>
    <row r="1997" spans="1:1">
      <c r="A1997" s="59"/>
    </row>
    <row r="1998" spans="1:1">
      <c r="A1998" s="59"/>
    </row>
    <row r="1999" spans="1:1">
      <c r="A1999" s="59"/>
    </row>
    <row r="2000" spans="1:1">
      <c r="A2000" s="59"/>
    </row>
    <row r="2001" spans="1:1">
      <c r="A2001" s="59"/>
    </row>
    <row r="2002" spans="1:1">
      <c r="A2002" s="59"/>
    </row>
    <row r="2003" spans="1:1">
      <c r="A2003" s="59"/>
    </row>
    <row r="2004" spans="1:1">
      <c r="A2004" s="59"/>
    </row>
    <row r="2005" spans="1:1">
      <c r="A2005" s="59"/>
    </row>
    <row r="2006" spans="1:1">
      <c r="A2006" s="59"/>
    </row>
    <row r="2007" spans="1:1">
      <c r="A2007" s="59"/>
    </row>
    <row r="2008" spans="1:1">
      <c r="A2008" s="59"/>
    </row>
    <row r="2009" spans="1:1">
      <c r="A2009" s="59"/>
    </row>
    <row r="2010" spans="1:1">
      <c r="A2010" s="59"/>
    </row>
    <row r="2011" spans="1:1">
      <c r="A2011" s="59"/>
    </row>
    <row r="2012" spans="1:1">
      <c r="A2012" s="59"/>
    </row>
    <row r="2013" spans="1:1">
      <c r="A2013" s="59"/>
    </row>
    <row r="2014" spans="1:1">
      <c r="A2014" s="59"/>
    </row>
    <row r="2015" spans="1:1">
      <c r="A2015" s="59"/>
    </row>
    <row r="2016" spans="1:1">
      <c r="A2016" s="59"/>
    </row>
    <row r="2017" spans="1:1">
      <c r="A2017" s="59"/>
    </row>
    <row r="2018" spans="1:1">
      <c r="A2018" s="59"/>
    </row>
    <row r="2019" spans="1:1">
      <c r="A2019" s="59"/>
    </row>
    <row r="2020" spans="1:1">
      <c r="A2020" s="59"/>
    </row>
    <row r="2021" spans="1:1">
      <c r="A2021" s="59"/>
    </row>
    <row r="2022" spans="1:1">
      <c r="A2022" s="59"/>
    </row>
    <row r="2023" spans="1:1">
      <c r="A2023" s="59"/>
    </row>
    <row r="2024" spans="1:1">
      <c r="A2024" s="59"/>
    </row>
    <row r="2025" spans="1:1">
      <c r="A2025" s="59"/>
    </row>
    <row r="2026" spans="1:1">
      <c r="A2026" s="59"/>
    </row>
    <row r="2027" spans="1:1">
      <c r="A2027" s="59"/>
    </row>
    <row r="2028" spans="1:1">
      <c r="A2028" s="59"/>
    </row>
    <row r="2029" spans="1:1">
      <c r="A2029" s="59"/>
    </row>
    <row r="2030" spans="1:1">
      <c r="A2030" s="59"/>
    </row>
    <row r="2031" spans="1:1">
      <c r="A2031" s="59"/>
    </row>
    <row r="2032" spans="1:1">
      <c r="A2032" s="59"/>
    </row>
    <row r="2033" spans="1:1">
      <c r="A2033" s="59"/>
    </row>
    <row r="2034" spans="1:1">
      <c r="A2034" s="59"/>
    </row>
    <row r="2035" spans="1:1">
      <c r="A2035" s="59"/>
    </row>
    <row r="2036" spans="1:1">
      <c r="A2036" s="59"/>
    </row>
    <row r="2037" spans="1:1">
      <c r="A2037" s="59"/>
    </row>
    <row r="2038" spans="1:1">
      <c r="A2038" s="59"/>
    </row>
    <row r="2039" spans="1:1">
      <c r="A2039" s="59"/>
    </row>
    <row r="2040" spans="1:1">
      <c r="A2040" s="59"/>
    </row>
    <row r="2041" spans="1:1">
      <c r="A2041" s="59"/>
    </row>
    <row r="2042" spans="1:1">
      <c r="A2042" s="59"/>
    </row>
    <row r="2043" spans="1:1">
      <c r="A2043" s="59"/>
    </row>
    <row r="2044" spans="1:1">
      <c r="A2044" s="59"/>
    </row>
    <row r="2045" spans="1:1">
      <c r="A2045" s="59"/>
    </row>
    <row r="2046" spans="1:1">
      <c r="A2046" s="59"/>
    </row>
    <row r="2047" spans="1:1">
      <c r="A2047" s="59"/>
    </row>
    <row r="2048" spans="1:1">
      <c r="A2048" s="59"/>
    </row>
    <row r="2049" spans="1:1">
      <c r="A2049" s="59"/>
    </row>
    <row r="2050" spans="1:1">
      <c r="A2050" s="59"/>
    </row>
    <row r="2051" spans="1:1">
      <c r="A2051" s="59"/>
    </row>
    <row r="2052" spans="1:1">
      <c r="A2052" s="59"/>
    </row>
    <row r="2053" spans="1:1">
      <c r="A2053" s="59"/>
    </row>
    <row r="2054" spans="1:1">
      <c r="A2054" s="59"/>
    </row>
    <row r="2055" spans="1:1">
      <c r="A2055" s="59"/>
    </row>
    <row r="2056" spans="1:1">
      <c r="A2056" s="59"/>
    </row>
    <row r="2057" spans="1:1">
      <c r="A2057" s="59"/>
    </row>
    <row r="2058" spans="1:1">
      <c r="A2058" s="59"/>
    </row>
    <row r="2059" spans="1:1">
      <c r="A2059" s="59"/>
    </row>
    <row r="2060" spans="1:1">
      <c r="A2060" s="59"/>
    </row>
    <row r="2061" spans="1:1">
      <c r="A2061" s="59"/>
    </row>
    <row r="2062" spans="1:1">
      <c r="A2062" s="59"/>
    </row>
    <row r="2063" spans="1:1">
      <c r="A2063" s="59"/>
    </row>
    <row r="2064" spans="1:1">
      <c r="A2064" s="59"/>
    </row>
    <row r="2065" spans="1:1">
      <c r="A2065" s="59"/>
    </row>
    <row r="2066" spans="1:1">
      <c r="A2066" s="59"/>
    </row>
    <row r="2067" spans="1:1">
      <c r="A2067" s="59"/>
    </row>
    <row r="2068" spans="1:1">
      <c r="A2068" s="59"/>
    </row>
    <row r="2069" spans="1:1">
      <c r="A2069" s="59"/>
    </row>
    <row r="2070" spans="1:1">
      <c r="A2070" s="59"/>
    </row>
    <row r="2071" spans="1:1">
      <c r="A2071" s="59"/>
    </row>
    <row r="2072" spans="1:1">
      <c r="A2072" s="59"/>
    </row>
    <row r="2073" spans="1:1">
      <c r="A2073" s="59"/>
    </row>
    <row r="2074" spans="1:1">
      <c r="A2074" s="59"/>
    </row>
    <row r="2075" spans="1:1">
      <c r="A2075" s="59"/>
    </row>
    <row r="2076" spans="1:1">
      <c r="A2076" s="59"/>
    </row>
    <row r="2077" spans="1:1">
      <c r="A2077" s="59"/>
    </row>
    <row r="2078" spans="1:1">
      <c r="A2078" s="59"/>
    </row>
    <row r="2079" spans="1:1">
      <c r="A2079" s="59"/>
    </row>
    <row r="2080" spans="1:1">
      <c r="A2080" s="59"/>
    </row>
    <row r="2081" spans="1:1">
      <c r="A2081" s="59"/>
    </row>
    <row r="2082" spans="1:1">
      <c r="A2082" s="59"/>
    </row>
    <row r="2083" spans="1:1">
      <c r="A2083" s="59"/>
    </row>
    <row r="2084" spans="1:1">
      <c r="A2084" s="59"/>
    </row>
    <row r="2085" spans="1:1">
      <c r="A2085" s="59"/>
    </row>
    <row r="2086" spans="1:1">
      <c r="A2086" s="59"/>
    </row>
    <row r="2087" spans="1:1">
      <c r="A2087" s="59"/>
    </row>
    <row r="2088" spans="1:1">
      <c r="A2088" s="59"/>
    </row>
    <row r="2089" spans="1:1">
      <c r="A2089" s="59"/>
    </row>
    <row r="2090" spans="1:1">
      <c r="A2090" s="59"/>
    </row>
    <row r="2091" spans="1:1">
      <c r="A2091" s="59"/>
    </row>
    <row r="2092" spans="1:1">
      <c r="A2092" s="59"/>
    </row>
    <row r="2093" spans="1:1">
      <c r="A2093" s="59"/>
    </row>
    <row r="2094" spans="1:1">
      <c r="A2094" s="59"/>
    </row>
    <row r="2095" spans="1:1">
      <c r="A2095" s="59"/>
    </row>
    <row r="2096" spans="1:1">
      <c r="A2096" s="59"/>
    </row>
    <row r="2097" spans="1:1">
      <c r="A2097" s="59"/>
    </row>
    <row r="2098" spans="1:1">
      <c r="A2098" s="59"/>
    </row>
    <row r="2099" spans="1:1">
      <c r="A2099" s="59"/>
    </row>
    <row r="2100" spans="1:1">
      <c r="A2100" s="59"/>
    </row>
    <row r="2101" spans="1:1">
      <c r="A2101" s="59"/>
    </row>
    <row r="2102" spans="1:1">
      <c r="A2102" s="59"/>
    </row>
    <row r="2103" spans="1:1">
      <c r="A2103" s="59"/>
    </row>
    <row r="2104" spans="1:1">
      <c r="A2104" s="59"/>
    </row>
    <row r="2105" spans="1:1">
      <c r="A2105" s="59"/>
    </row>
    <row r="2106" spans="1:1">
      <c r="A2106" s="59"/>
    </row>
    <row r="2107" spans="1:1">
      <c r="A2107" s="59"/>
    </row>
    <row r="2108" spans="1:1">
      <c r="A2108" s="59"/>
    </row>
    <row r="2109" spans="1:1">
      <c r="A2109" s="59"/>
    </row>
    <row r="2110" spans="1:1">
      <c r="A2110" s="59"/>
    </row>
    <row r="2111" spans="1:1">
      <c r="A2111" s="59"/>
    </row>
    <row r="2112" spans="1:1">
      <c r="A2112" s="59"/>
    </row>
    <row r="2113" spans="1:1">
      <c r="A2113" s="59"/>
    </row>
    <row r="2114" spans="1:1">
      <c r="A2114" s="59"/>
    </row>
    <row r="2115" spans="1:1">
      <c r="A2115" s="59"/>
    </row>
    <row r="2116" spans="1:1">
      <c r="A2116" s="59"/>
    </row>
    <row r="2117" spans="1:1">
      <c r="A2117" s="59"/>
    </row>
    <row r="2118" spans="1:1">
      <c r="A2118" s="59"/>
    </row>
    <row r="2119" spans="1:1">
      <c r="A2119" s="59"/>
    </row>
    <row r="2120" spans="1:1">
      <c r="A2120" s="59"/>
    </row>
    <row r="2121" spans="1:1">
      <c r="A2121" s="59"/>
    </row>
    <row r="2122" spans="1:1">
      <c r="A2122" s="59"/>
    </row>
    <row r="2123" spans="1:1">
      <c r="A2123" s="59"/>
    </row>
    <row r="2124" spans="1:1">
      <c r="A2124" s="59"/>
    </row>
    <row r="2125" spans="1:1">
      <c r="A2125" s="59"/>
    </row>
    <row r="2126" spans="1:1">
      <c r="A2126" s="59"/>
    </row>
    <row r="2127" spans="1:1">
      <c r="A2127" s="59"/>
    </row>
    <row r="2128" spans="1:1">
      <c r="A2128" s="59"/>
    </row>
    <row r="2129" spans="1:1">
      <c r="A2129" s="59"/>
    </row>
    <row r="2130" spans="1:1">
      <c r="A2130" s="59"/>
    </row>
    <row r="2131" spans="1:1">
      <c r="A2131" s="59"/>
    </row>
    <row r="2132" spans="1:1">
      <c r="A2132" s="59"/>
    </row>
    <row r="2133" spans="1:1">
      <c r="A2133" s="59"/>
    </row>
    <row r="2134" spans="1:1">
      <c r="A2134" s="59"/>
    </row>
    <row r="2135" spans="1:1">
      <c r="A2135" s="59"/>
    </row>
    <row r="2136" spans="1:1">
      <c r="A2136" s="59"/>
    </row>
    <row r="2137" spans="1:1">
      <c r="A2137" s="59"/>
    </row>
    <row r="2138" spans="1:1">
      <c r="A2138" s="59"/>
    </row>
    <row r="2139" spans="1:1">
      <c r="A2139" s="59"/>
    </row>
    <row r="2140" spans="1:1">
      <c r="A2140" s="59"/>
    </row>
    <row r="2141" spans="1:1">
      <c r="A2141" s="59"/>
    </row>
    <row r="2142" spans="1:1">
      <c r="A2142" s="59"/>
    </row>
    <row r="2143" spans="1:1">
      <c r="A2143" s="59"/>
    </row>
    <row r="2144" spans="1:1">
      <c r="A2144" s="59"/>
    </row>
    <row r="2145" spans="1:1">
      <c r="A2145" s="59"/>
    </row>
    <row r="2146" spans="1:1">
      <c r="A2146" s="59"/>
    </row>
    <row r="2147" spans="1:1">
      <c r="A2147" s="59"/>
    </row>
    <row r="2148" spans="1:1">
      <c r="A2148" s="59"/>
    </row>
    <row r="2149" spans="1:1">
      <c r="A2149" s="59"/>
    </row>
    <row r="2150" spans="1:1">
      <c r="A2150" s="59"/>
    </row>
    <row r="2151" spans="1:1">
      <c r="A2151" s="59"/>
    </row>
    <row r="2152" spans="1:1">
      <c r="A2152" s="59"/>
    </row>
    <row r="2153" spans="1:1">
      <c r="A2153" s="59"/>
    </row>
    <row r="2154" spans="1:1">
      <c r="A2154" s="59"/>
    </row>
    <row r="2155" spans="1:1">
      <c r="A2155" s="59"/>
    </row>
    <row r="2156" spans="1:1">
      <c r="A2156" s="59"/>
    </row>
    <row r="2157" spans="1:1">
      <c r="A2157" s="59"/>
    </row>
    <row r="2158" spans="1:1">
      <c r="A2158" s="59"/>
    </row>
    <row r="2159" spans="1:1">
      <c r="A2159" s="59"/>
    </row>
    <row r="2160" spans="1:1">
      <c r="A2160" s="59"/>
    </row>
    <row r="2161" spans="1:1">
      <c r="A2161" s="59"/>
    </row>
    <row r="2162" spans="1:1">
      <c r="A2162" s="59"/>
    </row>
    <row r="2163" spans="1:1">
      <c r="A2163" s="59"/>
    </row>
    <row r="2164" spans="1:1">
      <c r="A2164" s="59"/>
    </row>
    <row r="2165" spans="1:1">
      <c r="A2165" s="59"/>
    </row>
    <row r="2166" spans="1:1">
      <c r="A2166" s="59"/>
    </row>
    <row r="2167" spans="1:1">
      <c r="A2167" s="59"/>
    </row>
    <row r="2168" spans="1:1">
      <c r="A2168" s="59"/>
    </row>
    <row r="2169" spans="1:1">
      <c r="A2169" s="59"/>
    </row>
    <row r="2170" spans="1:1">
      <c r="A2170" s="59"/>
    </row>
    <row r="2171" spans="1:1">
      <c r="A2171" s="59"/>
    </row>
    <row r="2172" spans="1:1">
      <c r="A2172" s="59"/>
    </row>
    <row r="2173" spans="1:1">
      <c r="A2173" s="59"/>
    </row>
    <row r="2174" spans="1:1">
      <c r="A2174" s="59"/>
    </row>
    <row r="2175" spans="1:1">
      <c r="A2175" s="59"/>
    </row>
    <row r="2176" spans="1:1">
      <c r="A2176" s="59"/>
    </row>
    <row r="2177" spans="1:1">
      <c r="A2177" s="59"/>
    </row>
    <row r="2178" spans="1:1">
      <c r="A2178" s="59"/>
    </row>
    <row r="2179" spans="1:1">
      <c r="A2179" s="59"/>
    </row>
    <row r="2180" spans="1:1">
      <c r="A2180" s="59"/>
    </row>
    <row r="2181" spans="1:1">
      <c r="A2181" s="59"/>
    </row>
    <row r="2182" spans="1:1">
      <c r="A2182" s="59"/>
    </row>
    <row r="2183" spans="1:1">
      <c r="A2183" s="59"/>
    </row>
    <row r="2184" spans="1:1">
      <c r="A2184" s="59"/>
    </row>
    <row r="2185" spans="1:1">
      <c r="A2185" s="59"/>
    </row>
    <row r="2186" spans="1:1">
      <c r="A2186" s="59"/>
    </row>
    <row r="2187" spans="1:1">
      <c r="A2187" s="59"/>
    </row>
    <row r="2188" spans="1:1">
      <c r="A2188" s="59"/>
    </row>
    <row r="2189" spans="1:1">
      <c r="A2189" s="59"/>
    </row>
    <row r="2190" spans="1:1">
      <c r="A2190" s="59"/>
    </row>
    <row r="2191" spans="1:1">
      <c r="A2191" s="59"/>
    </row>
    <row r="2192" spans="1:1">
      <c r="A2192" s="59"/>
    </row>
    <row r="2193" spans="1:1">
      <c r="A2193" s="59"/>
    </row>
    <row r="2194" spans="1:1">
      <c r="A2194" s="59"/>
    </row>
    <row r="2195" spans="1:1">
      <c r="A2195" s="59"/>
    </row>
    <row r="2196" spans="1:1">
      <c r="A2196" s="59"/>
    </row>
    <row r="2197" spans="1:1">
      <c r="A2197" s="59"/>
    </row>
    <row r="2198" spans="1:1">
      <c r="A2198" s="59"/>
    </row>
    <row r="2199" spans="1:1">
      <c r="A2199" s="59"/>
    </row>
    <row r="2200" spans="1:1">
      <c r="A2200" s="59"/>
    </row>
    <row r="2201" spans="1:1">
      <c r="A2201" s="59"/>
    </row>
    <row r="2202" spans="1:1">
      <c r="A2202" s="59"/>
    </row>
    <row r="2203" spans="1:1">
      <c r="A2203" s="59"/>
    </row>
    <row r="2204" spans="1:1">
      <c r="A2204" s="59"/>
    </row>
    <row r="2205" spans="1:1">
      <c r="A2205" s="59"/>
    </row>
    <row r="2206" spans="1:1">
      <c r="A2206" s="59"/>
    </row>
    <row r="2207" spans="1:1">
      <c r="A2207" s="59"/>
    </row>
    <row r="2208" spans="1:1">
      <c r="A2208" s="59"/>
    </row>
    <row r="2209" spans="1:1">
      <c r="A2209" s="59"/>
    </row>
    <row r="2210" spans="1:1">
      <c r="A2210" s="59"/>
    </row>
    <row r="2211" spans="1:1">
      <c r="A2211" s="59"/>
    </row>
    <row r="2212" spans="1:1">
      <c r="A2212" s="59"/>
    </row>
    <row r="2213" spans="1:1">
      <c r="A2213" s="59"/>
    </row>
    <row r="2214" spans="1:1">
      <c r="A2214" s="59"/>
    </row>
    <row r="2215" spans="1:1">
      <c r="A2215" s="59"/>
    </row>
    <row r="2216" spans="1:1">
      <c r="A2216" s="59"/>
    </row>
    <row r="2217" spans="1:1">
      <c r="A2217" s="59"/>
    </row>
    <row r="2218" spans="1:1">
      <c r="A2218" s="59"/>
    </row>
    <row r="2219" spans="1:1">
      <c r="A2219" s="59"/>
    </row>
    <row r="2220" spans="1:1">
      <c r="A2220" s="59"/>
    </row>
    <row r="2221" spans="1:1">
      <c r="A2221" s="59"/>
    </row>
    <row r="2222" spans="1:1">
      <c r="A2222" s="59"/>
    </row>
    <row r="2223" spans="1:1">
      <c r="A2223" s="59"/>
    </row>
    <row r="2224" spans="1:1">
      <c r="A2224" s="59"/>
    </row>
    <row r="2225" spans="1:1">
      <c r="A2225" s="59"/>
    </row>
    <row r="2226" spans="1:1">
      <c r="A2226" s="59"/>
    </row>
    <row r="2227" spans="1:1">
      <c r="A2227" s="59"/>
    </row>
    <row r="2228" spans="1:1">
      <c r="A2228" s="59"/>
    </row>
    <row r="2229" spans="1:1">
      <c r="A2229" s="59"/>
    </row>
    <row r="2230" spans="1:1">
      <c r="A2230" s="59"/>
    </row>
    <row r="2231" spans="1:1">
      <c r="A2231" s="59"/>
    </row>
    <row r="2232" spans="1:1">
      <c r="A2232" s="59"/>
    </row>
    <row r="2233" spans="1:1">
      <c r="A2233" s="59"/>
    </row>
    <row r="2234" spans="1:1">
      <c r="A2234" s="59"/>
    </row>
    <row r="2235" spans="1:1">
      <c r="A2235" s="59"/>
    </row>
    <row r="2236" spans="1:1">
      <c r="A2236" s="59"/>
    </row>
    <row r="2237" spans="1:1">
      <c r="A2237" s="59"/>
    </row>
    <row r="2238" spans="1:1">
      <c r="A2238" s="59"/>
    </row>
    <row r="2239" spans="1:1">
      <c r="A2239" s="59"/>
    </row>
    <row r="2240" spans="1:1">
      <c r="A2240" s="59"/>
    </row>
    <row r="2241" spans="1:1">
      <c r="A2241" s="59"/>
    </row>
    <row r="2242" spans="1:1">
      <c r="A2242" s="59"/>
    </row>
    <row r="2243" spans="1:1">
      <c r="A2243" s="59"/>
    </row>
    <row r="2244" spans="1:1">
      <c r="A2244" s="59"/>
    </row>
    <row r="2245" spans="1:1">
      <c r="A2245" s="59"/>
    </row>
    <row r="2246" spans="1:1">
      <c r="A2246" s="59"/>
    </row>
    <row r="2247" spans="1:1">
      <c r="A2247" s="59"/>
    </row>
    <row r="2248" spans="1:1">
      <c r="A2248" s="59"/>
    </row>
    <row r="2249" spans="1:1">
      <c r="A2249" s="59"/>
    </row>
    <row r="2250" spans="1:1">
      <c r="A2250" s="59"/>
    </row>
    <row r="2251" spans="1:1">
      <c r="A2251" s="59"/>
    </row>
    <row r="2252" spans="1:1">
      <c r="A2252" s="59"/>
    </row>
    <row r="2253" spans="1:1">
      <c r="A2253" s="59"/>
    </row>
    <row r="2254" spans="1:1">
      <c r="A2254" s="59"/>
    </row>
    <row r="2255" spans="1:1">
      <c r="A2255" s="59"/>
    </row>
    <row r="2256" spans="1:1">
      <c r="A2256" s="59"/>
    </row>
    <row r="2257" spans="1:1">
      <c r="A2257" s="59"/>
    </row>
    <row r="2258" spans="1:1">
      <c r="A2258" s="59"/>
    </row>
    <row r="2259" spans="1:1">
      <c r="A2259" s="59"/>
    </row>
    <row r="2260" spans="1:1">
      <c r="A2260" s="59"/>
    </row>
    <row r="2261" spans="1:1">
      <c r="A2261" s="59"/>
    </row>
    <row r="2262" spans="1:1">
      <c r="A2262" s="59"/>
    </row>
    <row r="2263" spans="1:1">
      <c r="A2263" s="59"/>
    </row>
    <row r="2264" spans="1:1">
      <c r="A2264" s="59"/>
    </row>
    <row r="2265" spans="1:1">
      <c r="A2265" s="59"/>
    </row>
    <row r="2266" spans="1:1">
      <c r="A2266" s="59"/>
    </row>
    <row r="2267" spans="1:1">
      <c r="A2267" s="59"/>
    </row>
    <row r="2268" spans="1:1">
      <c r="A2268" s="59"/>
    </row>
    <row r="2269" spans="1:1">
      <c r="A2269" s="59"/>
    </row>
    <row r="2270" spans="1:1">
      <c r="A2270" s="59"/>
    </row>
    <row r="2271" spans="1:1">
      <c r="A2271" s="59"/>
    </row>
    <row r="2272" spans="1:1">
      <c r="A2272" s="59"/>
    </row>
    <row r="2273" spans="1:1">
      <c r="A2273" s="59"/>
    </row>
    <row r="2274" spans="1:1">
      <c r="A2274" s="59"/>
    </row>
    <row r="2275" spans="1:1">
      <c r="A2275" s="59"/>
    </row>
    <row r="2276" spans="1:1">
      <c r="A2276" s="59"/>
    </row>
    <row r="2277" spans="1:1">
      <c r="A2277" s="59"/>
    </row>
    <row r="2278" spans="1:1">
      <c r="A2278" s="59"/>
    </row>
    <row r="2279" spans="1:1">
      <c r="A2279" s="59"/>
    </row>
    <row r="2280" spans="1:1">
      <c r="A2280" s="59"/>
    </row>
    <row r="2281" spans="1:1">
      <c r="A2281" s="59"/>
    </row>
    <row r="2282" spans="1:1">
      <c r="A2282" s="59"/>
    </row>
    <row r="2283" spans="1:1">
      <c r="A2283" s="59"/>
    </row>
    <row r="2284" spans="1:1">
      <c r="A2284" s="59"/>
    </row>
    <row r="2285" spans="1:1">
      <c r="A2285" s="59"/>
    </row>
    <row r="2286" spans="1:1">
      <c r="A2286" s="59"/>
    </row>
    <row r="2287" spans="1:1">
      <c r="A2287" s="59"/>
    </row>
    <row r="2288" spans="1:1">
      <c r="A2288" s="59"/>
    </row>
    <row r="2289" spans="1:1">
      <c r="A2289" s="59"/>
    </row>
    <row r="2290" spans="1:1">
      <c r="A2290" s="59"/>
    </row>
    <row r="2291" spans="1:1">
      <c r="A2291" s="59"/>
    </row>
    <row r="2292" spans="1:1">
      <c r="A2292" s="59"/>
    </row>
    <row r="2293" spans="1:1">
      <c r="A2293" s="59"/>
    </row>
    <row r="2294" spans="1:1">
      <c r="A2294" s="59"/>
    </row>
    <row r="2295" spans="1:1">
      <c r="A2295" s="59"/>
    </row>
    <row r="2296" spans="1:1">
      <c r="A2296" s="59"/>
    </row>
    <row r="2297" spans="1:1">
      <c r="A2297" s="59"/>
    </row>
    <row r="2298" spans="1:1">
      <c r="A2298" s="59"/>
    </row>
    <row r="2299" spans="1:1">
      <c r="A2299" s="59"/>
    </row>
    <row r="2300" spans="1:1">
      <c r="A2300" s="59"/>
    </row>
    <row r="2301" spans="1:1">
      <c r="A2301" s="59"/>
    </row>
    <row r="2302" spans="1:1">
      <c r="A2302" s="59"/>
    </row>
    <row r="2303" spans="1:1">
      <c r="A2303" s="59"/>
    </row>
    <row r="2304" spans="1:1">
      <c r="A2304" s="59"/>
    </row>
    <row r="2305" spans="1:1">
      <c r="A2305" s="59"/>
    </row>
    <row r="2306" spans="1:1">
      <c r="A2306" s="59"/>
    </row>
    <row r="2307" spans="1:1">
      <c r="A2307" s="59"/>
    </row>
    <row r="2308" spans="1:1">
      <c r="A2308" s="59"/>
    </row>
    <row r="2309" spans="1:1">
      <c r="A2309" s="59"/>
    </row>
    <row r="2310" spans="1:1">
      <c r="A2310" s="59"/>
    </row>
    <row r="2311" spans="1:1">
      <c r="A2311" s="59"/>
    </row>
    <row r="2312" spans="1:1">
      <c r="A2312" s="59"/>
    </row>
    <row r="2313" spans="1:1">
      <c r="A2313" s="59"/>
    </row>
    <row r="2314" spans="1:1">
      <c r="A2314" s="59"/>
    </row>
    <row r="2315" spans="1:1">
      <c r="A2315" s="59"/>
    </row>
    <row r="2316" spans="1:1">
      <c r="A2316" s="59"/>
    </row>
    <row r="2317" spans="1:1">
      <c r="A2317" s="59"/>
    </row>
    <row r="2318" spans="1:1">
      <c r="A2318" s="59"/>
    </row>
    <row r="2319" spans="1:1">
      <c r="A2319" s="59"/>
    </row>
    <row r="2320" spans="1:1">
      <c r="A2320" s="59"/>
    </row>
    <row r="2321" spans="1:1">
      <c r="A2321" s="59"/>
    </row>
    <row r="2322" spans="1:1">
      <c r="A2322" s="59"/>
    </row>
    <row r="2323" spans="1:1">
      <c r="A2323" s="59"/>
    </row>
    <row r="2324" spans="1:1">
      <c r="A2324" s="59"/>
    </row>
    <row r="2325" spans="1:1">
      <c r="A2325" s="59"/>
    </row>
    <row r="2326" spans="1:1">
      <c r="A2326" s="59"/>
    </row>
    <row r="2327" spans="1:1">
      <c r="A2327" s="59"/>
    </row>
    <row r="2328" spans="1:1">
      <c r="A2328" s="59"/>
    </row>
    <row r="2329" spans="1:1">
      <c r="A2329" s="59"/>
    </row>
    <row r="2330" spans="1:1">
      <c r="A2330" s="59"/>
    </row>
    <row r="2331" spans="1:1">
      <c r="A2331" s="59"/>
    </row>
    <row r="2332" spans="1:1">
      <c r="A2332" s="59"/>
    </row>
    <row r="2333" spans="1:1">
      <c r="A2333" s="59"/>
    </row>
    <row r="2334" spans="1:1">
      <c r="A2334" s="59"/>
    </row>
    <row r="2335" spans="1:1">
      <c r="A2335" s="59"/>
    </row>
    <row r="2336" spans="1:1">
      <c r="A2336" s="59"/>
    </row>
    <row r="2337" spans="1:1">
      <c r="A2337" s="59"/>
    </row>
    <row r="2338" spans="1:1">
      <c r="A2338" s="59"/>
    </row>
    <row r="2339" spans="1:1">
      <c r="A2339" s="59"/>
    </row>
    <row r="2340" spans="1:1">
      <c r="A2340" s="59"/>
    </row>
    <row r="2341" spans="1:1">
      <c r="A2341" s="59"/>
    </row>
    <row r="2342" spans="1:1">
      <c r="A2342" s="59"/>
    </row>
    <row r="2343" spans="1:1">
      <c r="A2343" s="59"/>
    </row>
    <row r="2344" spans="1:1">
      <c r="A2344" s="59"/>
    </row>
    <row r="2345" spans="1:1">
      <c r="A2345" s="59"/>
    </row>
    <row r="2346" spans="1:1">
      <c r="A2346" s="59"/>
    </row>
    <row r="2347" spans="1:1">
      <c r="A2347" s="59"/>
    </row>
    <row r="2348" spans="1:1">
      <c r="A2348" s="59"/>
    </row>
    <row r="2349" spans="1:1">
      <c r="A2349" s="59"/>
    </row>
    <row r="2350" spans="1:1">
      <c r="A2350" s="59"/>
    </row>
    <row r="2351" spans="1:1">
      <c r="A2351" s="59"/>
    </row>
    <row r="2352" spans="1:1">
      <c r="A2352" s="59"/>
    </row>
    <row r="2353" spans="1:1">
      <c r="A2353" s="59"/>
    </row>
    <row r="2354" spans="1:1">
      <c r="A2354" s="59"/>
    </row>
    <row r="2355" spans="1:1">
      <c r="A2355" s="59"/>
    </row>
    <row r="2356" spans="1:1">
      <c r="A2356" s="59"/>
    </row>
    <row r="2357" spans="1:1">
      <c r="A2357" s="59"/>
    </row>
    <row r="2358" spans="1:1">
      <c r="A2358" s="59"/>
    </row>
    <row r="2359" spans="1:1">
      <c r="A2359" s="59"/>
    </row>
    <row r="2360" spans="1:1">
      <c r="A2360" s="59"/>
    </row>
    <row r="2361" spans="1:1">
      <c r="A2361" s="59"/>
    </row>
    <row r="2362" spans="1:1">
      <c r="A2362" s="59"/>
    </row>
    <row r="2363" spans="1:1">
      <c r="A2363" s="59"/>
    </row>
    <row r="2364" spans="1:1">
      <c r="A2364" s="59"/>
    </row>
    <row r="2365" spans="1:1">
      <c r="A2365" s="59"/>
    </row>
    <row r="2366" spans="1:1">
      <c r="A2366" s="59"/>
    </row>
    <row r="2367" spans="1:1">
      <c r="A2367" s="59"/>
    </row>
    <row r="2368" spans="1:1">
      <c r="A2368" s="59"/>
    </row>
    <row r="2369" spans="1:1">
      <c r="A2369" s="59"/>
    </row>
    <row r="2370" spans="1:1">
      <c r="A2370" s="59"/>
    </row>
    <row r="2371" spans="1:1">
      <c r="A2371" s="59"/>
    </row>
    <row r="2372" spans="1:1">
      <c r="A2372" s="59"/>
    </row>
    <row r="2373" spans="1:1">
      <c r="A2373" s="59"/>
    </row>
    <row r="2374" spans="1:1">
      <c r="A2374" s="59"/>
    </row>
    <row r="2375" spans="1:1">
      <c r="A2375" s="59"/>
    </row>
    <row r="2376" spans="1:1">
      <c r="A2376" s="59"/>
    </row>
    <row r="2377" spans="1:1">
      <c r="A2377" s="59"/>
    </row>
    <row r="2378" spans="1:1">
      <c r="A2378" s="59"/>
    </row>
    <row r="2379" spans="1:1">
      <c r="A2379" s="59"/>
    </row>
    <row r="2380" spans="1:1">
      <c r="A2380" s="59"/>
    </row>
    <row r="2381" spans="1:1">
      <c r="A2381" s="59"/>
    </row>
    <row r="2382" spans="1:1">
      <c r="A2382" s="59"/>
    </row>
    <row r="2383" spans="1:1">
      <c r="A2383" s="59"/>
    </row>
    <row r="2384" spans="1:1">
      <c r="A2384" s="59"/>
    </row>
    <row r="2385" spans="1:1">
      <c r="A2385" s="59"/>
    </row>
    <row r="2386" spans="1:1">
      <c r="A2386" s="59"/>
    </row>
    <row r="2387" spans="1:1">
      <c r="A2387" s="59"/>
    </row>
    <row r="2388" spans="1:1">
      <c r="A2388" s="59"/>
    </row>
    <row r="2389" spans="1:1">
      <c r="A2389" s="59"/>
    </row>
    <row r="2390" spans="1:1">
      <c r="A2390" s="59"/>
    </row>
    <row r="2391" spans="1:1">
      <c r="A2391" s="59"/>
    </row>
    <row r="2392" spans="1:1">
      <c r="A2392" s="59"/>
    </row>
    <row r="2393" spans="1:1">
      <c r="A2393" s="59"/>
    </row>
    <row r="2394" spans="1:1">
      <c r="A2394" s="59"/>
    </row>
    <row r="2395" spans="1:1">
      <c r="A2395" s="59"/>
    </row>
    <row r="2396" spans="1:1">
      <c r="A2396" s="59"/>
    </row>
    <row r="2397" spans="1:1">
      <c r="A2397" s="59"/>
    </row>
    <row r="2398" spans="1:1">
      <c r="A2398" s="59"/>
    </row>
    <row r="2399" spans="1:1">
      <c r="A2399" s="59"/>
    </row>
    <row r="2400" spans="1:1">
      <c r="A2400" s="59"/>
    </row>
    <row r="2401" spans="1:1">
      <c r="A2401" s="59"/>
    </row>
    <row r="2402" spans="1:1">
      <c r="A2402" s="59"/>
    </row>
    <row r="2403" spans="1:1">
      <c r="A2403" s="59"/>
    </row>
    <row r="2404" spans="1:1">
      <c r="A2404" s="59"/>
    </row>
    <row r="2405" spans="1:1">
      <c r="A2405" s="59"/>
    </row>
    <row r="2406" spans="1:1">
      <c r="A2406" s="59"/>
    </row>
    <row r="2407" spans="1:1">
      <c r="A2407" s="59"/>
    </row>
    <row r="2408" spans="1:1">
      <c r="A2408" s="59"/>
    </row>
    <row r="2409" spans="1:1">
      <c r="A2409" s="59"/>
    </row>
    <row r="2410" spans="1:1">
      <c r="A2410" s="59"/>
    </row>
    <row r="2411" spans="1:1">
      <c r="A2411" s="59"/>
    </row>
    <row r="2412" spans="1:1">
      <c r="A2412" s="59"/>
    </row>
    <row r="2413" spans="1:1">
      <c r="A2413" s="59"/>
    </row>
    <row r="2414" spans="1:1">
      <c r="A2414" s="59"/>
    </row>
    <row r="2415" spans="1:1">
      <c r="A2415" s="59"/>
    </row>
    <row r="2416" spans="1:1">
      <c r="A2416" s="59"/>
    </row>
    <row r="2417" spans="1:1">
      <c r="A2417" s="59"/>
    </row>
    <row r="2418" spans="1:1">
      <c r="A2418" s="59"/>
    </row>
    <row r="2419" spans="1:1">
      <c r="A2419" s="59"/>
    </row>
    <row r="2420" spans="1:1">
      <c r="A2420" s="59"/>
    </row>
    <row r="2421" spans="1:1">
      <c r="A2421" s="59"/>
    </row>
    <row r="2422" spans="1:1">
      <c r="A2422" s="59"/>
    </row>
    <row r="2423" spans="1:1">
      <c r="A2423" s="59"/>
    </row>
    <row r="2424" spans="1:1">
      <c r="A2424" s="59"/>
    </row>
    <row r="2425" spans="1:1">
      <c r="A2425" s="59"/>
    </row>
    <row r="2426" spans="1:1">
      <c r="A2426" s="59"/>
    </row>
    <row r="2427" spans="1:1">
      <c r="A2427" s="59"/>
    </row>
    <row r="2428" spans="1:1">
      <c r="A2428" s="59"/>
    </row>
    <row r="2429" spans="1:1">
      <c r="A2429" s="59"/>
    </row>
    <row r="2430" spans="1:1">
      <c r="A2430" s="59"/>
    </row>
    <row r="2431" spans="1:1">
      <c r="A2431" s="59"/>
    </row>
    <row r="2432" spans="1:1">
      <c r="A2432" s="59"/>
    </row>
    <row r="2433" spans="1:1">
      <c r="A2433" s="59"/>
    </row>
    <row r="2434" spans="1:1">
      <c r="A2434" s="59"/>
    </row>
    <row r="2435" spans="1:1">
      <c r="A2435" s="59"/>
    </row>
    <row r="2436" spans="1:1">
      <c r="A2436" s="59"/>
    </row>
    <row r="2437" spans="1:1">
      <c r="A2437" s="59"/>
    </row>
    <row r="2438" spans="1:1">
      <c r="A2438" s="59"/>
    </row>
    <row r="2439" spans="1:1">
      <c r="A2439" s="59"/>
    </row>
    <row r="2440" spans="1:1">
      <c r="A2440" s="59"/>
    </row>
    <row r="2441" spans="1:1">
      <c r="A2441" s="59"/>
    </row>
    <row r="2442" spans="1:1">
      <c r="A2442" s="59"/>
    </row>
    <row r="2443" spans="1:1">
      <c r="A2443" s="59"/>
    </row>
    <row r="2444" spans="1:1">
      <c r="A2444" s="59"/>
    </row>
    <row r="2445" spans="1:1">
      <c r="A2445" s="59"/>
    </row>
    <row r="2446" spans="1:1">
      <c r="A2446" s="59"/>
    </row>
    <row r="2447" spans="1:1">
      <c r="A2447" s="59"/>
    </row>
    <row r="2448" spans="1:1">
      <c r="A2448" s="59"/>
    </row>
    <row r="2449" spans="1:1">
      <c r="A2449" s="59"/>
    </row>
    <row r="2450" spans="1:1">
      <c r="A2450" s="59"/>
    </row>
    <row r="2451" spans="1:1">
      <c r="A2451" s="59"/>
    </row>
    <row r="2452" spans="1:1">
      <c r="A2452" s="59"/>
    </row>
    <row r="2453" spans="1:1">
      <c r="A2453" s="59"/>
    </row>
    <row r="2454" spans="1:1">
      <c r="A2454" s="59"/>
    </row>
    <row r="2455" spans="1:1">
      <c r="A2455" s="59"/>
    </row>
    <row r="2456" spans="1:1">
      <c r="A2456" s="59"/>
    </row>
    <row r="2457" spans="1:1">
      <c r="A2457" s="59"/>
    </row>
    <row r="2458" spans="1:1">
      <c r="A2458" s="59"/>
    </row>
    <row r="2459" spans="1:1">
      <c r="A2459" s="59"/>
    </row>
    <row r="2460" spans="1:1">
      <c r="A2460" s="59"/>
    </row>
    <row r="2461" spans="1:1">
      <c r="A2461" s="59"/>
    </row>
    <row r="2462" spans="1:1">
      <c r="A2462" s="59"/>
    </row>
    <row r="2463" spans="1:1">
      <c r="A2463" s="59"/>
    </row>
    <row r="2464" spans="1:1">
      <c r="A2464" s="59"/>
    </row>
    <row r="2465" spans="1:1">
      <c r="A2465" s="59"/>
    </row>
    <row r="2466" spans="1:1">
      <c r="A2466" s="59"/>
    </row>
    <row r="2467" spans="1:1">
      <c r="A2467" s="59"/>
    </row>
    <row r="2468" spans="1:1">
      <c r="A2468" s="59"/>
    </row>
    <row r="2469" spans="1:1">
      <c r="A2469" s="59"/>
    </row>
    <row r="2470" spans="1:1">
      <c r="A2470" s="59"/>
    </row>
    <row r="2471" spans="1:1">
      <c r="A2471" s="59"/>
    </row>
    <row r="2472" spans="1:1">
      <c r="A2472" s="59"/>
    </row>
    <row r="2473" spans="1:1">
      <c r="A2473" s="59"/>
    </row>
    <row r="2474" spans="1:1">
      <c r="A2474" s="59"/>
    </row>
    <row r="2475" spans="1:1">
      <c r="A2475" s="59"/>
    </row>
    <row r="2476" spans="1:1">
      <c r="A2476" s="59"/>
    </row>
    <row r="2477" spans="1:1">
      <c r="A2477" s="59"/>
    </row>
    <row r="2478" spans="1:1">
      <c r="A2478" s="59"/>
    </row>
    <row r="2479" spans="1:1">
      <c r="A2479" s="59"/>
    </row>
    <row r="2480" spans="1:1">
      <c r="A2480" s="59"/>
    </row>
    <row r="2481" spans="1:1">
      <c r="A2481" s="59"/>
    </row>
    <row r="2482" spans="1:1">
      <c r="A2482" s="59"/>
    </row>
    <row r="2483" spans="1:1">
      <c r="A2483" s="59"/>
    </row>
    <row r="2484" spans="1:1">
      <c r="A2484" s="59"/>
    </row>
    <row r="2485" spans="1:1">
      <c r="A2485" s="59"/>
    </row>
    <row r="2486" spans="1:1">
      <c r="A2486" s="59"/>
    </row>
    <row r="2487" spans="1:1">
      <c r="A2487" s="59"/>
    </row>
    <row r="2488" spans="1:1">
      <c r="A2488" s="59"/>
    </row>
    <row r="2489" spans="1:1">
      <c r="A2489" s="59"/>
    </row>
    <row r="2490" spans="1:1">
      <c r="A2490" s="59"/>
    </row>
    <row r="2491" spans="1:1">
      <c r="A2491" s="59"/>
    </row>
    <row r="2492" spans="1:1">
      <c r="A2492" s="59"/>
    </row>
    <row r="2493" spans="1:1">
      <c r="A2493" s="59"/>
    </row>
    <row r="2494" spans="1:1">
      <c r="A2494" s="59"/>
    </row>
    <row r="2495" spans="1:1">
      <c r="A2495" s="59"/>
    </row>
    <row r="2496" spans="1:1">
      <c r="A2496" s="59"/>
    </row>
    <row r="2497" spans="1:1">
      <c r="A2497" s="59"/>
    </row>
    <row r="2498" spans="1:1">
      <c r="A2498" s="59"/>
    </row>
    <row r="2499" spans="1:1">
      <c r="A2499" s="59"/>
    </row>
    <row r="2500" spans="1:1">
      <c r="A2500" s="59"/>
    </row>
    <row r="2501" spans="1:1">
      <c r="A2501" s="59"/>
    </row>
    <row r="2502" spans="1:1">
      <c r="A2502" s="59"/>
    </row>
    <row r="2503" spans="1:1">
      <c r="A2503" s="59"/>
    </row>
    <row r="2504" spans="1:1">
      <c r="A2504" s="59"/>
    </row>
    <row r="2505" spans="1:1">
      <c r="A2505" s="59"/>
    </row>
    <row r="2506" spans="1:1">
      <c r="A2506" s="59"/>
    </row>
    <row r="2507" spans="1:1">
      <c r="A2507" s="59"/>
    </row>
    <row r="2508" spans="1:1">
      <c r="A2508" s="59"/>
    </row>
    <row r="2509" spans="1:1">
      <c r="A2509" s="59"/>
    </row>
    <row r="2510" spans="1:1">
      <c r="A2510" s="59"/>
    </row>
    <row r="2511" spans="1:1">
      <c r="A2511" s="59"/>
    </row>
    <row r="2512" spans="1:1">
      <c r="A2512" s="59"/>
    </row>
    <row r="2513" spans="1:1">
      <c r="A2513" s="59"/>
    </row>
    <row r="2514" spans="1:1">
      <c r="A2514" s="59"/>
    </row>
    <row r="2515" spans="1:1">
      <c r="A2515" s="59"/>
    </row>
    <row r="2516" spans="1:1">
      <c r="A2516" s="59"/>
    </row>
    <row r="2517" spans="1:1">
      <c r="A2517" s="59"/>
    </row>
    <row r="2518" spans="1:1">
      <c r="A2518" s="59"/>
    </row>
    <row r="2519" spans="1:1">
      <c r="A2519" s="59"/>
    </row>
    <row r="2520" spans="1:1">
      <c r="A2520" s="59"/>
    </row>
    <row r="2521" spans="1:1">
      <c r="A2521" s="59"/>
    </row>
    <row r="2522" spans="1:1">
      <c r="A2522" s="59"/>
    </row>
    <row r="2523" spans="1:1">
      <c r="A2523" s="59"/>
    </row>
    <row r="2524" spans="1:1">
      <c r="A2524" s="59"/>
    </row>
    <row r="2525" spans="1:1">
      <c r="A2525" s="59"/>
    </row>
    <row r="2526" spans="1:1">
      <c r="A2526" s="59"/>
    </row>
    <row r="2527" spans="1:1">
      <c r="A2527" s="59"/>
    </row>
    <row r="2528" spans="1:1">
      <c r="A2528" s="59"/>
    </row>
    <row r="2529" spans="1:1">
      <c r="A2529" s="59"/>
    </row>
    <row r="2530" spans="1:1">
      <c r="A2530" s="59"/>
    </row>
    <row r="2531" spans="1:1">
      <c r="A2531" s="59"/>
    </row>
    <row r="2532" spans="1:1">
      <c r="A2532" s="59"/>
    </row>
    <row r="2533" spans="1:1">
      <c r="A2533" s="59"/>
    </row>
    <row r="2534" spans="1:1">
      <c r="A2534" s="59"/>
    </row>
    <row r="2535" spans="1:1">
      <c r="A2535" s="59"/>
    </row>
    <row r="2536" spans="1:1">
      <c r="A2536" s="59"/>
    </row>
    <row r="2537" spans="1:1">
      <c r="A2537" s="59"/>
    </row>
    <row r="2538" spans="1:1">
      <c r="A2538" s="59"/>
    </row>
    <row r="2539" spans="1:1">
      <c r="A2539" s="59"/>
    </row>
    <row r="2540" spans="1:1">
      <c r="A2540" s="59"/>
    </row>
    <row r="2541" spans="1:1">
      <c r="A2541" s="59"/>
    </row>
    <row r="2542" spans="1:1">
      <c r="A2542" s="59"/>
    </row>
    <row r="2543" spans="1:1">
      <c r="A2543" s="59"/>
    </row>
    <row r="2544" spans="1:1">
      <c r="A2544" s="59"/>
    </row>
    <row r="2545" spans="1:1">
      <c r="A2545" s="59"/>
    </row>
    <row r="2546" spans="1:1">
      <c r="A2546" s="59"/>
    </row>
    <row r="2547" spans="1:1">
      <c r="A2547" s="59"/>
    </row>
    <row r="2548" spans="1:1">
      <c r="A2548" s="59"/>
    </row>
    <row r="2549" spans="1:1">
      <c r="A2549" s="59"/>
    </row>
    <row r="2550" spans="1:1">
      <c r="A2550" s="59"/>
    </row>
    <row r="2551" spans="1:1">
      <c r="A2551" s="59"/>
    </row>
    <row r="2552" spans="1:1">
      <c r="A2552" s="59"/>
    </row>
    <row r="2553" spans="1:1">
      <c r="A2553" s="59"/>
    </row>
    <row r="2554" spans="1:1">
      <c r="A2554" s="59"/>
    </row>
    <row r="2555" spans="1:1">
      <c r="A2555" s="59"/>
    </row>
    <row r="2556" spans="1:1">
      <c r="A2556" s="59"/>
    </row>
    <row r="2557" spans="1:1">
      <c r="A2557" s="59"/>
    </row>
    <row r="2558" spans="1:1">
      <c r="A2558" s="59"/>
    </row>
    <row r="2559" spans="1:1">
      <c r="A2559" s="59"/>
    </row>
    <row r="2560" spans="1:1">
      <c r="A2560" s="59"/>
    </row>
    <row r="2561" spans="1:1">
      <c r="A2561" s="59"/>
    </row>
    <row r="2562" spans="1:1">
      <c r="A2562" s="59"/>
    </row>
    <row r="2563" spans="1:1">
      <c r="A2563" s="59"/>
    </row>
    <row r="2564" spans="1:1">
      <c r="A2564" s="59"/>
    </row>
    <row r="2565" spans="1:1">
      <c r="A2565" s="59"/>
    </row>
    <row r="2566" spans="1:1">
      <c r="A2566" s="59"/>
    </row>
    <row r="2567" spans="1:1">
      <c r="A2567" s="59"/>
    </row>
    <row r="2568" spans="1:1">
      <c r="A2568" s="59"/>
    </row>
    <row r="2569" spans="1:1">
      <c r="A2569" s="59"/>
    </row>
    <row r="2570" spans="1:1">
      <c r="A2570" s="59"/>
    </row>
    <row r="2571" spans="1:1">
      <c r="A2571" s="59"/>
    </row>
    <row r="2572" spans="1:1">
      <c r="A2572" s="59"/>
    </row>
    <row r="2573" spans="1:1">
      <c r="A2573" s="59"/>
    </row>
    <row r="2574" spans="1:1">
      <c r="A2574" s="59"/>
    </row>
    <row r="2575" spans="1:1">
      <c r="A2575" s="59"/>
    </row>
    <row r="2576" spans="1:1">
      <c r="A2576" s="59"/>
    </row>
    <row r="2577" spans="1:1">
      <c r="A2577" s="59"/>
    </row>
    <row r="2578" spans="1:1">
      <c r="A2578" s="59"/>
    </row>
    <row r="2579" spans="1:1">
      <c r="A2579" s="59"/>
    </row>
    <row r="2580" spans="1:1">
      <c r="A2580" s="59"/>
    </row>
    <row r="2581" spans="1:1">
      <c r="A2581" s="59"/>
    </row>
    <row r="2582" spans="1:1">
      <c r="A2582" s="59"/>
    </row>
    <row r="2583" spans="1:1">
      <c r="A2583" s="59"/>
    </row>
    <row r="2584" spans="1:1">
      <c r="A2584" s="59"/>
    </row>
    <row r="2585" spans="1:1">
      <c r="A2585" s="59"/>
    </row>
    <row r="2586" spans="1:1">
      <c r="A2586" s="59"/>
    </row>
    <row r="2587" spans="1:1">
      <c r="A2587" s="59"/>
    </row>
    <row r="2588" spans="1:1">
      <c r="A2588" s="59"/>
    </row>
    <row r="2589" spans="1:1">
      <c r="A2589" s="59"/>
    </row>
    <row r="2590" spans="1:1">
      <c r="A2590" s="59"/>
    </row>
    <row r="2591" spans="1:1">
      <c r="A2591" s="59"/>
    </row>
    <row r="2592" spans="1:1">
      <c r="A2592" s="59"/>
    </row>
    <row r="2593" spans="1:1">
      <c r="A2593" s="59"/>
    </row>
    <row r="2594" spans="1:1">
      <c r="A2594" s="59"/>
    </row>
    <row r="2595" spans="1:1">
      <c r="A2595" s="59"/>
    </row>
    <row r="2596" spans="1:1">
      <c r="A2596" s="59"/>
    </row>
    <row r="2597" spans="1:1">
      <c r="A2597" s="59"/>
    </row>
    <row r="2598" spans="1:1">
      <c r="A2598" s="59"/>
    </row>
    <row r="2599" spans="1:1">
      <c r="A2599" s="59"/>
    </row>
    <row r="2600" spans="1:1">
      <c r="A2600" s="59"/>
    </row>
    <row r="2601" spans="1:1">
      <c r="A2601" s="59"/>
    </row>
    <row r="2602" spans="1:1">
      <c r="A2602" s="59"/>
    </row>
    <row r="2603" spans="1:1">
      <c r="A2603" s="59"/>
    </row>
    <row r="2604" spans="1:1">
      <c r="A2604" s="59"/>
    </row>
    <row r="2605" spans="1:1">
      <c r="A2605" s="59"/>
    </row>
    <row r="2606" spans="1:1">
      <c r="A2606" s="59"/>
    </row>
    <row r="2607" spans="1:1">
      <c r="A2607" s="59"/>
    </row>
    <row r="2608" spans="1:1">
      <c r="A2608" s="59"/>
    </row>
    <row r="2609" spans="1:1">
      <c r="A2609" s="59"/>
    </row>
    <row r="2610" spans="1:1">
      <c r="A2610" s="59"/>
    </row>
    <row r="2611" spans="1:1">
      <c r="A2611" s="59"/>
    </row>
    <row r="2612" spans="1:1">
      <c r="A2612" s="59"/>
    </row>
    <row r="2613" spans="1:1">
      <c r="A2613" s="59"/>
    </row>
    <row r="2614" spans="1:1">
      <c r="A2614" s="59"/>
    </row>
    <row r="2615" spans="1:1">
      <c r="A2615" s="59"/>
    </row>
    <row r="2616" spans="1:1">
      <c r="A2616" s="59"/>
    </row>
    <row r="2617" spans="1:1">
      <c r="A2617" s="59"/>
    </row>
    <row r="2618" spans="1:1">
      <c r="A2618" s="59"/>
    </row>
    <row r="2619" spans="1:1">
      <c r="A2619" s="59"/>
    </row>
    <row r="2620" spans="1:1">
      <c r="A2620" s="59"/>
    </row>
    <row r="2621" spans="1:1">
      <c r="A2621" s="59"/>
    </row>
    <row r="2622" spans="1:1">
      <c r="A2622" s="59"/>
    </row>
    <row r="2623" spans="1:1">
      <c r="A2623" s="59"/>
    </row>
    <row r="2624" spans="1:1">
      <c r="A2624" s="59"/>
    </row>
    <row r="2625" spans="1:1">
      <c r="A2625" s="59"/>
    </row>
    <row r="2626" spans="1:1">
      <c r="A2626" s="59"/>
    </row>
    <row r="2627" spans="1:1">
      <c r="A2627" s="59"/>
    </row>
    <row r="2628" spans="1:1">
      <c r="A2628" s="59"/>
    </row>
    <row r="2629" spans="1:1">
      <c r="A2629" s="59"/>
    </row>
    <row r="2630" spans="1:1">
      <c r="A2630" s="59"/>
    </row>
    <row r="2631" spans="1:1">
      <c r="A2631" s="59"/>
    </row>
    <row r="2632" spans="1:1">
      <c r="A2632" s="59"/>
    </row>
    <row r="2633" spans="1:1">
      <c r="A2633" s="59"/>
    </row>
    <row r="2634" spans="1:1">
      <c r="A2634" s="59"/>
    </row>
    <row r="2635" spans="1:1">
      <c r="A2635" s="59"/>
    </row>
    <row r="2636" spans="1:1">
      <c r="A2636" s="59"/>
    </row>
    <row r="2637" spans="1:1">
      <c r="A2637" s="59"/>
    </row>
    <row r="2638" spans="1:1">
      <c r="A2638" s="59"/>
    </row>
    <row r="2639" spans="1:1">
      <c r="A2639" s="59"/>
    </row>
    <row r="2640" spans="1:1">
      <c r="A2640" s="59"/>
    </row>
    <row r="2641" spans="1:1">
      <c r="A2641" s="59"/>
    </row>
    <row r="2642" spans="1:1">
      <c r="A2642" s="59"/>
    </row>
    <row r="2643" spans="1:1">
      <c r="A2643" s="59"/>
    </row>
    <row r="2644" spans="1:1">
      <c r="A2644" s="59"/>
    </row>
    <row r="2645" spans="1:1">
      <c r="A2645" s="59"/>
    </row>
    <row r="2646" spans="1:1">
      <c r="A2646" s="59"/>
    </row>
    <row r="2647" spans="1:1">
      <c r="A2647" s="59"/>
    </row>
    <row r="2648" spans="1:1">
      <c r="A2648" s="59"/>
    </row>
    <row r="2649" spans="1:1">
      <c r="A2649" s="59"/>
    </row>
    <row r="2650" spans="1:1">
      <c r="A2650" s="59"/>
    </row>
    <row r="2651" spans="1:1">
      <c r="A2651" s="59"/>
    </row>
    <row r="2652" spans="1:1">
      <c r="A2652" s="59"/>
    </row>
    <row r="2653" spans="1:1">
      <c r="A2653" s="59"/>
    </row>
    <row r="2654" spans="1:1">
      <c r="A2654" s="59"/>
    </row>
    <row r="2655" spans="1:1">
      <c r="A2655" s="59"/>
    </row>
    <row r="2656" spans="1:1">
      <c r="A2656" s="59"/>
    </row>
    <row r="2657" spans="1:1">
      <c r="A2657" s="59"/>
    </row>
    <row r="2658" spans="1:1">
      <c r="A2658" s="59"/>
    </row>
    <row r="2659" spans="1:1">
      <c r="A2659" s="59"/>
    </row>
    <row r="2660" spans="1:1">
      <c r="A2660" s="59"/>
    </row>
    <row r="2661" spans="1:1">
      <c r="A2661" s="59"/>
    </row>
    <row r="2662" spans="1:1">
      <c r="A2662" s="59"/>
    </row>
    <row r="2663" spans="1:1">
      <c r="A2663" s="59"/>
    </row>
    <row r="2664" spans="1:1">
      <c r="A2664" s="59"/>
    </row>
    <row r="2665" spans="1:1">
      <c r="A2665" s="59"/>
    </row>
    <row r="2666" spans="1:1">
      <c r="A2666" s="59"/>
    </row>
    <row r="2667" spans="1:1">
      <c r="A2667" s="59"/>
    </row>
    <row r="2668" spans="1:1">
      <c r="A2668" s="59"/>
    </row>
    <row r="2669" spans="1:1">
      <c r="A2669" s="59"/>
    </row>
    <row r="2670" spans="1:1">
      <c r="A2670" s="59"/>
    </row>
    <row r="2671" spans="1:1">
      <c r="A2671" s="59"/>
    </row>
    <row r="2672" spans="1:1">
      <c r="A2672" s="59"/>
    </row>
    <row r="2673" spans="1:1">
      <c r="A2673" s="59"/>
    </row>
    <row r="2674" spans="1:1">
      <c r="A2674" s="59"/>
    </row>
    <row r="2675" spans="1:1">
      <c r="A2675" s="59"/>
    </row>
    <row r="2676" spans="1:1">
      <c r="A2676" s="59"/>
    </row>
    <row r="2677" spans="1:1">
      <c r="A2677" s="59"/>
    </row>
    <row r="2678" spans="1:1">
      <c r="A2678" s="59"/>
    </row>
    <row r="2679" spans="1:1">
      <c r="A2679" s="59"/>
    </row>
    <row r="2680" spans="1:1">
      <c r="A2680" s="59"/>
    </row>
    <row r="2681" spans="1:1">
      <c r="A2681" s="59"/>
    </row>
    <row r="2682" spans="1:1">
      <c r="A2682" s="59"/>
    </row>
    <row r="2683" spans="1:1">
      <c r="A2683" s="59"/>
    </row>
    <row r="2684" spans="1:1">
      <c r="A2684" s="59"/>
    </row>
    <row r="2685" spans="1:1">
      <c r="A2685" s="59"/>
    </row>
    <row r="2686" spans="1:1">
      <c r="A2686" s="59"/>
    </row>
    <row r="2687" spans="1:1">
      <c r="A2687" s="59"/>
    </row>
    <row r="2688" spans="1:1">
      <c r="A2688" s="59"/>
    </row>
    <row r="2689" spans="1:1">
      <c r="A2689" s="59"/>
    </row>
    <row r="2690" spans="1:1">
      <c r="A2690" s="59"/>
    </row>
    <row r="2691" spans="1:1">
      <c r="A2691" s="59"/>
    </row>
    <row r="2692" spans="1:1">
      <c r="A2692" s="59"/>
    </row>
    <row r="2693" spans="1:1">
      <c r="A2693" s="59"/>
    </row>
    <row r="2694" spans="1:1">
      <c r="A2694" s="59"/>
    </row>
    <row r="2695" spans="1:1">
      <c r="A2695" s="59"/>
    </row>
    <row r="2696" spans="1:1">
      <c r="A2696" s="59"/>
    </row>
    <row r="2697" spans="1:1">
      <c r="A2697" s="59"/>
    </row>
    <row r="2698" spans="1:1">
      <c r="A2698" s="59"/>
    </row>
    <row r="2699" spans="1:1">
      <c r="A2699" s="59"/>
    </row>
    <row r="2700" spans="1:1">
      <c r="A2700" s="59"/>
    </row>
    <row r="2701" spans="1:1">
      <c r="A2701" s="59"/>
    </row>
    <row r="2702" spans="1:1">
      <c r="A2702" s="59"/>
    </row>
    <row r="2703" spans="1:1">
      <c r="A2703" s="59"/>
    </row>
    <row r="2704" spans="1:1">
      <c r="A2704" s="59"/>
    </row>
    <row r="2705" spans="1:1">
      <c r="A2705" s="59"/>
    </row>
    <row r="2706" spans="1:1">
      <c r="A2706" s="59"/>
    </row>
    <row r="2707" spans="1:1">
      <c r="A2707" s="59"/>
    </row>
    <row r="2708" spans="1:1">
      <c r="A2708" s="59"/>
    </row>
    <row r="2709" spans="1:1">
      <c r="A2709" s="59"/>
    </row>
    <row r="2710" spans="1:1">
      <c r="A2710" s="59"/>
    </row>
    <row r="2711" spans="1:1">
      <c r="A2711" s="59"/>
    </row>
    <row r="2712" spans="1:1">
      <c r="A2712" s="59"/>
    </row>
    <row r="2713" spans="1:1">
      <c r="A2713" s="59"/>
    </row>
    <row r="2714" spans="1:1">
      <c r="A2714" s="59"/>
    </row>
    <row r="2715" spans="1:1">
      <c r="A2715" s="59"/>
    </row>
    <row r="2716" spans="1:1">
      <c r="A2716" s="59"/>
    </row>
    <row r="2717" spans="1:1">
      <c r="A2717" s="59"/>
    </row>
    <row r="2718" spans="1:1">
      <c r="A2718" s="59"/>
    </row>
    <row r="2719" spans="1:1">
      <c r="A2719" s="59"/>
    </row>
    <row r="2720" spans="1:1">
      <c r="A2720" s="59"/>
    </row>
    <row r="2721" spans="1:1">
      <c r="A2721" s="59"/>
    </row>
    <row r="2722" spans="1:1">
      <c r="A2722" s="59"/>
    </row>
    <row r="2723" spans="1:1">
      <c r="A2723" s="59"/>
    </row>
    <row r="2724" spans="1:1">
      <c r="A2724" s="59"/>
    </row>
    <row r="2725" spans="1:1">
      <c r="A2725" s="59"/>
    </row>
    <row r="2726" spans="1:1">
      <c r="A2726" s="59"/>
    </row>
    <row r="2727" spans="1:1">
      <c r="A2727" s="59"/>
    </row>
    <row r="2728" spans="1:1">
      <c r="A2728" s="59"/>
    </row>
    <row r="2729" spans="1:1">
      <c r="A2729" s="59"/>
    </row>
    <row r="2730" spans="1:1">
      <c r="A2730" s="59"/>
    </row>
    <row r="2731" spans="1:1">
      <c r="A2731" s="59"/>
    </row>
    <row r="2732" spans="1:1">
      <c r="A2732" s="59"/>
    </row>
    <row r="2733" spans="1:1">
      <c r="A2733" s="59"/>
    </row>
    <row r="2734" spans="1:1">
      <c r="A2734" s="59"/>
    </row>
    <row r="2735" spans="1:1">
      <c r="A2735" s="59"/>
    </row>
    <row r="2736" spans="1:1">
      <c r="A2736" s="59"/>
    </row>
    <row r="2737" spans="1:1">
      <c r="A2737" s="59"/>
    </row>
    <row r="2738" spans="1:1">
      <c r="A2738" s="59"/>
    </row>
    <row r="2739" spans="1:1">
      <c r="A2739" s="59"/>
    </row>
    <row r="2740" spans="1:1">
      <c r="A2740" s="59"/>
    </row>
    <row r="2741" spans="1:1">
      <c r="A2741" s="59"/>
    </row>
    <row r="2742" spans="1:1">
      <c r="A2742" s="59"/>
    </row>
    <row r="2743" spans="1:1">
      <c r="A2743" s="59"/>
    </row>
    <row r="2744" spans="1:1">
      <c r="A2744" s="59"/>
    </row>
    <row r="2745" spans="1:1">
      <c r="A2745" s="59"/>
    </row>
    <row r="2746" spans="1:1">
      <c r="A2746" s="59"/>
    </row>
    <row r="2747" spans="1:1">
      <c r="A2747" s="59"/>
    </row>
    <row r="2748" spans="1:1">
      <c r="A2748" s="59"/>
    </row>
    <row r="2749" spans="1:1">
      <c r="A2749" s="59"/>
    </row>
    <row r="2750" spans="1:1">
      <c r="A2750" s="59"/>
    </row>
    <row r="2751" spans="1:1">
      <c r="A2751" s="59"/>
    </row>
    <row r="2752" spans="1:1">
      <c r="A2752" s="59"/>
    </row>
    <row r="2753" spans="1:1">
      <c r="A2753" s="59"/>
    </row>
    <row r="2754" spans="1:1">
      <c r="A2754" s="59"/>
    </row>
    <row r="2755" spans="1:1">
      <c r="A2755" s="59"/>
    </row>
    <row r="2756" spans="1:1">
      <c r="A2756" s="59"/>
    </row>
    <row r="2757" spans="1:1">
      <c r="A2757" s="59"/>
    </row>
    <row r="2758" spans="1:1">
      <c r="A2758" s="59"/>
    </row>
    <row r="2759" spans="1:1">
      <c r="A2759" s="59"/>
    </row>
    <row r="2760" spans="1:1">
      <c r="A2760" s="59"/>
    </row>
    <row r="2761" spans="1:1">
      <c r="A2761" s="59"/>
    </row>
    <row r="2762" spans="1:1">
      <c r="A2762" s="59"/>
    </row>
    <row r="2763" spans="1:1">
      <c r="A2763" s="59"/>
    </row>
    <row r="2764" spans="1:1">
      <c r="A2764" s="59"/>
    </row>
    <row r="2765" spans="1:1">
      <c r="A2765" s="59"/>
    </row>
    <row r="2766" spans="1:1">
      <c r="A2766" s="59"/>
    </row>
    <row r="2767" spans="1:1">
      <c r="A2767" s="59"/>
    </row>
    <row r="2768" spans="1:1">
      <c r="A2768" s="59"/>
    </row>
    <row r="2769" spans="1:1">
      <c r="A2769" s="59"/>
    </row>
    <row r="2770" spans="1:1">
      <c r="A2770" s="59"/>
    </row>
    <row r="2771" spans="1:1">
      <c r="A2771" s="59"/>
    </row>
    <row r="2772" spans="1:1">
      <c r="A2772" s="59"/>
    </row>
    <row r="2773" spans="1:1">
      <c r="A2773" s="59"/>
    </row>
    <row r="2774" spans="1:1">
      <c r="A2774" s="59"/>
    </row>
    <row r="2775" spans="1:1">
      <c r="A2775" s="59"/>
    </row>
    <row r="2776" spans="1:1">
      <c r="A2776" s="59"/>
    </row>
    <row r="2777" spans="1:1">
      <c r="A2777" s="59"/>
    </row>
    <row r="2778" spans="1:1">
      <c r="A2778" s="59"/>
    </row>
    <row r="2779" spans="1:1">
      <c r="A2779" s="59"/>
    </row>
    <row r="2780" spans="1:1">
      <c r="A2780" s="59"/>
    </row>
    <row r="2781" spans="1:1">
      <c r="A2781" s="59"/>
    </row>
    <row r="2782" spans="1:1">
      <c r="A2782" s="59"/>
    </row>
    <row r="2783" spans="1:1">
      <c r="A2783" s="59"/>
    </row>
    <row r="2784" spans="1:1">
      <c r="A2784" s="59"/>
    </row>
    <row r="2785" spans="1:1">
      <c r="A2785" s="59"/>
    </row>
    <row r="2786" spans="1:1">
      <c r="A2786" s="59"/>
    </row>
    <row r="2787" spans="1:1">
      <c r="A2787" s="59"/>
    </row>
    <row r="2788" spans="1:1">
      <c r="A2788" s="59"/>
    </row>
    <row r="2789" spans="1:1">
      <c r="A2789" s="59"/>
    </row>
    <row r="2790" spans="1:1">
      <c r="A2790" s="59"/>
    </row>
    <row r="2791" spans="1:1">
      <c r="A2791" s="59"/>
    </row>
    <row r="2792" spans="1:1">
      <c r="A2792" s="59"/>
    </row>
    <row r="2793" spans="1:1">
      <c r="A2793" s="59"/>
    </row>
    <row r="2794" spans="1:1">
      <c r="A2794" s="59"/>
    </row>
    <row r="2795" spans="1:1">
      <c r="A2795" s="59"/>
    </row>
    <row r="2796" spans="1:1">
      <c r="A2796" s="59"/>
    </row>
    <row r="2797" spans="1:1">
      <c r="A2797" s="59"/>
    </row>
    <row r="2798" spans="1:1">
      <c r="A2798" s="59"/>
    </row>
    <row r="2799" spans="1:1">
      <c r="A2799" s="59"/>
    </row>
    <row r="2800" spans="1:1">
      <c r="A2800" s="59"/>
    </row>
    <row r="2801" spans="1:1">
      <c r="A2801" s="59"/>
    </row>
    <row r="2802" spans="1:1">
      <c r="A2802" s="59"/>
    </row>
    <row r="2803" spans="1:1">
      <c r="A2803" s="59"/>
    </row>
    <row r="2804" spans="1:1">
      <c r="A2804" s="59"/>
    </row>
    <row r="2805" spans="1:1">
      <c r="A2805" s="59"/>
    </row>
    <row r="2806" spans="1:1">
      <c r="A2806" s="59"/>
    </row>
    <row r="2807" spans="1:1">
      <c r="A2807" s="59"/>
    </row>
    <row r="2808" spans="1:1">
      <c r="A2808" s="59"/>
    </row>
    <row r="2809" spans="1:1">
      <c r="A2809" s="59"/>
    </row>
    <row r="2810" spans="1:1">
      <c r="A2810" s="59"/>
    </row>
    <row r="2811" spans="1:1">
      <c r="A2811" s="59"/>
    </row>
    <row r="2812" spans="1:1">
      <c r="A2812" s="59"/>
    </row>
    <row r="2813" spans="1:1">
      <c r="A2813" s="59"/>
    </row>
    <row r="2814" spans="1:1">
      <c r="A2814" s="59"/>
    </row>
    <row r="2815" spans="1:1">
      <c r="A2815" s="59"/>
    </row>
    <row r="2816" spans="1:1">
      <c r="A2816" s="59"/>
    </row>
    <row r="2817" spans="1:1">
      <c r="A2817" s="59"/>
    </row>
    <row r="2818" spans="1:1">
      <c r="A2818" s="59"/>
    </row>
    <row r="2819" spans="1:1">
      <c r="A2819" s="59"/>
    </row>
    <row r="2820" spans="1:1">
      <c r="A2820" s="59"/>
    </row>
    <row r="2821" spans="1:1">
      <c r="A2821" s="59"/>
    </row>
    <row r="2822" spans="1:1">
      <c r="A2822" s="59"/>
    </row>
    <row r="2823" spans="1:1">
      <c r="A2823" s="59"/>
    </row>
    <row r="2824" spans="1:1">
      <c r="A2824" s="59"/>
    </row>
    <row r="2825" spans="1:1">
      <c r="A2825" s="59"/>
    </row>
    <row r="2826" spans="1:1">
      <c r="A2826" s="59"/>
    </row>
    <row r="2827" spans="1:1">
      <c r="A2827" s="59"/>
    </row>
    <row r="2828" spans="1:1">
      <c r="A2828" s="59"/>
    </row>
    <row r="2829" spans="1:1">
      <c r="A2829" s="59"/>
    </row>
    <row r="2830" spans="1:1">
      <c r="A2830" s="59"/>
    </row>
    <row r="2831" spans="1:1">
      <c r="A2831" s="59"/>
    </row>
    <row r="2832" spans="1:1">
      <c r="A2832" s="59"/>
    </row>
    <row r="2833" spans="1:1">
      <c r="A2833" s="59"/>
    </row>
    <row r="2834" spans="1:1">
      <c r="A2834" s="59"/>
    </row>
    <row r="2835" spans="1:1">
      <c r="A2835" s="59"/>
    </row>
    <row r="2836" spans="1:1">
      <c r="A2836" s="59"/>
    </row>
    <row r="2837" spans="1:1">
      <c r="A2837" s="59"/>
    </row>
    <row r="2838" spans="1:1">
      <c r="A2838" s="59"/>
    </row>
    <row r="2839" spans="1:1">
      <c r="A2839" s="59"/>
    </row>
    <row r="2840" spans="1:1">
      <c r="A2840" s="59"/>
    </row>
    <row r="2841" spans="1:1">
      <c r="A2841" s="59"/>
    </row>
    <row r="2842" spans="1:1">
      <c r="A2842" s="59"/>
    </row>
    <row r="2843" spans="1:1">
      <c r="A2843" s="59"/>
    </row>
    <row r="2844" spans="1:1">
      <c r="A2844" s="59"/>
    </row>
    <row r="2845" spans="1:1">
      <c r="A2845" s="59"/>
    </row>
    <row r="2846" spans="1:1">
      <c r="A2846" s="59"/>
    </row>
    <row r="2847" spans="1:1">
      <c r="A2847" s="59"/>
    </row>
    <row r="2848" spans="1:1">
      <c r="A2848" s="59"/>
    </row>
    <row r="2849" spans="1:1">
      <c r="A2849" s="59"/>
    </row>
    <row r="2850" spans="1:1">
      <c r="A2850" s="59"/>
    </row>
    <row r="2851" spans="1:1">
      <c r="A2851" s="59"/>
    </row>
    <row r="2852" spans="1:1">
      <c r="A2852" s="59"/>
    </row>
    <row r="2853" spans="1:1">
      <c r="A2853" s="59"/>
    </row>
    <row r="2854" spans="1:1">
      <c r="A2854" s="59"/>
    </row>
    <row r="2855" spans="1:1">
      <c r="A2855" s="59"/>
    </row>
    <row r="2856" spans="1:1">
      <c r="A2856" s="59"/>
    </row>
    <row r="2857" spans="1:1">
      <c r="A2857" s="59"/>
    </row>
    <row r="2858" spans="1:1">
      <c r="A2858" s="59"/>
    </row>
    <row r="2859" spans="1:1">
      <c r="A2859" s="59"/>
    </row>
    <row r="2860" spans="1:1">
      <c r="A2860" s="59"/>
    </row>
    <row r="2861" spans="1:1">
      <c r="A2861" s="59"/>
    </row>
    <row r="2862" spans="1:1">
      <c r="A2862" s="59"/>
    </row>
    <row r="2863" spans="1:1">
      <c r="A2863" s="59"/>
    </row>
    <row r="2864" spans="1:1">
      <c r="A2864" s="59"/>
    </row>
    <row r="2865" spans="1:1">
      <c r="A2865" s="59"/>
    </row>
    <row r="2866" spans="1:1">
      <c r="A2866" s="59"/>
    </row>
    <row r="2867" spans="1:1">
      <c r="A2867" s="59"/>
    </row>
    <row r="2868" spans="1:1">
      <c r="A2868" s="59"/>
    </row>
    <row r="2869" spans="1:1">
      <c r="A2869" s="59"/>
    </row>
    <row r="2870" spans="1:1">
      <c r="A2870" s="59"/>
    </row>
    <row r="2871" spans="1:1">
      <c r="A2871" s="59"/>
    </row>
    <row r="2872" spans="1:1">
      <c r="A2872" s="59"/>
    </row>
    <row r="2873" spans="1:1">
      <c r="A2873" s="59"/>
    </row>
    <row r="2874" spans="1:1">
      <c r="A2874" s="59"/>
    </row>
    <row r="2875" spans="1:1">
      <c r="A2875" s="59"/>
    </row>
    <row r="2876" spans="1:1">
      <c r="A2876" s="59"/>
    </row>
    <row r="2877" spans="1:1">
      <c r="A2877" s="59"/>
    </row>
    <row r="2878" spans="1:1">
      <c r="A2878" s="59"/>
    </row>
    <row r="2879" spans="1:1">
      <c r="A2879" s="59"/>
    </row>
    <row r="2880" spans="1:1">
      <c r="A2880" s="59"/>
    </row>
    <row r="2881" spans="1:1">
      <c r="A2881" s="59"/>
    </row>
    <row r="2882" spans="1:1">
      <c r="A2882" s="59"/>
    </row>
    <row r="2883" spans="1:1">
      <c r="A2883" s="59"/>
    </row>
    <row r="2884" spans="1:1">
      <c r="A2884" s="59"/>
    </row>
    <row r="2885" spans="1:1">
      <c r="A2885" s="59"/>
    </row>
    <row r="2886" spans="1:1">
      <c r="A2886" s="59"/>
    </row>
    <row r="2887" spans="1:1">
      <c r="A2887" s="59"/>
    </row>
    <row r="2888" spans="1:1">
      <c r="A2888" s="59"/>
    </row>
    <row r="2889" spans="1:1">
      <c r="A2889" s="59"/>
    </row>
    <row r="2890" spans="1:1">
      <c r="A2890" s="59"/>
    </row>
    <row r="2891" spans="1:1">
      <c r="A2891" s="59"/>
    </row>
    <row r="2892" spans="1:1">
      <c r="A2892" s="59"/>
    </row>
    <row r="2893" spans="1:1">
      <c r="A2893" s="59"/>
    </row>
    <row r="2894" spans="1:1">
      <c r="A2894" s="59"/>
    </row>
    <row r="2895" spans="1:1">
      <c r="A2895" s="59"/>
    </row>
    <row r="2896" spans="1:1">
      <c r="A2896" s="59"/>
    </row>
    <row r="2897" spans="1:1">
      <c r="A2897" s="59"/>
    </row>
    <row r="2898" spans="1:1">
      <c r="A2898" s="59"/>
    </row>
    <row r="2899" spans="1:1">
      <c r="A2899" s="59"/>
    </row>
    <row r="2900" spans="1:1">
      <c r="A2900" s="59"/>
    </row>
    <row r="2901" spans="1:1">
      <c r="A2901" s="59"/>
    </row>
    <row r="2902" spans="1:1">
      <c r="A2902" s="59"/>
    </row>
    <row r="2903" spans="1:1">
      <c r="A2903" s="59"/>
    </row>
    <row r="2904" spans="1:1">
      <c r="A2904" s="59"/>
    </row>
    <row r="2905" spans="1:1">
      <c r="A2905" s="59"/>
    </row>
    <row r="2906" spans="1:1">
      <c r="A2906" s="59"/>
    </row>
    <row r="2907" spans="1:1">
      <c r="A2907" s="59"/>
    </row>
    <row r="2908" spans="1:1">
      <c r="A2908" s="59"/>
    </row>
    <row r="2909" spans="1:1">
      <c r="A2909" s="59"/>
    </row>
    <row r="2910" spans="1:1">
      <c r="A2910" s="59"/>
    </row>
    <row r="2911" spans="1:1">
      <c r="A2911" s="59"/>
    </row>
    <row r="2912" spans="1:1">
      <c r="A2912" s="59"/>
    </row>
    <row r="2913" spans="1:1">
      <c r="A2913" s="59"/>
    </row>
    <row r="2914" spans="1:1">
      <c r="A2914" s="59"/>
    </row>
    <row r="2915" spans="1:1">
      <c r="A2915" s="59"/>
    </row>
    <row r="2916" spans="1:1">
      <c r="A2916" s="59"/>
    </row>
    <row r="2917" spans="1:1">
      <c r="A2917" s="59"/>
    </row>
    <row r="2918" spans="1:1">
      <c r="A2918" s="59"/>
    </row>
    <row r="2919" spans="1:1">
      <c r="A2919" s="59"/>
    </row>
    <row r="2920" spans="1:1">
      <c r="A2920" s="59"/>
    </row>
    <row r="2921" spans="1:1">
      <c r="A2921" s="59"/>
    </row>
    <row r="2922" spans="1:1">
      <c r="A2922" s="59"/>
    </row>
    <row r="2923" spans="1:1">
      <c r="A2923" s="59"/>
    </row>
    <row r="2924" spans="1:1">
      <c r="A2924" s="59"/>
    </row>
    <row r="2925" spans="1:1">
      <c r="A2925" s="59"/>
    </row>
    <row r="2926" spans="1:1">
      <c r="A2926" s="59"/>
    </row>
    <row r="2927" spans="1:1">
      <c r="A2927" s="59"/>
    </row>
    <row r="2928" spans="1:1">
      <c r="A2928" s="59"/>
    </row>
    <row r="2929" spans="1:1">
      <c r="A2929" s="59"/>
    </row>
    <row r="2930" spans="1:1">
      <c r="A2930" s="59"/>
    </row>
    <row r="2931" spans="1:1">
      <c r="A2931" s="59"/>
    </row>
    <row r="2932" spans="1:1">
      <c r="A2932" s="59"/>
    </row>
    <row r="2933" spans="1:1">
      <c r="A2933" s="59"/>
    </row>
    <row r="2934" spans="1:1">
      <c r="A2934" s="59"/>
    </row>
    <row r="2935" spans="1:1">
      <c r="A2935" s="59"/>
    </row>
    <row r="2936" spans="1:1">
      <c r="A2936" s="59"/>
    </row>
    <row r="2937" spans="1:1">
      <c r="A2937" s="59"/>
    </row>
    <row r="2938" spans="1:1">
      <c r="A2938" s="59"/>
    </row>
    <row r="2939" spans="1:1">
      <c r="A2939" s="59"/>
    </row>
    <row r="2940" spans="1:1">
      <c r="A2940" s="59"/>
    </row>
    <row r="2941" spans="1:1">
      <c r="A2941" s="59"/>
    </row>
    <row r="2942" spans="1:1">
      <c r="A2942" s="59"/>
    </row>
    <row r="2943" spans="1:1">
      <c r="A2943" s="59"/>
    </row>
    <row r="2944" spans="1:1">
      <c r="A2944" s="59"/>
    </row>
    <row r="2945" spans="1:1">
      <c r="A2945" s="59"/>
    </row>
    <row r="2946" spans="1:1">
      <c r="A2946" s="59"/>
    </row>
    <row r="2947" spans="1:1">
      <c r="A2947" s="59"/>
    </row>
    <row r="2948" spans="1:1">
      <c r="A2948" s="59"/>
    </row>
    <row r="2949" spans="1:1">
      <c r="A2949" s="59"/>
    </row>
    <row r="2950" spans="1:1">
      <c r="A2950" s="59"/>
    </row>
    <row r="2951" spans="1:1">
      <c r="A2951" s="59"/>
    </row>
    <row r="2952" spans="1:1">
      <c r="A2952" s="59"/>
    </row>
    <row r="2953" spans="1:1">
      <c r="A2953" s="59"/>
    </row>
    <row r="2954" spans="1:1">
      <c r="A2954" s="59"/>
    </row>
    <row r="2955" spans="1:1">
      <c r="A2955" s="59"/>
    </row>
    <row r="2956" spans="1:1">
      <c r="A2956" s="59"/>
    </row>
    <row r="2957" spans="1:1">
      <c r="A2957" s="59"/>
    </row>
    <row r="2958" spans="1:1">
      <c r="A2958" s="59"/>
    </row>
    <row r="2959" spans="1:1">
      <c r="A2959" s="59"/>
    </row>
    <row r="2960" spans="1:1">
      <c r="A2960" s="59"/>
    </row>
    <row r="2961" spans="1:1">
      <c r="A2961" s="59"/>
    </row>
    <row r="2962" spans="1:1">
      <c r="A2962" s="59"/>
    </row>
    <row r="2963" spans="1:1">
      <c r="A2963" s="59"/>
    </row>
    <row r="2964" spans="1:1">
      <c r="A2964" s="59"/>
    </row>
    <row r="2965" spans="1:1">
      <c r="A2965" s="59"/>
    </row>
    <row r="2966" spans="1:1">
      <c r="A2966" s="59"/>
    </row>
    <row r="2967" spans="1:1">
      <c r="A2967" s="59"/>
    </row>
    <row r="2968" spans="1:1">
      <c r="A2968" s="59"/>
    </row>
    <row r="2969" spans="1:1">
      <c r="A2969" s="59"/>
    </row>
    <row r="2970" spans="1:1">
      <c r="A2970" s="59"/>
    </row>
    <row r="2971" spans="1:1">
      <c r="A2971" s="59"/>
    </row>
    <row r="2972" spans="1:1">
      <c r="A2972" s="59"/>
    </row>
    <row r="2973" spans="1:1">
      <c r="A2973" s="59"/>
    </row>
    <row r="2974" spans="1:1">
      <c r="A2974" s="59"/>
    </row>
    <row r="2975" spans="1:1">
      <c r="A2975" s="59"/>
    </row>
    <row r="2976" spans="1:1">
      <c r="A2976" s="59"/>
    </row>
    <row r="2977" spans="1:1">
      <c r="A2977" s="59"/>
    </row>
    <row r="2978" spans="1:1">
      <c r="A2978" s="59"/>
    </row>
    <row r="2979" spans="1:1">
      <c r="A2979" s="59"/>
    </row>
    <row r="2980" spans="1:1">
      <c r="A2980" s="59"/>
    </row>
    <row r="2981" spans="1:1">
      <c r="A2981" s="59"/>
    </row>
    <row r="2982" spans="1:1">
      <c r="A2982" s="59"/>
    </row>
    <row r="2983" spans="1:1">
      <c r="A2983" s="59"/>
    </row>
    <row r="2984" spans="1:1">
      <c r="A2984" s="59"/>
    </row>
    <row r="2985" spans="1:1">
      <c r="A2985" s="59"/>
    </row>
    <row r="2986" spans="1:1">
      <c r="A2986" s="59"/>
    </row>
    <row r="2987" spans="1:1">
      <c r="A2987" s="59"/>
    </row>
    <row r="2988" spans="1:1">
      <c r="A2988" s="59"/>
    </row>
    <row r="2989" spans="1:1">
      <c r="A2989" s="59"/>
    </row>
    <row r="2990" spans="1:1">
      <c r="A2990" s="59"/>
    </row>
    <row r="2991" spans="1:1">
      <c r="A2991" s="59"/>
    </row>
    <row r="2992" spans="1:1">
      <c r="A2992" s="59"/>
    </row>
    <row r="2993" spans="1:1">
      <c r="A2993" s="59"/>
    </row>
    <row r="2994" spans="1:1">
      <c r="A2994" s="59"/>
    </row>
    <row r="2995" spans="1:1">
      <c r="A2995" s="59"/>
    </row>
    <row r="2996" spans="1:1">
      <c r="A2996" s="59"/>
    </row>
    <row r="2997" spans="1:1">
      <c r="A2997" s="59"/>
    </row>
    <row r="2998" spans="1:1">
      <c r="A2998" s="59"/>
    </row>
    <row r="2999" spans="1:1">
      <c r="A2999" s="59"/>
    </row>
    <row r="3000" spans="1:1">
      <c r="A3000" s="59"/>
    </row>
    <row r="3001" spans="1:1">
      <c r="A3001" s="59"/>
    </row>
    <row r="3002" spans="1:1">
      <c r="A3002" s="59"/>
    </row>
    <row r="3003" spans="1:1">
      <c r="A3003" s="59"/>
    </row>
    <row r="3004" spans="1:1">
      <c r="A3004" s="59"/>
    </row>
    <row r="3005" spans="1:1">
      <c r="A3005" s="59"/>
    </row>
    <row r="3006" spans="1:1">
      <c r="A3006" s="59"/>
    </row>
    <row r="3007" spans="1:1">
      <c r="A3007" s="59"/>
    </row>
    <row r="3008" spans="1:1">
      <c r="A3008" s="59"/>
    </row>
    <row r="3009" spans="1:1">
      <c r="A3009" s="59"/>
    </row>
    <row r="3010" spans="1:1">
      <c r="A3010" s="59"/>
    </row>
    <row r="3011" spans="1:1">
      <c r="A3011" s="59"/>
    </row>
    <row r="3012" spans="1:1">
      <c r="A3012" s="59"/>
    </row>
    <row r="3013" spans="1:1">
      <c r="A3013" s="59"/>
    </row>
    <row r="3014" spans="1:1">
      <c r="A3014" s="59"/>
    </row>
    <row r="3015" spans="1:1">
      <c r="A3015" s="59"/>
    </row>
    <row r="3016" spans="1:1">
      <c r="A3016" s="59"/>
    </row>
    <row r="3017" spans="1:1">
      <c r="A3017" s="59"/>
    </row>
    <row r="3018" spans="1:1">
      <c r="A3018" s="59"/>
    </row>
    <row r="3019" spans="1:1">
      <c r="A3019" s="59"/>
    </row>
    <row r="3020" spans="1:1">
      <c r="A3020" s="59"/>
    </row>
    <row r="3021" spans="1:1">
      <c r="A3021" s="59"/>
    </row>
    <row r="3022" spans="1:1">
      <c r="A3022" s="59"/>
    </row>
    <row r="3023" spans="1:1">
      <c r="A3023" s="59"/>
    </row>
    <row r="3024" spans="1:1">
      <c r="A3024" s="59"/>
    </row>
    <row r="3025" spans="1:1">
      <c r="A3025" s="59"/>
    </row>
    <row r="3026" spans="1:1">
      <c r="A3026" s="59"/>
    </row>
    <row r="3027" spans="1:1">
      <c r="A3027" s="59"/>
    </row>
    <row r="3028" spans="1:1">
      <c r="A3028" s="59"/>
    </row>
    <row r="3029" spans="1:1">
      <c r="A3029" s="59"/>
    </row>
    <row r="3030" spans="1:1">
      <c r="A3030" s="59"/>
    </row>
    <row r="3031" spans="1:1">
      <c r="A3031" s="59"/>
    </row>
    <row r="3032" spans="1:1">
      <c r="A3032" s="59"/>
    </row>
    <row r="3033" spans="1:1">
      <c r="A3033" s="59"/>
    </row>
    <row r="3034" spans="1:1">
      <c r="A3034" s="59"/>
    </row>
    <row r="3035" spans="1:1">
      <c r="A3035" s="59"/>
    </row>
    <row r="3036" spans="1:1">
      <c r="A3036" s="59"/>
    </row>
    <row r="3037" spans="1:1">
      <c r="A3037" s="59"/>
    </row>
    <row r="3038" spans="1:1">
      <c r="A3038" s="59"/>
    </row>
    <row r="3039" spans="1:1">
      <c r="A3039" s="59"/>
    </row>
    <row r="3040" spans="1:1">
      <c r="A3040" s="59"/>
    </row>
    <row r="3041" spans="1:1">
      <c r="A3041" s="59"/>
    </row>
    <row r="3042" spans="1:1">
      <c r="A3042" s="59"/>
    </row>
    <row r="3043" spans="1:1">
      <c r="A3043" s="59"/>
    </row>
    <row r="3044" spans="1:1">
      <c r="A3044" s="59"/>
    </row>
    <row r="3045" spans="1:1">
      <c r="A3045" s="59"/>
    </row>
    <row r="3046" spans="1:1">
      <c r="A3046" s="59"/>
    </row>
    <row r="3047" spans="1:1">
      <c r="A3047" s="59"/>
    </row>
    <row r="3048" spans="1:1">
      <c r="A3048" s="59"/>
    </row>
    <row r="3049" spans="1:1">
      <c r="A3049" s="59"/>
    </row>
    <row r="3050" spans="1:1">
      <c r="A3050" s="59"/>
    </row>
    <row r="3051" spans="1:1">
      <c r="A3051" s="59"/>
    </row>
    <row r="3052" spans="1:1">
      <c r="A3052" s="59"/>
    </row>
    <row r="3053" spans="1:1">
      <c r="A3053" s="59"/>
    </row>
    <row r="3054" spans="1:1">
      <c r="A3054" s="59"/>
    </row>
    <row r="3055" spans="1:1">
      <c r="A3055" s="59"/>
    </row>
    <row r="3056" spans="1:1">
      <c r="A3056" s="59"/>
    </row>
    <row r="3057" spans="1:1">
      <c r="A3057" s="59"/>
    </row>
    <row r="3058" spans="1:1">
      <c r="A3058" s="59"/>
    </row>
    <row r="3059" spans="1:1">
      <c r="A3059" s="59"/>
    </row>
    <row r="3060" spans="1:1">
      <c r="A3060" s="59"/>
    </row>
    <row r="3061" spans="1:1">
      <c r="A3061" s="59"/>
    </row>
    <row r="3062" spans="1:1">
      <c r="A3062" s="59"/>
    </row>
    <row r="3063" spans="1:1">
      <c r="A3063" s="59"/>
    </row>
    <row r="3064" spans="1:1">
      <c r="A3064" s="59"/>
    </row>
    <row r="3065" spans="1:1">
      <c r="A3065" s="59"/>
    </row>
    <row r="3066" spans="1:1">
      <c r="A3066" s="59"/>
    </row>
    <row r="3067" spans="1:1">
      <c r="A3067" s="59"/>
    </row>
    <row r="3068" spans="1:1">
      <c r="A3068" s="59"/>
    </row>
    <row r="3069" spans="1:1">
      <c r="A3069" s="59"/>
    </row>
    <row r="3070" spans="1:1">
      <c r="A3070" s="59"/>
    </row>
    <row r="3071" spans="1:1">
      <c r="A3071" s="59"/>
    </row>
    <row r="3072" spans="1:1">
      <c r="A3072" s="59"/>
    </row>
    <row r="3073" spans="1:1">
      <c r="A3073" s="59"/>
    </row>
    <row r="3074" spans="1:1">
      <c r="A3074" s="59"/>
    </row>
    <row r="3075" spans="1:1">
      <c r="A3075" s="59"/>
    </row>
    <row r="3076" spans="1:1">
      <c r="A3076" s="59"/>
    </row>
    <row r="3077" spans="1:1">
      <c r="A3077" s="59"/>
    </row>
    <row r="3078" spans="1:1">
      <c r="A3078" s="59"/>
    </row>
    <row r="3079" spans="1:1">
      <c r="A3079" s="59"/>
    </row>
    <row r="3080" spans="1:1">
      <c r="A3080" s="59"/>
    </row>
    <row r="3081" spans="1:1">
      <c r="A3081" s="59"/>
    </row>
    <row r="3082" spans="1:1">
      <c r="A3082" s="59"/>
    </row>
    <row r="3083" spans="1:1">
      <c r="A3083" s="59"/>
    </row>
    <row r="3084" spans="1:1">
      <c r="A3084" s="59"/>
    </row>
    <row r="3085" spans="1:1">
      <c r="A3085" s="59"/>
    </row>
    <row r="3086" spans="1:1">
      <c r="A3086" s="59"/>
    </row>
    <row r="3087" spans="1:1">
      <c r="A3087" s="59"/>
    </row>
    <row r="3088" spans="1:1">
      <c r="A3088" s="59"/>
    </row>
    <row r="3089" spans="1:1">
      <c r="A3089" s="59"/>
    </row>
    <row r="3090" spans="1:1">
      <c r="A3090" s="59"/>
    </row>
    <row r="3091" spans="1:1">
      <c r="A3091" s="59"/>
    </row>
    <row r="3092" spans="1:1">
      <c r="A3092" s="59"/>
    </row>
    <row r="3093" spans="1:1">
      <c r="A3093" s="59"/>
    </row>
    <row r="3094" spans="1:1">
      <c r="A3094" s="59"/>
    </row>
    <row r="3095" spans="1:1">
      <c r="A3095" s="59"/>
    </row>
    <row r="3096" spans="1:1">
      <c r="A3096" s="59"/>
    </row>
    <row r="3097" spans="1:1">
      <c r="A3097" s="59"/>
    </row>
    <row r="3098" spans="1:1">
      <c r="A3098" s="59"/>
    </row>
    <row r="3099" spans="1:1">
      <c r="A3099" s="59"/>
    </row>
    <row r="3100" spans="1:1">
      <c r="A3100" s="59"/>
    </row>
    <row r="3101" spans="1:1">
      <c r="A3101" s="59"/>
    </row>
    <row r="3102" spans="1:1">
      <c r="A3102" s="59"/>
    </row>
    <row r="3103" spans="1:1">
      <c r="A3103" s="59"/>
    </row>
    <row r="3104" spans="1:1">
      <c r="A3104" s="59"/>
    </row>
    <row r="3105" spans="1:1">
      <c r="A3105" s="59"/>
    </row>
    <row r="3106" spans="1:1">
      <c r="A3106" s="59"/>
    </row>
    <row r="3107" spans="1:1">
      <c r="A3107" s="59"/>
    </row>
    <row r="3108" spans="1:1">
      <c r="A3108" s="59"/>
    </row>
    <row r="3109" spans="1:1">
      <c r="A3109" s="59"/>
    </row>
    <row r="3110" spans="1:1">
      <c r="A3110" s="59"/>
    </row>
    <row r="3111" spans="1:1">
      <c r="A3111" s="59"/>
    </row>
    <row r="3112" spans="1:1">
      <c r="A3112" s="59"/>
    </row>
    <row r="3113" spans="1:1">
      <c r="A3113" s="59"/>
    </row>
    <row r="3114" spans="1:1">
      <c r="A3114" s="59"/>
    </row>
    <row r="3115" spans="1:1">
      <c r="A3115" s="59"/>
    </row>
    <row r="3116" spans="1:1">
      <c r="A3116" s="59"/>
    </row>
    <row r="3117" spans="1:1">
      <c r="A3117" s="59"/>
    </row>
    <row r="3118" spans="1:1">
      <c r="A3118" s="59"/>
    </row>
    <row r="3119" spans="1:1">
      <c r="A3119" s="59"/>
    </row>
    <row r="3120" spans="1:1">
      <c r="A3120" s="59"/>
    </row>
    <row r="3121" spans="1:1">
      <c r="A3121" s="59"/>
    </row>
    <row r="3122" spans="1:1">
      <c r="A3122" s="59"/>
    </row>
    <row r="3123" spans="1:1">
      <c r="A3123" s="59"/>
    </row>
    <row r="3124" spans="1:1">
      <c r="A3124" s="59"/>
    </row>
    <row r="3125" spans="1:1">
      <c r="A3125" s="59"/>
    </row>
    <row r="3126" spans="1:1">
      <c r="A3126" s="59"/>
    </row>
    <row r="3127" spans="1:1">
      <c r="A3127" s="59"/>
    </row>
    <row r="3128" spans="1:1">
      <c r="A3128" s="59"/>
    </row>
    <row r="3129" spans="1:1">
      <c r="A3129" s="59"/>
    </row>
    <row r="3130" spans="1:1">
      <c r="A3130" s="59"/>
    </row>
    <row r="3131" spans="1:1">
      <c r="A3131" s="59"/>
    </row>
    <row r="3132" spans="1:1">
      <c r="A3132" s="59"/>
    </row>
    <row r="3133" spans="1:1">
      <c r="A3133" s="59"/>
    </row>
    <row r="3134" spans="1:1">
      <c r="A3134" s="59"/>
    </row>
    <row r="3135" spans="1:1">
      <c r="A3135" s="59"/>
    </row>
    <row r="3136" spans="1:1">
      <c r="A3136" s="59"/>
    </row>
    <row r="3137" spans="1:1">
      <c r="A3137" s="59"/>
    </row>
    <row r="3138" spans="1:1">
      <c r="A3138" s="59"/>
    </row>
    <row r="3139" spans="1:1">
      <c r="A3139" s="59"/>
    </row>
    <row r="3140" spans="1:1">
      <c r="A3140" s="59"/>
    </row>
    <row r="3141" spans="1:1">
      <c r="A3141" s="59"/>
    </row>
    <row r="3142" spans="1:1">
      <c r="A3142" s="59"/>
    </row>
    <row r="3143" spans="1:1">
      <c r="A3143" s="59"/>
    </row>
    <row r="3144" spans="1:1">
      <c r="A3144" s="59"/>
    </row>
    <row r="3145" spans="1:1">
      <c r="A3145" s="59"/>
    </row>
    <row r="3146" spans="1:1">
      <c r="A3146" s="59"/>
    </row>
    <row r="3147" spans="1:1">
      <c r="A3147" s="59"/>
    </row>
    <row r="3148" spans="1:1">
      <c r="A3148" s="59"/>
    </row>
    <row r="3149" spans="1:1">
      <c r="A3149" s="59"/>
    </row>
    <row r="3150" spans="1:1">
      <c r="A3150" s="59"/>
    </row>
    <row r="3151" spans="1:1">
      <c r="A3151" s="59"/>
    </row>
    <row r="3152" spans="1:1">
      <c r="A3152" s="59"/>
    </row>
    <row r="3153" spans="1:1">
      <c r="A3153" s="59"/>
    </row>
    <row r="3154" spans="1:1">
      <c r="A3154" s="59"/>
    </row>
    <row r="3155" spans="1:1">
      <c r="A3155" s="59"/>
    </row>
    <row r="3156" spans="1:1">
      <c r="A3156" s="59"/>
    </row>
    <row r="3157" spans="1:1">
      <c r="A3157" s="59"/>
    </row>
    <row r="3158" spans="1:1">
      <c r="A3158" s="59"/>
    </row>
    <row r="3159" spans="1:1">
      <c r="A3159" s="59"/>
    </row>
    <row r="3160" spans="1:1">
      <c r="A3160" s="59"/>
    </row>
    <row r="3161" spans="1:1">
      <c r="A3161" s="59"/>
    </row>
    <row r="3162" spans="1:1">
      <c r="A3162" s="59"/>
    </row>
    <row r="3163" spans="1:1">
      <c r="A3163" s="59"/>
    </row>
    <row r="3164" spans="1:1">
      <c r="A3164" s="59"/>
    </row>
    <row r="3165" spans="1:1">
      <c r="A3165" s="59"/>
    </row>
    <row r="3166" spans="1:1">
      <c r="A3166" s="59"/>
    </row>
    <row r="3167" spans="1:1">
      <c r="A3167" s="59"/>
    </row>
    <row r="3168" spans="1:1">
      <c r="A3168" s="59"/>
    </row>
    <row r="3169" spans="1:1">
      <c r="A3169" s="59"/>
    </row>
    <row r="3170" spans="1:1">
      <c r="A3170" s="59"/>
    </row>
    <row r="3171" spans="1:1">
      <c r="A3171" s="59"/>
    </row>
    <row r="3172" spans="1:1">
      <c r="A3172" s="59"/>
    </row>
    <row r="3173" spans="1:1">
      <c r="A3173" s="59"/>
    </row>
    <row r="3174" spans="1:1">
      <c r="A3174" s="59"/>
    </row>
    <row r="3175" spans="1:1">
      <c r="A3175" s="59"/>
    </row>
    <row r="3176" spans="1:1">
      <c r="A3176" s="59"/>
    </row>
    <row r="3177" spans="1:1">
      <c r="A3177" s="59"/>
    </row>
    <row r="3178" spans="1:1">
      <c r="A3178" s="59"/>
    </row>
    <row r="3179" spans="1:1">
      <c r="A3179" s="59"/>
    </row>
    <row r="3180" spans="1:1">
      <c r="A3180" s="59"/>
    </row>
    <row r="3181" spans="1:1">
      <c r="A3181" s="59"/>
    </row>
    <row r="3182" spans="1:1">
      <c r="A3182" s="59"/>
    </row>
    <row r="3183" spans="1:1">
      <c r="A3183" s="59"/>
    </row>
    <row r="3184" spans="1:1">
      <c r="A3184" s="59"/>
    </row>
    <row r="3185" spans="1:1">
      <c r="A3185" s="59"/>
    </row>
    <row r="3186" spans="1:1">
      <c r="A3186" s="59"/>
    </row>
    <row r="3187" spans="1:1">
      <c r="A3187" s="59"/>
    </row>
    <row r="3188" spans="1:1">
      <c r="A3188" s="59"/>
    </row>
    <row r="3189" spans="1:1">
      <c r="A3189" s="59"/>
    </row>
    <row r="3190" spans="1:1">
      <c r="A3190" s="59"/>
    </row>
    <row r="3191" spans="1:1">
      <c r="A3191" s="59"/>
    </row>
    <row r="3192" spans="1:1">
      <c r="A3192" s="59"/>
    </row>
    <row r="3193" spans="1:1">
      <c r="A3193" s="59"/>
    </row>
    <row r="3194" spans="1:1">
      <c r="A3194" s="59"/>
    </row>
    <row r="3195" spans="1:1">
      <c r="A3195" s="59"/>
    </row>
    <row r="3196" spans="1:1">
      <c r="A3196" s="59"/>
    </row>
    <row r="3197" spans="1:1">
      <c r="A3197" s="59"/>
    </row>
    <row r="3198" spans="1:1">
      <c r="A3198" s="59"/>
    </row>
    <row r="3199" spans="1:1">
      <c r="A3199" s="59"/>
    </row>
    <row r="3200" spans="1:1">
      <c r="A3200" s="59"/>
    </row>
    <row r="3201" spans="1:1">
      <c r="A3201" s="59"/>
    </row>
    <row r="3202" spans="1:1">
      <c r="A3202" s="59"/>
    </row>
    <row r="3203" spans="1:1">
      <c r="A3203" s="59"/>
    </row>
    <row r="3204" spans="1:1">
      <c r="A3204" s="59"/>
    </row>
    <row r="3205" spans="1:1">
      <c r="A3205" s="59"/>
    </row>
    <row r="3206" spans="1:1">
      <c r="A3206" s="59"/>
    </row>
    <row r="3207" spans="1:1">
      <c r="A3207" s="59"/>
    </row>
    <row r="3208" spans="1:1">
      <c r="A3208" s="59"/>
    </row>
    <row r="3209" spans="1:1">
      <c r="A3209" s="59"/>
    </row>
    <row r="3210" spans="1:1">
      <c r="A3210" s="59"/>
    </row>
    <row r="3211" spans="1:1">
      <c r="A3211" s="59"/>
    </row>
    <row r="3212" spans="1:1">
      <c r="A3212" s="59"/>
    </row>
    <row r="3213" spans="1:1">
      <c r="A3213" s="59"/>
    </row>
    <row r="3214" spans="1:1">
      <c r="A3214" s="59"/>
    </row>
    <row r="3215" spans="1:1">
      <c r="A3215" s="59"/>
    </row>
    <row r="3216" spans="1:1">
      <c r="A3216" s="59"/>
    </row>
    <row r="3217" spans="1:1">
      <c r="A3217" s="59"/>
    </row>
    <row r="3218" spans="1:1">
      <c r="A3218" s="59"/>
    </row>
    <row r="3219" spans="1:1">
      <c r="A3219" s="59"/>
    </row>
    <row r="3220" spans="1:1">
      <c r="A3220" s="59"/>
    </row>
    <row r="3221" spans="1:1">
      <c r="A3221" s="59"/>
    </row>
    <row r="3222" spans="1:1">
      <c r="A3222" s="59"/>
    </row>
    <row r="3223" spans="1:1">
      <c r="A3223" s="59"/>
    </row>
    <row r="3224" spans="1:1">
      <c r="A3224" s="59"/>
    </row>
    <row r="3225" spans="1:1">
      <c r="A3225" s="59"/>
    </row>
    <row r="3226" spans="1:1">
      <c r="A3226" s="59"/>
    </row>
    <row r="3227" spans="1:1">
      <c r="A3227" s="59"/>
    </row>
    <row r="3228" spans="1:1">
      <c r="A3228" s="59"/>
    </row>
    <row r="3229" spans="1:1">
      <c r="A3229" s="59"/>
    </row>
    <row r="3230" spans="1:1">
      <c r="A3230" s="59"/>
    </row>
    <row r="3231" spans="1:1">
      <c r="A3231" s="59"/>
    </row>
    <row r="3232" spans="1:1">
      <c r="A3232" s="59"/>
    </row>
    <row r="3233" spans="1:1">
      <c r="A3233" s="59"/>
    </row>
    <row r="3234" spans="1:1">
      <c r="A3234" s="59"/>
    </row>
    <row r="3235" spans="1:1">
      <c r="A3235" s="59"/>
    </row>
    <row r="3236" spans="1:1">
      <c r="A3236" s="59"/>
    </row>
    <row r="3237" spans="1:1">
      <c r="A3237" s="59"/>
    </row>
    <row r="3238" spans="1:1">
      <c r="A3238" s="59"/>
    </row>
    <row r="3239" spans="1:1">
      <c r="A3239" s="59"/>
    </row>
    <row r="3240" spans="1:1">
      <c r="A3240" s="59"/>
    </row>
    <row r="3241" spans="1:1">
      <c r="A3241" s="59"/>
    </row>
    <row r="3242" spans="1:1">
      <c r="A3242" s="59"/>
    </row>
    <row r="3243" spans="1:1">
      <c r="A3243" s="59"/>
    </row>
    <row r="3244" spans="1:1">
      <c r="A3244" s="59"/>
    </row>
    <row r="3245" spans="1:1">
      <c r="A3245" s="59"/>
    </row>
    <row r="3246" spans="1:1">
      <c r="A3246" s="59"/>
    </row>
    <row r="3247" spans="1:1">
      <c r="A3247" s="59"/>
    </row>
    <row r="3248" spans="1:1">
      <c r="A3248" s="59"/>
    </row>
    <row r="3249" spans="1:1">
      <c r="A3249" s="59"/>
    </row>
    <row r="3250" spans="1:1">
      <c r="A3250" s="59"/>
    </row>
    <row r="3251" spans="1:1">
      <c r="A3251" s="59"/>
    </row>
    <row r="3252" spans="1:1">
      <c r="A3252" s="59"/>
    </row>
    <row r="3253" spans="1:1">
      <c r="A3253" s="59"/>
    </row>
    <row r="3254" spans="1:1">
      <c r="A3254" s="59"/>
    </row>
    <row r="3255" spans="1:1">
      <c r="A3255" s="59"/>
    </row>
    <row r="3256" spans="1:1">
      <c r="A3256" s="59"/>
    </row>
    <row r="3257" spans="1:1">
      <c r="A3257" s="59"/>
    </row>
    <row r="3258" spans="1:1">
      <c r="A3258" s="59"/>
    </row>
    <row r="3259" spans="1:1">
      <c r="A3259" s="59"/>
    </row>
    <row r="3260" spans="1:1">
      <c r="A3260" s="59"/>
    </row>
    <row r="3261" spans="1:1">
      <c r="A3261" s="59"/>
    </row>
    <row r="3262" spans="1:1">
      <c r="A3262" s="59"/>
    </row>
    <row r="3263" spans="1:1">
      <c r="A3263" s="59"/>
    </row>
    <row r="3264" spans="1:1">
      <c r="A3264" s="59"/>
    </row>
    <row r="3265" spans="1:1">
      <c r="A3265" s="59"/>
    </row>
    <row r="3266" spans="1:1">
      <c r="A3266" s="59"/>
    </row>
    <row r="3267" spans="1:1">
      <c r="A3267" s="59"/>
    </row>
    <row r="3268" spans="1:1">
      <c r="A3268" s="59"/>
    </row>
    <row r="3269" spans="1:1">
      <c r="A3269" s="59"/>
    </row>
    <row r="3270" spans="1:1">
      <c r="A3270" s="59"/>
    </row>
    <row r="3271" spans="1:1">
      <c r="A3271" s="59"/>
    </row>
    <row r="3272" spans="1:1">
      <c r="A3272" s="59"/>
    </row>
    <row r="3273" spans="1:1">
      <c r="A3273" s="59"/>
    </row>
    <row r="3274" spans="1:1">
      <c r="A3274" s="59"/>
    </row>
    <row r="3275" spans="1:1">
      <c r="A3275" s="59"/>
    </row>
    <row r="3276" spans="1:1">
      <c r="A3276" s="59"/>
    </row>
    <row r="3277" spans="1:1">
      <c r="A3277" s="59"/>
    </row>
    <row r="3278" spans="1:1">
      <c r="A3278" s="59"/>
    </row>
    <row r="3279" spans="1:1">
      <c r="A3279" s="59"/>
    </row>
    <row r="3280" spans="1:1">
      <c r="A3280" s="59"/>
    </row>
    <row r="3281" spans="1:1">
      <c r="A3281" s="59"/>
    </row>
    <row r="3282" spans="1:1">
      <c r="A3282" s="59"/>
    </row>
    <row r="3283" spans="1:1">
      <c r="A3283" s="59"/>
    </row>
    <row r="3284" spans="1:1">
      <c r="A3284" s="59"/>
    </row>
    <row r="3285" spans="1:1">
      <c r="A3285" s="59"/>
    </row>
    <row r="3286" spans="1:1">
      <c r="A3286" s="59"/>
    </row>
    <row r="3287" spans="1:1">
      <c r="A3287" s="59"/>
    </row>
    <row r="3288" spans="1:1">
      <c r="A3288" s="59"/>
    </row>
    <row r="3289" spans="1:1">
      <c r="A3289" s="59"/>
    </row>
    <row r="3290" spans="1:1">
      <c r="A3290" s="59"/>
    </row>
    <row r="3291" spans="1:1">
      <c r="A3291" s="59"/>
    </row>
    <row r="3292" spans="1:1">
      <c r="A3292" s="59"/>
    </row>
    <row r="3293" spans="1:1">
      <c r="A3293" s="59"/>
    </row>
    <row r="3294" spans="1:1">
      <c r="A3294" s="59"/>
    </row>
    <row r="3295" spans="1:1">
      <c r="A3295" s="59"/>
    </row>
    <row r="3296" spans="1:1">
      <c r="A3296" s="59"/>
    </row>
    <row r="3297" spans="1:1">
      <c r="A3297" s="59"/>
    </row>
    <row r="3298" spans="1:1">
      <c r="A3298" s="59"/>
    </row>
    <row r="3299" spans="1:1">
      <c r="A3299" s="59"/>
    </row>
    <row r="3300" spans="1:1">
      <c r="A3300" s="59"/>
    </row>
    <row r="3301" spans="1:1">
      <c r="A3301" s="59"/>
    </row>
    <row r="3302" spans="1:1">
      <c r="A3302" s="59"/>
    </row>
    <row r="3303" spans="1:1">
      <c r="A3303" s="59"/>
    </row>
    <row r="3304" spans="1:1">
      <c r="A3304" s="59"/>
    </row>
    <row r="3305" spans="1:1">
      <c r="A3305" s="59"/>
    </row>
    <row r="3306" spans="1:1">
      <c r="A3306" s="59"/>
    </row>
    <row r="3307" spans="1:1">
      <c r="A3307" s="59"/>
    </row>
    <row r="3308" spans="1:1">
      <c r="A3308" s="59"/>
    </row>
    <row r="3309" spans="1:1">
      <c r="A3309" s="59"/>
    </row>
    <row r="3310" spans="1:1">
      <c r="A3310" s="59"/>
    </row>
    <row r="3311" spans="1:1">
      <c r="A3311" s="59"/>
    </row>
    <row r="3312" spans="1:1">
      <c r="A3312" s="59"/>
    </row>
    <row r="3313" spans="1:1">
      <c r="A3313" s="59"/>
    </row>
    <row r="3314" spans="1:1">
      <c r="A3314" s="59"/>
    </row>
    <row r="3315" spans="1:1">
      <c r="A3315" s="59"/>
    </row>
    <row r="3316" spans="1:1">
      <c r="A3316" s="59"/>
    </row>
    <row r="3317" spans="1:1">
      <c r="A3317" s="59"/>
    </row>
    <row r="3318" spans="1:1">
      <c r="A3318" s="59"/>
    </row>
    <row r="3319" spans="1:1">
      <c r="A3319" s="59"/>
    </row>
    <row r="3320" spans="1:1">
      <c r="A3320" s="59"/>
    </row>
    <row r="3321" spans="1:1">
      <c r="A3321" s="59"/>
    </row>
    <row r="3322" spans="1:1">
      <c r="A3322" s="59"/>
    </row>
    <row r="3323" spans="1:1">
      <c r="A3323" s="59"/>
    </row>
    <row r="3324" spans="1:1">
      <c r="A3324" s="59"/>
    </row>
    <row r="3325" spans="1:1">
      <c r="A3325" s="59"/>
    </row>
    <row r="3326" spans="1:1">
      <c r="A3326" s="59"/>
    </row>
    <row r="3327" spans="1:1">
      <c r="A3327" s="59"/>
    </row>
    <row r="3328" spans="1:1">
      <c r="A3328" s="59"/>
    </row>
    <row r="3329" spans="1:1">
      <c r="A3329" s="59"/>
    </row>
    <row r="3330" spans="1:1">
      <c r="A3330" s="59"/>
    </row>
    <row r="3331" spans="1:1">
      <c r="A3331" s="59"/>
    </row>
    <row r="3332" spans="1:1">
      <c r="A3332" s="59"/>
    </row>
    <row r="3333" spans="1:1">
      <c r="A3333" s="59"/>
    </row>
    <row r="3334" spans="1:1">
      <c r="A3334" s="59"/>
    </row>
    <row r="3335" spans="1:1">
      <c r="A3335" s="59"/>
    </row>
    <row r="3336" spans="1:1">
      <c r="A3336" s="59"/>
    </row>
    <row r="3337" spans="1:1">
      <c r="A3337" s="59"/>
    </row>
    <row r="3338" spans="1:1">
      <c r="A3338" s="59"/>
    </row>
    <row r="3339" spans="1:1">
      <c r="A3339" s="59"/>
    </row>
    <row r="3340" spans="1:1">
      <c r="A3340" s="59"/>
    </row>
    <row r="3341" spans="1:1">
      <c r="A3341" s="59"/>
    </row>
    <row r="3342" spans="1:1">
      <c r="A3342" s="59"/>
    </row>
    <row r="3343" spans="1:1">
      <c r="A3343" s="59"/>
    </row>
    <row r="3344" spans="1:1">
      <c r="A3344" s="59"/>
    </row>
    <row r="3345" spans="1:1">
      <c r="A3345" s="59"/>
    </row>
    <row r="3346" spans="1:1">
      <c r="A3346" s="59"/>
    </row>
    <row r="3347" spans="1:1">
      <c r="A3347" s="59"/>
    </row>
    <row r="3348" spans="1:1">
      <c r="A3348" s="59"/>
    </row>
    <row r="3349" spans="1:1">
      <c r="A3349" s="59"/>
    </row>
    <row r="3350" spans="1:1">
      <c r="A3350" s="59"/>
    </row>
    <row r="3351" spans="1:1">
      <c r="A3351" s="59"/>
    </row>
    <row r="3352" spans="1:1">
      <c r="A3352" s="59"/>
    </row>
    <row r="3353" spans="1:1">
      <c r="A3353" s="59"/>
    </row>
    <row r="3354" spans="1:1">
      <c r="A3354" s="59"/>
    </row>
    <row r="3355" spans="1:1">
      <c r="A3355" s="59"/>
    </row>
    <row r="3356" spans="1:1">
      <c r="A3356" s="59"/>
    </row>
    <row r="3357" spans="1:1">
      <c r="A3357" s="59"/>
    </row>
    <row r="3358" spans="1:1">
      <c r="A3358" s="59"/>
    </row>
    <row r="3359" spans="1:1">
      <c r="A3359" s="59"/>
    </row>
    <row r="3360" spans="1:1">
      <c r="A3360" s="59"/>
    </row>
    <row r="3361" spans="1:1">
      <c r="A3361" s="59"/>
    </row>
    <row r="3362" spans="1:1">
      <c r="A3362" s="59"/>
    </row>
    <row r="3363" spans="1:1">
      <c r="A3363" s="59"/>
    </row>
    <row r="3364" spans="1:1">
      <c r="A3364" s="59"/>
    </row>
    <row r="3365" spans="1:1">
      <c r="A3365" s="59"/>
    </row>
    <row r="3366" spans="1:1">
      <c r="A3366" s="59"/>
    </row>
    <row r="3367" spans="1:1">
      <c r="A3367" s="59"/>
    </row>
    <row r="3368" spans="1:1">
      <c r="A3368" s="59"/>
    </row>
    <row r="3369" spans="1:1">
      <c r="A3369" s="59"/>
    </row>
    <row r="3370" spans="1:1">
      <c r="A3370" s="59"/>
    </row>
    <row r="3371" spans="1:1">
      <c r="A3371" s="59"/>
    </row>
    <row r="3372" spans="1:1">
      <c r="A3372" s="59"/>
    </row>
    <row r="3373" spans="1:1">
      <c r="A3373" s="59"/>
    </row>
    <row r="3374" spans="1:1">
      <c r="A3374" s="59"/>
    </row>
    <row r="3375" spans="1:1">
      <c r="A3375" s="59"/>
    </row>
    <row r="3376" spans="1:1">
      <c r="A3376" s="59"/>
    </row>
    <row r="3377" spans="1:1">
      <c r="A3377" s="59"/>
    </row>
    <row r="3378" spans="1:1">
      <c r="A3378" s="59"/>
    </row>
    <row r="3379" spans="1:1">
      <c r="A3379" s="59"/>
    </row>
    <row r="3380" spans="1:1">
      <c r="A3380" s="59"/>
    </row>
    <row r="3381" spans="1:1">
      <c r="A3381" s="59"/>
    </row>
    <row r="3382" spans="1:1">
      <c r="A3382" s="59"/>
    </row>
    <row r="3383" spans="1:1">
      <c r="A3383" s="59"/>
    </row>
    <row r="3384" spans="1:1">
      <c r="A3384" s="59"/>
    </row>
    <row r="3385" spans="1:1">
      <c r="A3385" s="59"/>
    </row>
    <row r="3386" spans="1:1">
      <c r="A3386" s="59"/>
    </row>
    <row r="3387" spans="1:1">
      <c r="A3387" s="59"/>
    </row>
    <row r="3388" spans="1:1">
      <c r="A3388" s="59"/>
    </row>
    <row r="3389" spans="1:1">
      <c r="A3389" s="59"/>
    </row>
    <row r="3390" spans="1:1">
      <c r="A3390" s="59"/>
    </row>
    <row r="3391" spans="1:1">
      <c r="A3391" s="59"/>
    </row>
    <row r="3392" spans="1:1">
      <c r="A3392" s="59"/>
    </row>
    <row r="3393" spans="1:1">
      <c r="A3393" s="59"/>
    </row>
    <row r="3394" spans="1:1">
      <c r="A3394" s="59"/>
    </row>
    <row r="3395" spans="1:1">
      <c r="A3395" s="59"/>
    </row>
    <row r="3396" spans="1:1">
      <c r="A3396" s="59"/>
    </row>
    <row r="3397" spans="1:1">
      <c r="A3397" s="59"/>
    </row>
    <row r="3398" spans="1:1">
      <c r="A3398" s="59"/>
    </row>
    <row r="3399" spans="1:1">
      <c r="A3399" s="59"/>
    </row>
    <row r="3400" spans="1:1">
      <c r="A3400" s="59"/>
    </row>
    <row r="3401" spans="1:1">
      <c r="A3401" s="59"/>
    </row>
    <row r="3402" spans="1:1">
      <c r="A3402" s="59"/>
    </row>
    <row r="3403" spans="1:1">
      <c r="A3403" s="59"/>
    </row>
    <row r="3404" spans="1:1">
      <c r="A3404" s="59"/>
    </row>
    <row r="3405" spans="1:1">
      <c r="A3405" s="59"/>
    </row>
    <row r="3406" spans="1:1">
      <c r="A3406" s="59"/>
    </row>
    <row r="3407" spans="1:1">
      <c r="A3407" s="59"/>
    </row>
    <row r="3408" spans="1:1">
      <c r="A3408" s="59"/>
    </row>
    <row r="3409" spans="1:1">
      <c r="A3409" s="59"/>
    </row>
    <row r="3410" spans="1:1">
      <c r="A3410" s="59"/>
    </row>
    <row r="3411" spans="1:1">
      <c r="A3411" s="59"/>
    </row>
    <row r="3412" spans="1:1">
      <c r="A3412" s="59"/>
    </row>
    <row r="3413" spans="1:1">
      <c r="A3413" s="59"/>
    </row>
    <row r="3414" spans="1:1">
      <c r="A3414" s="59"/>
    </row>
    <row r="3415" spans="1:1">
      <c r="A3415" s="59"/>
    </row>
    <row r="3416" spans="1:1">
      <c r="A3416" s="59"/>
    </row>
    <row r="3417" spans="1:1">
      <c r="A3417" s="59"/>
    </row>
    <row r="3418" spans="1:1">
      <c r="A3418" s="59"/>
    </row>
    <row r="3419" spans="1:1">
      <c r="A3419" s="59"/>
    </row>
    <row r="3420" spans="1:1">
      <c r="A3420" s="59"/>
    </row>
    <row r="3421" spans="1:1">
      <c r="A3421" s="59"/>
    </row>
    <row r="3422" spans="1:1">
      <c r="A3422" s="59"/>
    </row>
    <row r="3423" spans="1:1">
      <c r="A3423" s="59"/>
    </row>
    <row r="3424" spans="1:1">
      <c r="A3424" s="59"/>
    </row>
    <row r="3425" spans="1:1">
      <c r="A3425" s="59"/>
    </row>
    <row r="3426" spans="1:1">
      <c r="A3426" s="59"/>
    </row>
    <row r="3427" spans="1:1">
      <c r="A3427" s="59"/>
    </row>
    <row r="3428" spans="1:1">
      <c r="A3428" s="59"/>
    </row>
    <row r="3429" spans="1:1">
      <c r="A3429" s="59"/>
    </row>
    <row r="3430" spans="1:1">
      <c r="A3430" s="59"/>
    </row>
    <row r="3431" spans="1:1">
      <c r="A3431" s="59"/>
    </row>
    <row r="3432" spans="1:1">
      <c r="A3432" s="59"/>
    </row>
    <row r="3433" spans="1:1">
      <c r="A3433" s="59"/>
    </row>
    <row r="3434" spans="1:1">
      <c r="A3434" s="59"/>
    </row>
    <row r="3435" spans="1:1">
      <c r="A3435" s="59"/>
    </row>
    <row r="3436" spans="1:1">
      <c r="A3436" s="59"/>
    </row>
    <row r="3437" spans="1:1">
      <c r="A3437" s="59"/>
    </row>
    <row r="3438" spans="1:1">
      <c r="A3438" s="59"/>
    </row>
    <row r="3439" spans="1:1">
      <c r="A3439" s="59"/>
    </row>
    <row r="3440" spans="1:1">
      <c r="A3440" s="59"/>
    </row>
    <row r="3441" spans="1:1">
      <c r="A3441" s="59"/>
    </row>
    <row r="3442" spans="1:1">
      <c r="A3442" s="59"/>
    </row>
    <row r="3443" spans="1:1">
      <c r="A3443" s="59"/>
    </row>
    <row r="3444" spans="1:1">
      <c r="A3444" s="59"/>
    </row>
    <row r="3445" spans="1:1">
      <c r="A3445" s="59"/>
    </row>
    <row r="3446" spans="1:1">
      <c r="A3446" s="59"/>
    </row>
    <row r="3447" spans="1:1">
      <c r="A3447" s="59"/>
    </row>
    <row r="3448" spans="1:1">
      <c r="A3448" s="59"/>
    </row>
    <row r="3449" spans="1:1">
      <c r="A3449" s="59"/>
    </row>
    <row r="3450" spans="1:1">
      <c r="A3450" s="59"/>
    </row>
    <row r="3451" spans="1:1">
      <c r="A3451" s="59"/>
    </row>
    <row r="3452" spans="1:1">
      <c r="A3452" s="59"/>
    </row>
    <row r="3453" spans="1:1">
      <c r="A3453" s="59"/>
    </row>
    <row r="3454" spans="1:1">
      <c r="A3454" s="59"/>
    </row>
    <row r="3455" spans="1:1">
      <c r="A3455" s="59"/>
    </row>
    <row r="3456" spans="1:1">
      <c r="A3456" s="59"/>
    </row>
    <row r="3457" spans="1:1">
      <c r="A3457" s="59"/>
    </row>
    <row r="3458" spans="1:1">
      <c r="A3458" s="59"/>
    </row>
    <row r="3459" spans="1:1">
      <c r="A3459" s="59"/>
    </row>
    <row r="3460" spans="1:1">
      <c r="A3460" s="59"/>
    </row>
    <row r="3461" spans="1:1">
      <c r="A3461" s="59"/>
    </row>
    <row r="3462" spans="1:1">
      <c r="A3462" s="59"/>
    </row>
    <row r="3463" spans="1:1">
      <c r="A3463" s="59"/>
    </row>
    <row r="3464" spans="1:1">
      <c r="A3464" s="59"/>
    </row>
    <row r="3465" spans="1:1">
      <c r="A3465" s="59"/>
    </row>
    <row r="3466" spans="1:1">
      <c r="A3466" s="59"/>
    </row>
    <row r="3467" spans="1:1">
      <c r="A3467" s="59"/>
    </row>
    <row r="3468" spans="1:1">
      <c r="A3468" s="59"/>
    </row>
    <row r="3469" spans="1:1">
      <c r="A3469" s="59"/>
    </row>
    <row r="3470" spans="1:1">
      <c r="A3470" s="59"/>
    </row>
    <row r="3471" spans="1:1">
      <c r="A3471" s="59"/>
    </row>
    <row r="3472" spans="1:1">
      <c r="A3472" s="59"/>
    </row>
    <row r="3473" spans="1:1">
      <c r="A3473" s="59"/>
    </row>
    <row r="3474" spans="1:1">
      <c r="A3474" s="59"/>
    </row>
    <row r="3475" spans="1:1">
      <c r="A3475" s="59"/>
    </row>
    <row r="3476" spans="1:1">
      <c r="A3476" s="59"/>
    </row>
    <row r="3477" spans="1:1">
      <c r="A3477" s="59"/>
    </row>
    <row r="3478" spans="1:1">
      <c r="A3478" s="59"/>
    </row>
    <row r="3479" spans="1:1">
      <c r="A3479" s="59"/>
    </row>
    <row r="3480" spans="1:1">
      <c r="A3480" s="59"/>
    </row>
    <row r="3481" spans="1:1">
      <c r="A3481" s="59"/>
    </row>
    <row r="3482" spans="1:1">
      <c r="A3482" s="59"/>
    </row>
    <row r="3483" spans="1:1">
      <c r="A3483" s="59"/>
    </row>
    <row r="3484" spans="1:1">
      <c r="A3484" s="59"/>
    </row>
    <row r="3485" spans="1:1">
      <c r="A3485" s="59"/>
    </row>
    <row r="3486" spans="1:1">
      <c r="A3486" s="59"/>
    </row>
    <row r="3487" spans="1:1">
      <c r="A3487" s="59"/>
    </row>
    <row r="3488" spans="1:1">
      <c r="A3488" s="59"/>
    </row>
    <row r="3489" spans="1:1">
      <c r="A3489" s="59"/>
    </row>
    <row r="3490" spans="1:1">
      <c r="A3490" s="59"/>
    </row>
    <row r="3491" spans="1:1">
      <c r="A3491" s="59"/>
    </row>
    <row r="3492" spans="1:1">
      <c r="A3492" s="59"/>
    </row>
    <row r="3493" spans="1:1">
      <c r="A3493" s="59"/>
    </row>
    <row r="3494" spans="1:1">
      <c r="A3494" s="59"/>
    </row>
    <row r="3495" spans="1:1">
      <c r="A3495" s="59"/>
    </row>
    <row r="3496" spans="1:1">
      <c r="A3496" s="59"/>
    </row>
    <row r="3497" spans="1:1">
      <c r="A3497" s="59"/>
    </row>
    <row r="3498" spans="1:1">
      <c r="A3498" s="59"/>
    </row>
    <row r="3499" spans="1:1">
      <c r="A3499" s="59"/>
    </row>
    <row r="3500" spans="1:1">
      <c r="A3500" s="59"/>
    </row>
    <row r="3501" spans="1:1">
      <c r="A3501" s="59"/>
    </row>
    <row r="3502" spans="1:1">
      <c r="A3502" s="59"/>
    </row>
    <row r="3503" spans="1:1">
      <c r="A3503" s="59"/>
    </row>
    <row r="3504" spans="1:1">
      <c r="A3504" s="59"/>
    </row>
    <row r="3505" spans="1:1">
      <c r="A3505" s="59"/>
    </row>
    <row r="3506" spans="1:1">
      <c r="A3506" s="59"/>
    </row>
    <row r="3507" spans="1:1">
      <c r="A3507" s="59"/>
    </row>
    <row r="3508" spans="1:1">
      <c r="A3508" s="59"/>
    </row>
    <row r="3509" spans="1:1">
      <c r="A3509" s="59"/>
    </row>
    <row r="3510" spans="1:1">
      <c r="A3510" s="59"/>
    </row>
    <row r="3511" spans="1:1">
      <c r="A3511" s="59"/>
    </row>
    <row r="3512" spans="1:1">
      <c r="A3512" s="59"/>
    </row>
    <row r="3513" spans="1:1">
      <c r="A3513" s="59"/>
    </row>
    <row r="3514" spans="1:1">
      <c r="A3514" s="59"/>
    </row>
    <row r="3515" spans="1:1">
      <c r="A3515" s="59"/>
    </row>
    <row r="3516" spans="1:1">
      <c r="A3516" s="59"/>
    </row>
    <row r="3517" spans="1:1">
      <c r="A3517" s="59"/>
    </row>
    <row r="3518" spans="1:1">
      <c r="A3518" s="59"/>
    </row>
    <row r="3519" spans="1:1">
      <c r="A3519" s="59"/>
    </row>
    <row r="3520" spans="1:1">
      <c r="A3520" s="59"/>
    </row>
    <row r="3521" spans="1:1">
      <c r="A3521" s="59"/>
    </row>
    <row r="3522" spans="1:1">
      <c r="A3522" s="59"/>
    </row>
    <row r="3523" spans="1:1">
      <c r="A3523" s="59"/>
    </row>
    <row r="3524" spans="1:1">
      <c r="A3524" s="59"/>
    </row>
    <row r="3525" spans="1:1">
      <c r="A3525" s="59"/>
    </row>
    <row r="3526" spans="1:1">
      <c r="A3526" s="59"/>
    </row>
    <row r="3527" spans="1:1">
      <c r="A3527" s="59"/>
    </row>
    <row r="3528" spans="1:1">
      <c r="A3528" s="59"/>
    </row>
    <row r="3529" spans="1:1">
      <c r="A3529" s="59"/>
    </row>
    <row r="3530" spans="1:1">
      <c r="A3530" s="59"/>
    </row>
    <row r="3531" spans="1:1">
      <c r="A3531" s="59"/>
    </row>
    <row r="3532" spans="1:1">
      <c r="A3532" s="59"/>
    </row>
    <row r="3533" spans="1:1">
      <c r="A3533" s="59"/>
    </row>
    <row r="3534" spans="1:1">
      <c r="A3534" s="59"/>
    </row>
    <row r="3535" spans="1:1">
      <c r="A3535" s="59"/>
    </row>
    <row r="3536" spans="1:1">
      <c r="A3536" s="59"/>
    </row>
    <row r="3537" spans="1:1">
      <c r="A3537" s="59"/>
    </row>
    <row r="3538" spans="1:1">
      <c r="A3538" s="59"/>
    </row>
    <row r="3539" spans="1:1">
      <c r="A3539" s="59"/>
    </row>
    <row r="3540" spans="1:1">
      <c r="A3540" s="59"/>
    </row>
    <row r="3541" spans="1:1">
      <c r="A3541" s="59"/>
    </row>
    <row r="3542" spans="1:1">
      <c r="A3542" s="59"/>
    </row>
    <row r="3543" spans="1:1">
      <c r="A3543" s="59"/>
    </row>
    <row r="3544" spans="1:1">
      <c r="A3544" s="59"/>
    </row>
    <row r="3545" spans="1:1">
      <c r="A3545" s="59"/>
    </row>
    <row r="3546" spans="1:1">
      <c r="A3546" s="59"/>
    </row>
    <row r="3547" spans="1:1">
      <c r="A3547" s="59"/>
    </row>
    <row r="3548" spans="1:1">
      <c r="A3548" s="59"/>
    </row>
    <row r="3549" spans="1:1">
      <c r="A3549" s="59"/>
    </row>
    <row r="3550" spans="1:1">
      <c r="A3550" s="59"/>
    </row>
    <row r="3551" spans="1:1">
      <c r="A3551" s="59"/>
    </row>
    <row r="3552" spans="1:1">
      <c r="A3552" s="59"/>
    </row>
    <row r="3553" spans="1:1">
      <c r="A3553" s="59"/>
    </row>
    <row r="3554" spans="1:1">
      <c r="A3554" s="59"/>
    </row>
    <row r="3555" spans="1:1">
      <c r="A3555" s="59"/>
    </row>
    <row r="3556" spans="1:1">
      <c r="A3556" s="59"/>
    </row>
    <row r="3557" spans="1:1">
      <c r="A3557" s="59"/>
    </row>
    <row r="3558" spans="1:1">
      <c r="A3558" s="59"/>
    </row>
    <row r="3559" spans="1:1">
      <c r="A3559" s="59"/>
    </row>
    <row r="3560" spans="1:1">
      <c r="A3560" s="59"/>
    </row>
    <row r="3561" spans="1:1">
      <c r="A3561" s="59"/>
    </row>
    <row r="3562" spans="1:1">
      <c r="A3562" s="59"/>
    </row>
    <row r="3563" spans="1:1">
      <c r="A3563" s="59"/>
    </row>
    <row r="3564" spans="1:1">
      <c r="A3564" s="59"/>
    </row>
    <row r="3565" spans="1:1">
      <c r="A3565" s="59"/>
    </row>
    <row r="3566" spans="1:1">
      <c r="A3566" s="59"/>
    </row>
    <row r="3567" spans="1:1">
      <c r="A3567" s="59"/>
    </row>
    <row r="3568" spans="1:1">
      <c r="A3568" s="59"/>
    </row>
    <row r="3569" spans="1:1">
      <c r="A3569" s="59"/>
    </row>
    <row r="3570" spans="1:1">
      <c r="A3570" s="59"/>
    </row>
    <row r="3571" spans="1:1">
      <c r="A3571" s="59"/>
    </row>
    <row r="3572" spans="1:1">
      <c r="A3572" s="59"/>
    </row>
    <row r="3573" spans="1:1">
      <c r="A3573" s="59"/>
    </row>
    <row r="3574" spans="1:1">
      <c r="A3574" s="59"/>
    </row>
    <row r="3575" spans="1:1">
      <c r="A3575" s="59"/>
    </row>
    <row r="3576" spans="1:1">
      <c r="A3576" s="59"/>
    </row>
    <row r="3577" spans="1:1">
      <c r="A3577" s="59"/>
    </row>
    <row r="3578" spans="1:1">
      <c r="A3578" s="59"/>
    </row>
    <row r="3579" spans="1:1">
      <c r="A3579" s="59"/>
    </row>
    <row r="3580" spans="1:1">
      <c r="A3580" s="59"/>
    </row>
    <row r="3581" spans="1:1">
      <c r="A3581" s="59"/>
    </row>
    <row r="3582" spans="1:1">
      <c r="A3582" s="59"/>
    </row>
    <row r="3583" spans="1:1">
      <c r="A3583" s="59"/>
    </row>
    <row r="3584" spans="1:1">
      <c r="A3584" s="59"/>
    </row>
    <row r="3585" spans="1:1">
      <c r="A3585" s="59"/>
    </row>
    <row r="3586" spans="1:1">
      <c r="A3586" s="59"/>
    </row>
    <row r="3587" spans="1:1">
      <c r="A3587" s="59"/>
    </row>
    <row r="3588" spans="1:1">
      <c r="A3588" s="59"/>
    </row>
    <row r="3589" spans="1:1">
      <c r="A3589" s="59"/>
    </row>
    <row r="3590" spans="1:1">
      <c r="A3590" s="59"/>
    </row>
    <row r="3591" spans="1:1">
      <c r="A3591" s="59"/>
    </row>
    <row r="3592" spans="1:1">
      <c r="A3592" s="59"/>
    </row>
    <row r="3593" spans="1:1">
      <c r="A3593" s="59"/>
    </row>
    <row r="3594" spans="1:1">
      <c r="A3594" s="59"/>
    </row>
    <row r="3595" spans="1:1">
      <c r="A3595" s="59"/>
    </row>
    <row r="3596" spans="1:1">
      <c r="A3596" s="59"/>
    </row>
    <row r="3597" spans="1:1">
      <c r="A3597" s="59"/>
    </row>
    <row r="3598" spans="1:1">
      <c r="A3598" s="59"/>
    </row>
    <row r="3599" spans="1:1">
      <c r="A3599" s="59"/>
    </row>
    <row r="3600" spans="1:1">
      <c r="A3600" s="59"/>
    </row>
    <row r="3601" spans="1:1">
      <c r="A3601" s="59"/>
    </row>
    <row r="3602" spans="1:1">
      <c r="A3602" s="59"/>
    </row>
    <row r="3603" spans="1:1">
      <c r="A3603" s="59"/>
    </row>
    <row r="3604" spans="1:1">
      <c r="A3604" s="59"/>
    </row>
    <row r="3605" spans="1:1">
      <c r="A3605" s="59"/>
    </row>
    <row r="3606" spans="1:1">
      <c r="A3606" s="59"/>
    </row>
    <row r="3607" spans="1:1">
      <c r="A3607" s="59"/>
    </row>
    <row r="3608" spans="1:1">
      <c r="A3608" s="59"/>
    </row>
    <row r="3609" spans="1:1">
      <c r="A3609" s="59"/>
    </row>
    <row r="3610" spans="1:1">
      <c r="A3610" s="59"/>
    </row>
    <row r="3611" spans="1:1">
      <c r="A3611" s="59"/>
    </row>
    <row r="3612" spans="1:1">
      <c r="A3612" s="59"/>
    </row>
    <row r="3613" spans="1:1">
      <c r="A3613" s="59"/>
    </row>
    <row r="3614" spans="1:1">
      <c r="A3614" s="59"/>
    </row>
    <row r="3615" spans="1:1">
      <c r="A3615" s="59"/>
    </row>
    <row r="3616" spans="1:1">
      <c r="A3616" s="59"/>
    </row>
    <row r="3617" spans="1:1">
      <c r="A3617" s="59"/>
    </row>
    <row r="3618" spans="1:1">
      <c r="A3618" s="59"/>
    </row>
    <row r="3619" spans="1:1">
      <c r="A3619" s="59"/>
    </row>
    <row r="3620" spans="1:1">
      <c r="A3620" s="59"/>
    </row>
    <row r="3621" spans="1:1">
      <c r="A3621" s="59"/>
    </row>
    <row r="3622" spans="1:1">
      <c r="A3622" s="59"/>
    </row>
    <row r="3623" spans="1:1">
      <c r="A3623" s="59"/>
    </row>
    <row r="3624" spans="1:1">
      <c r="A3624" s="59"/>
    </row>
    <row r="3625" spans="1:1">
      <c r="A3625" s="59"/>
    </row>
    <row r="3626" spans="1:1">
      <c r="A3626" s="59"/>
    </row>
    <row r="3627" spans="1:1">
      <c r="A3627" s="59"/>
    </row>
    <row r="3628" spans="1:1">
      <c r="A3628" s="59"/>
    </row>
    <row r="3629" spans="1:1">
      <c r="A3629" s="59"/>
    </row>
    <row r="3630" spans="1:1">
      <c r="A3630" s="59"/>
    </row>
    <row r="3631" spans="1:1">
      <c r="A3631" s="59"/>
    </row>
    <row r="3632" spans="1:1">
      <c r="A3632" s="59"/>
    </row>
    <row r="3633" spans="1:1">
      <c r="A3633" s="59"/>
    </row>
    <row r="3634" spans="1:1">
      <c r="A3634" s="59"/>
    </row>
    <row r="3635" spans="1:1">
      <c r="A3635" s="59"/>
    </row>
    <row r="3636" spans="1:1">
      <c r="A3636" s="59"/>
    </row>
    <row r="3637" spans="1:1">
      <c r="A3637" s="59"/>
    </row>
    <row r="3638" spans="1:1">
      <c r="A3638" s="59"/>
    </row>
    <row r="3639" spans="1:1">
      <c r="A3639" s="59"/>
    </row>
    <row r="3640" spans="1:1">
      <c r="A3640" s="59"/>
    </row>
    <row r="3641" spans="1:1">
      <c r="A3641" s="59"/>
    </row>
    <row r="3642" spans="1:1">
      <c r="A3642" s="59"/>
    </row>
    <row r="3643" spans="1:1">
      <c r="A3643" s="59"/>
    </row>
    <row r="3644" spans="1:1">
      <c r="A3644" s="59"/>
    </row>
    <row r="3645" spans="1:1">
      <c r="A3645" s="59"/>
    </row>
    <row r="3646" spans="1:1">
      <c r="A3646" s="59"/>
    </row>
    <row r="3647" spans="1:1">
      <c r="A3647" s="59"/>
    </row>
    <row r="3648" spans="1:1">
      <c r="A3648" s="59"/>
    </row>
    <row r="3649" spans="1:1">
      <c r="A3649" s="59"/>
    </row>
    <row r="3650" spans="1:1">
      <c r="A3650" s="59"/>
    </row>
    <row r="3651" spans="1:1">
      <c r="A3651" s="59"/>
    </row>
    <row r="3652" spans="1:1">
      <c r="A3652" s="59"/>
    </row>
    <row r="3653" spans="1:1">
      <c r="A3653" s="59"/>
    </row>
    <row r="3654" spans="1:1">
      <c r="A3654" s="59"/>
    </row>
    <row r="3655" spans="1:1">
      <c r="A3655" s="59"/>
    </row>
    <row r="3656" spans="1:1">
      <c r="A3656" s="59"/>
    </row>
    <row r="3657" spans="1:1">
      <c r="A3657" s="59"/>
    </row>
    <row r="3658" spans="1:1">
      <c r="A3658" s="59"/>
    </row>
    <row r="3659" spans="1:1">
      <c r="A3659" s="59"/>
    </row>
    <row r="3660" spans="1:1">
      <c r="A3660" s="59"/>
    </row>
    <row r="3661" spans="1:1">
      <c r="A3661" s="59"/>
    </row>
    <row r="3662" spans="1:1">
      <c r="A3662" s="59"/>
    </row>
    <row r="3663" spans="1:1">
      <c r="A3663" s="59"/>
    </row>
    <row r="3664" spans="1:1">
      <c r="A3664" s="59"/>
    </row>
    <row r="3665" spans="1:1">
      <c r="A3665" s="59"/>
    </row>
    <row r="3666" spans="1:1">
      <c r="A3666" s="59"/>
    </row>
    <row r="3667" spans="1:1">
      <c r="A3667" s="59"/>
    </row>
    <row r="3668" spans="1:1">
      <c r="A3668" s="59"/>
    </row>
    <row r="3669" spans="1:1">
      <c r="A3669" s="59"/>
    </row>
    <row r="3670" spans="1:1">
      <c r="A3670" s="59"/>
    </row>
    <row r="3671" spans="1:1">
      <c r="A3671" s="59"/>
    </row>
    <row r="3672" spans="1:1">
      <c r="A3672" s="59"/>
    </row>
    <row r="3673" spans="1:1">
      <c r="A3673" s="59"/>
    </row>
    <row r="3674" spans="1:1">
      <c r="A3674" s="59"/>
    </row>
    <row r="3675" spans="1:1">
      <c r="A3675" s="59"/>
    </row>
    <row r="3676" spans="1:1">
      <c r="A3676" s="59"/>
    </row>
    <row r="3677" spans="1:1">
      <c r="A3677" s="59"/>
    </row>
    <row r="3678" spans="1:1">
      <c r="A3678" s="59"/>
    </row>
    <row r="3679" spans="1:1">
      <c r="A3679" s="59"/>
    </row>
    <row r="3680" spans="1:1">
      <c r="A3680" s="59"/>
    </row>
    <row r="3681" spans="1:1">
      <c r="A3681" s="59"/>
    </row>
    <row r="3682" spans="1:1">
      <c r="A3682" s="59"/>
    </row>
    <row r="3683" spans="1:1">
      <c r="A3683" s="59"/>
    </row>
    <row r="3684" spans="1:1">
      <c r="A3684" s="59"/>
    </row>
    <row r="3685" spans="1:1">
      <c r="A3685" s="59"/>
    </row>
    <row r="3686" spans="1:1">
      <c r="A3686" s="59"/>
    </row>
    <row r="3687" spans="1:1">
      <c r="A3687" s="59"/>
    </row>
    <row r="3688" spans="1:1">
      <c r="A3688" s="59"/>
    </row>
    <row r="3689" spans="1:1">
      <c r="A3689" s="59"/>
    </row>
    <row r="3690" spans="1:1">
      <c r="A3690" s="59"/>
    </row>
    <row r="3691" spans="1:1">
      <c r="A3691" s="59"/>
    </row>
    <row r="3692" spans="1:1">
      <c r="A3692" s="59"/>
    </row>
    <row r="3693" spans="1:1">
      <c r="A3693" s="59"/>
    </row>
    <row r="3694" spans="1:1">
      <c r="A3694" s="59"/>
    </row>
    <row r="3695" spans="1:1">
      <c r="A3695" s="59"/>
    </row>
    <row r="3696" spans="1:1">
      <c r="A3696" s="59"/>
    </row>
    <row r="3697" spans="1:1">
      <c r="A3697" s="59"/>
    </row>
    <row r="3698" spans="1:1">
      <c r="A3698" s="59"/>
    </row>
    <row r="3699" spans="1:1">
      <c r="A3699" s="59"/>
    </row>
    <row r="3700" spans="1:1">
      <c r="A3700" s="59"/>
    </row>
    <row r="3701" spans="1:1">
      <c r="A3701" s="59"/>
    </row>
    <row r="3702" spans="1:1">
      <c r="A3702" s="59"/>
    </row>
    <row r="3703" spans="1:1">
      <c r="A3703" s="59"/>
    </row>
    <row r="3704" spans="1:1">
      <c r="A3704" s="59"/>
    </row>
    <row r="3705" spans="1:1">
      <c r="A3705" s="59"/>
    </row>
    <row r="3706" spans="1:1">
      <c r="A3706" s="59"/>
    </row>
    <row r="3707" spans="1:1">
      <c r="A3707" s="59"/>
    </row>
    <row r="3708" spans="1:1">
      <c r="A3708" s="59"/>
    </row>
    <row r="3709" spans="1:1">
      <c r="A3709" s="59"/>
    </row>
    <row r="3710" spans="1:1">
      <c r="A3710" s="59"/>
    </row>
    <row r="3711" spans="1:1">
      <c r="A3711" s="59"/>
    </row>
    <row r="3712" spans="1:1">
      <c r="A3712" s="59"/>
    </row>
    <row r="3713" spans="1:1">
      <c r="A3713" s="59"/>
    </row>
    <row r="3714" spans="1:1">
      <c r="A3714" s="59"/>
    </row>
    <row r="3715" spans="1:1">
      <c r="A3715" s="59"/>
    </row>
    <row r="3716" spans="1:1">
      <c r="A3716" s="59"/>
    </row>
    <row r="3717" spans="1:1">
      <c r="A3717" s="59"/>
    </row>
    <row r="3718" spans="1:1">
      <c r="A3718" s="59"/>
    </row>
    <row r="3719" spans="1:1">
      <c r="A3719" s="59"/>
    </row>
    <row r="3720" spans="1:1">
      <c r="A3720" s="59"/>
    </row>
    <row r="3721" spans="1:1">
      <c r="A3721" s="59"/>
    </row>
    <row r="3722" spans="1:1">
      <c r="A3722" s="59"/>
    </row>
    <row r="3723" spans="1:1">
      <c r="A3723" s="59"/>
    </row>
    <row r="3724" spans="1:1">
      <c r="A3724" s="59"/>
    </row>
    <row r="3725" spans="1:1">
      <c r="A3725" s="59"/>
    </row>
    <row r="3726" spans="1:1">
      <c r="A3726" s="59"/>
    </row>
    <row r="3727" spans="1:1">
      <c r="A3727" s="59"/>
    </row>
    <row r="3728" spans="1:1">
      <c r="A3728" s="59"/>
    </row>
    <row r="3729" spans="1:1">
      <c r="A3729" s="59"/>
    </row>
    <row r="3730" spans="1:1">
      <c r="A3730" s="59"/>
    </row>
    <row r="3731" spans="1:1">
      <c r="A3731" s="59"/>
    </row>
    <row r="3732" spans="1:1">
      <c r="A3732" s="59"/>
    </row>
    <row r="3733" spans="1:1">
      <c r="A3733" s="59"/>
    </row>
    <row r="3734" spans="1:1">
      <c r="A3734" s="59"/>
    </row>
    <row r="3735" spans="1:1">
      <c r="A3735" s="59"/>
    </row>
    <row r="3736" spans="1:1">
      <c r="A3736" s="59"/>
    </row>
    <row r="3737" spans="1:1">
      <c r="A3737" s="59"/>
    </row>
    <row r="3738" spans="1:1">
      <c r="A3738" s="59"/>
    </row>
    <row r="3739" spans="1:1">
      <c r="A3739" s="59"/>
    </row>
    <row r="3740" spans="1:1">
      <c r="A3740" s="59"/>
    </row>
    <row r="3741" spans="1:1">
      <c r="A3741" s="59"/>
    </row>
    <row r="3742" spans="1:1">
      <c r="A3742" s="59"/>
    </row>
    <row r="3743" spans="1:1">
      <c r="A3743" s="59"/>
    </row>
    <row r="3744" spans="1:1">
      <c r="A3744" s="59"/>
    </row>
    <row r="3745" spans="1:1">
      <c r="A3745" s="59"/>
    </row>
    <row r="3746" spans="1:1">
      <c r="A3746" s="59"/>
    </row>
    <row r="3747" spans="1:1">
      <c r="A3747" s="59"/>
    </row>
    <row r="3748" spans="1:1">
      <c r="A3748" s="59"/>
    </row>
    <row r="3749" spans="1:1">
      <c r="A3749" s="59"/>
    </row>
    <row r="3750" spans="1:1">
      <c r="A3750" s="59"/>
    </row>
    <row r="3751" spans="1:1">
      <c r="A3751" s="59"/>
    </row>
    <row r="3752" spans="1:1">
      <c r="A3752" s="59"/>
    </row>
    <row r="3753" spans="1:1">
      <c r="A3753" s="59"/>
    </row>
    <row r="3754" spans="1:1">
      <c r="A3754" s="59"/>
    </row>
    <row r="3755" spans="1:1">
      <c r="A3755" s="59"/>
    </row>
    <row r="3756" spans="1:1">
      <c r="A3756" s="59"/>
    </row>
    <row r="3757" spans="1:1">
      <c r="A3757" s="59"/>
    </row>
    <row r="3758" spans="1:1">
      <c r="A3758" s="59"/>
    </row>
    <row r="3759" spans="1:1">
      <c r="A3759" s="59"/>
    </row>
    <row r="3760" spans="1:1">
      <c r="A3760" s="59"/>
    </row>
    <row r="3761" spans="1:1">
      <c r="A3761" s="59"/>
    </row>
    <row r="3762" spans="1:1">
      <c r="A3762" s="59"/>
    </row>
    <row r="3763" spans="1:1">
      <c r="A3763" s="59"/>
    </row>
    <row r="3764" spans="1:1">
      <c r="A3764" s="59"/>
    </row>
    <row r="3765" spans="1:1">
      <c r="A3765" s="59"/>
    </row>
    <row r="3766" spans="1:1">
      <c r="A3766" s="59"/>
    </row>
    <row r="3767" spans="1:1">
      <c r="A3767" s="59"/>
    </row>
    <row r="3768" spans="1:1">
      <c r="A3768" s="59"/>
    </row>
    <row r="3769" spans="1:1">
      <c r="A3769" s="59"/>
    </row>
    <row r="3770" spans="1:1">
      <c r="A3770" s="59"/>
    </row>
    <row r="3771" spans="1:1">
      <c r="A3771" s="59"/>
    </row>
    <row r="3772" spans="1:1">
      <c r="A3772" s="59"/>
    </row>
    <row r="3773" spans="1:1">
      <c r="A3773" s="59"/>
    </row>
    <row r="3774" spans="1:1">
      <c r="A3774" s="59"/>
    </row>
    <row r="3775" spans="1:1">
      <c r="A3775" s="59"/>
    </row>
    <row r="3776" spans="1:1">
      <c r="A3776" s="59"/>
    </row>
    <row r="3777" spans="1:1">
      <c r="A3777" s="59"/>
    </row>
    <row r="3778" spans="1:1">
      <c r="A3778" s="59"/>
    </row>
    <row r="3779" spans="1:1">
      <c r="A3779" s="59"/>
    </row>
    <row r="3780" spans="1:1">
      <c r="A3780" s="59"/>
    </row>
    <row r="3781" spans="1:1">
      <c r="A3781" s="59"/>
    </row>
    <row r="3782" spans="1:1">
      <c r="A3782" s="59"/>
    </row>
    <row r="3783" spans="1:1">
      <c r="A3783" s="59"/>
    </row>
    <row r="3784" spans="1:1">
      <c r="A3784" s="59"/>
    </row>
    <row r="3785" spans="1:1">
      <c r="A3785" s="59"/>
    </row>
    <row r="3786" spans="1:1">
      <c r="A3786" s="59"/>
    </row>
    <row r="3787" spans="1:1">
      <c r="A3787" s="59"/>
    </row>
    <row r="3788" spans="1:1">
      <c r="A3788" s="59"/>
    </row>
    <row r="3789" spans="1:1">
      <c r="A3789" s="59"/>
    </row>
    <row r="3790" spans="1:1">
      <c r="A3790" s="59"/>
    </row>
    <row r="3791" spans="1:1">
      <c r="A3791" s="59"/>
    </row>
    <row r="3792" spans="1:1">
      <c r="A3792" s="59"/>
    </row>
    <row r="3793" spans="1:1">
      <c r="A3793" s="59"/>
    </row>
    <row r="3794" spans="1:1">
      <c r="A3794" s="59"/>
    </row>
    <row r="3795" spans="1:1">
      <c r="A3795" s="59"/>
    </row>
    <row r="3796" spans="1:1">
      <c r="A3796" s="59"/>
    </row>
    <row r="3797" spans="1:1">
      <c r="A3797" s="59"/>
    </row>
    <row r="3798" spans="1:1">
      <c r="A3798" s="59"/>
    </row>
    <row r="3799" spans="1:1">
      <c r="A3799" s="59"/>
    </row>
    <row r="3800" spans="1:1">
      <c r="A3800" s="59"/>
    </row>
    <row r="3801" spans="1:1">
      <c r="A3801" s="59"/>
    </row>
    <row r="3802" spans="1:1">
      <c r="A3802" s="59"/>
    </row>
    <row r="3803" spans="1:1">
      <c r="A3803" s="59"/>
    </row>
    <row r="3804" spans="1:1">
      <c r="A3804" s="59"/>
    </row>
    <row r="3805" spans="1:1">
      <c r="A3805" s="59"/>
    </row>
    <row r="3806" spans="1:1">
      <c r="A3806" s="59"/>
    </row>
    <row r="3807" spans="1:1">
      <c r="A3807" s="59"/>
    </row>
    <row r="3808" spans="1:1">
      <c r="A3808" s="59"/>
    </row>
    <row r="3809" spans="1:1">
      <c r="A3809" s="59"/>
    </row>
    <row r="3810" spans="1:1">
      <c r="A3810" s="59"/>
    </row>
    <row r="3811" spans="1:1">
      <c r="A3811" s="59"/>
    </row>
    <row r="3812" spans="1:1">
      <c r="A3812" s="59"/>
    </row>
    <row r="3813" spans="1:1">
      <c r="A3813" s="59"/>
    </row>
    <row r="3814" spans="1:1">
      <c r="A3814" s="59"/>
    </row>
    <row r="3815" spans="1:1">
      <c r="A3815" s="59"/>
    </row>
    <row r="3816" spans="1:1">
      <c r="A3816" s="59"/>
    </row>
    <row r="3817" spans="1:1">
      <c r="A3817" s="59"/>
    </row>
    <row r="3818" spans="1:1">
      <c r="A3818" s="59"/>
    </row>
    <row r="3819" spans="1:1">
      <c r="A3819" s="59"/>
    </row>
    <row r="3820" spans="1:1">
      <c r="A3820" s="59"/>
    </row>
    <row r="3821" spans="1:1">
      <c r="A3821" s="59"/>
    </row>
    <row r="3822" spans="1:1">
      <c r="A3822" s="59"/>
    </row>
    <row r="3823" spans="1:1">
      <c r="A3823" s="59"/>
    </row>
    <row r="3824" spans="1:1">
      <c r="A3824" s="59"/>
    </row>
    <row r="3825" spans="1:1">
      <c r="A3825" s="59"/>
    </row>
    <row r="3826" spans="1:1">
      <c r="A3826" s="59"/>
    </row>
    <row r="3827" spans="1:1">
      <c r="A3827" s="59"/>
    </row>
    <row r="3828" spans="1:1">
      <c r="A3828" s="59"/>
    </row>
    <row r="3829" spans="1:1">
      <c r="A3829" s="59"/>
    </row>
    <row r="3830" spans="1:1">
      <c r="A3830" s="59"/>
    </row>
    <row r="3831" spans="1:1">
      <c r="A3831" s="59"/>
    </row>
    <row r="3832" spans="1:1">
      <c r="A3832" s="59"/>
    </row>
    <row r="3833" spans="1:1">
      <c r="A3833" s="59"/>
    </row>
    <row r="3834" spans="1:1">
      <c r="A3834" s="59"/>
    </row>
    <row r="3835" spans="1:1">
      <c r="A3835" s="59"/>
    </row>
    <row r="3836" spans="1:1">
      <c r="A3836" s="59"/>
    </row>
    <row r="3837" spans="1:1">
      <c r="A3837" s="59"/>
    </row>
    <row r="3838" spans="1:1">
      <c r="A3838" s="59"/>
    </row>
    <row r="3839" spans="1:1">
      <c r="A3839" s="59"/>
    </row>
    <row r="3840" spans="1:1">
      <c r="A3840" s="59"/>
    </row>
    <row r="3841" spans="1:1">
      <c r="A3841" s="59"/>
    </row>
    <row r="3842" spans="1:1">
      <c r="A3842" s="59"/>
    </row>
    <row r="3843" spans="1:1">
      <c r="A3843" s="59"/>
    </row>
    <row r="3844" spans="1:1">
      <c r="A3844" s="59"/>
    </row>
    <row r="3845" spans="1:1">
      <c r="A3845" s="59"/>
    </row>
    <row r="3846" spans="1:1">
      <c r="A3846" s="59"/>
    </row>
    <row r="3847" spans="1:1">
      <c r="A3847" s="59"/>
    </row>
    <row r="3848" spans="1:1">
      <c r="A3848" s="59"/>
    </row>
    <row r="3849" spans="1:1">
      <c r="A3849" s="59"/>
    </row>
    <row r="3850" spans="1:1">
      <c r="A3850" s="59"/>
    </row>
    <row r="3851" spans="1:1">
      <c r="A3851" s="59"/>
    </row>
    <row r="3852" spans="1:1">
      <c r="A3852" s="59"/>
    </row>
    <row r="3853" spans="1:1">
      <c r="A3853" s="59"/>
    </row>
    <row r="3854" spans="1:1">
      <c r="A3854" s="59"/>
    </row>
    <row r="3855" spans="1:1">
      <c r="A3855" s="59"/>
    </row>
    <row r="3856" spans="1:1">
      <c r="A3856" s="59"/>
    </row>
    <row r="3857" spans="1:1">
      <c r="A3857" s="59"/>
    </row>
    <row r="3858" spans="1:1">
      <c r="A3858" s="59"/>
    </row>
    <row r="3859" spans="1:1">
      <c r="A3859" s="59"/>
    </row>
    <row r="3860" spans="1:1">
      <c r="A3860" s="59"/>
    </row>
    <row r="3861" spans="1:1">
      <c r="A3861" s="59"/>
    </row>
    <row r="3862" spans="1:1">
      <c r="A3862" s="59"/>
    </row>
    <row r="3863" spans="1:1">
      <c r="A3863" s="59"/>
    </row>
    <row r="3864" spans="1:1">
      <c r="A3864" s="59"/>
    </row>
    <row r="3865" spans="1:1">
      <c r="A3865" s="59"/>
    </row>
    <row r="3866" spans="1:1">
      <c r="A3866" s="59"/>
    </row>
    <row r="3867" spans="1:1">
      <c r="A3867" s="59"/>
    </row>
    <row r="3868" spans="1:1">
      <c r="A3868" s="59"/>
    </row>
    <row r="3869" spans="1:1">
      <c r="A3869" s="59"/>
    </row>
    <row r="3870" spans="1:1">
      <c r="A3870" s="59"/>
    </row>
    <row r="3871" spans="1:1">
      <c r="A3871" s="59"/>
    </row>
    <row r="3872" spans="1:1">
      <c r="A3872" s="59"/>
    </row>
    <row r="3873" spans="1:1">
      <c r="A3873" s="59"/>
    </row>
    <row r="3874" spans="1:1">
      <c r="A3874" s="59"/>
    </row>
    <row r="3875" spans="1:1">
      <c r="A3875" s="59"/>
    </row>
    <row r="3876" spans="1:1">
      <c r="A3876" s="59"/>
    </row>
    <row r="3877" spans="1:1">
      <c r="A3877" s="59"/>
    </row>
    <row r="3878" spans="1:1">
      <c r="A3878" s="59"/>
    </row>
    <row r="3879" spans="1:1">
      <c r="A3879" s="59"/>
    </row>
    <row r="3880" spans="1:1">
      <c r="A3880" s="59"/>
    </row>
    <row r="3881" spans="1:1">
      <c r="A3881" s="59"/>
    </row>
    <row r="3882" spans="1:1">
      <c r="A3882" s="59"/>
    </row>
    <row r="3883" spans="1:1">
      <c r="A3883" s="59"/>
    </row>
    <row r="3884" spans="1:1">
      <c r="A3884" s="59"/>
    </row>
    <row r="3885" spans="1:1">
      <c r="A3885" s="59"/>
    </row>
    <row r="3886" spans="1:1">
      <c r="A3886" s="59"/>
    </row>
    <row r="3887" spans="1:1">
      <c r="A3887" s="59"/>
    </row>
    <row r="3888" spans="1:1">
      <c r="A3888" s="59"/>
    </row>
    <row r="3889" spans="1:1">
      <c r="A3889" s="59"/>
    </row>
    <row r="3890" spans="1:1">
      <c r="A3890" s="59"/>
    </row>
    <row r="3891" spans="1:1">
      <c r="A3891" s="59"/>
    </row>
    <row r="3892" spans="1:1">
      <c r="A3892" s="59"/>
    </row>
    <row r="3893" spans="1:1">
      <c r="A3893" s="59"/>
    </row>
    <row r="3894" spans="1:1">
      <c r="A3894" s="59"/>
    </row>
    <row r="3895" spans="1:1">
      <c r="A3895" s="59"/>
    </row>
    <row r="3896" spans="1:1">
      <c r="A3896" s="59"/>
    </row>
    <row r="3897" spans="1:1">
      <c r="A3897" s="59"/>
    </row>
    <row r="3898" spans="1:1">
      <c r="A3898" s="59"/>
    </row>
    <row r="3899" spans="1:1">
      <c r="A3899" s="59"/>
    </row>
    <row r="3900" spans="1:1">
      <c r="A3900" s="59"/>
    </row>
    <row r="3901" spans="1:1">
      <c r="A3901" s="59"/>
    </row>
    <row r="3902" spans="1:1">
      <c r="A3902" s="59"/>
    </row>
    <row r="3903" spans="1:1">
      <c r="A3903" s="59"/>
    </row>
    <row r="3904" spans="1:1">
      <c r="A3904" s="59"/>
    </row>
    <row r="3905" spans="1:1">
      <c r="A3905" s="59"/>
    </row>
    <row r="3906" spans="1:1">
      <c r="A3906" s="59"/>
    </row>
    <row r="3907" spans="1:1">
      <c r="A3907" s="59"/>
    </row>
    <row r="3908" spans="1:1">
      <c r="A3908" s="59"/>
    </row>
    <row r="3909" spans="1:1">
      <c r="A3909" s="59"/>
    </row>
    <row r="3910" spans="1:1">
      <c r="A3910" s="59"/>
    </row>
    <row r="3911" spans="1:1">
      <c r="A3911" s="59"/>
    </row>
    <row r="3912" spans="1:1">
      <c r="A3912" s="59"/>
    </row>
    <row r="3913" spans="1:1">
      <c r="A3913" s="59"/>
    </row>
    <row r="3914" spans="1:1">
      <c r="A3914" s="5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5023-3BA1-4B3C-BAB4-9440B896016C}">
  <dimension ref="A1:D41"/>
  <sheetViews>
    <sheetView showGridLines="0" workbookViewId="0"/>
  </sheetViews>
  <sheetFormatPr defaultColWidth="9.140625" defaultRowHeight="15"/>
  <cols>
    <col min="1" max="16384" width="9.140625" style="24"/>
  </cols>
  <sheetData>
    <row r="1" spans="1:1">
      <c r="A1" s="52" t="s">
        <v>318</v>
      </c>
    </row>
    <row r="2" spans="1:1">
      <c r="A2" s="23" t="s">
        <v>319</v>
      </c>
    </row>
    <row r="17" spans="1:4">
      <c r="A17" s="23" t="s">
        <v>320</v>
      </c>
    </row>
    <row r="18" spans="1:4">
      <c r="A18" s="23" t="s">
        <v>321</v>
      </c>
    </row>
    <row r="23" spans="1:4">
      <c r="A23" s="110"/>
      <c r="B23" s="110" t="s">
        <v>359</v>
      </c>
      <c r="C23" s="110" t="s">
        <v>360</v>
      </c>
      <c r="D23" s="110" t="s">
        <v>361</v>
      </c>
    </row>
    <row r="24" spans="1:4">
      <c r="A24" s="110">
        <v>2013</v>
      </c>
      <c r="B24" s="110">
        <v>46.9</v>
      </c>
      <c r="C24" s="110">
        <v>42.2</v>
      </c>
      <c r="D24" s="110"/>
    </row>
    <row r="25" spans="1:4">
      <c r="A25" s="110">
        <v>2014</v>
      </c>
      <c r="B25" s="110">
        <v>45.8</v>
      </c>
      <c r="C25" s="110">
        <v>41.7</v>
      </c>
      <c r="D25" s="110"/>
    </row>
    <row r="26" spans="1:4">
      <c r="A26" s="110">
        <v>2015</v>
      </c>
      <c r="B26" s="110">
        <v>44.6</v>
      </c>
      <c r="C26" s="110">
        <v>43.1</v>
      </c>
      <c r="D26" s="110"/>
    </row>
    <row r="27" spans="1:4">
      <c r="A27" s="110">
        <v>2016</v>
      </c>
      <c r="B27" s="110">
        <v>43.5</v>
      </c>
      <c r="C27" s="110">
        <v>43.7</v>
      </c>
      <c r="D27" s="110"/>
    </row>
    <row r="28" spans="1:4">
      <c r="A28" s="110">
        <v>2017</v>
      </c>
      <c r="B28" s="110">
        <v>40.9</v>
      </c>
      <c r="C28" s="110">
        <v>43.8</v>
      </c>
      <c r="D28" s="110"/>
    </row>
    <row r="29" spans="1:4">
      <c r="A29" s="110">
        <v>2018</v>
      </c>
      <c r="B29" s="110">
        <v>39.799999999999997</v>
      </c>
      <c r="C29" s="110">
        <v>44.46</v>
      </c>
      <c r="D29" s="110">
        <v>44.36</v>
      </c>
    </row>
    <row r="30" spans="1:4">
      <c r="A30" s="110">
        <v>2019</v>
      </c>
      <c r="B30" s="110">
        <v>38.700000000000003</v>
      </c>
      <c r="C30" s="110">
        <v>44.63</v>
      </c>
      <c r="D30" s="110">
        <v>44.25</v>
      </c>
    </row>
    <row r="31" spans="1:4">
      <c r="A31" s="110">
        <v>2020</v>
      </c>
      <c r="B31" s="110">
        <v>37.700000000000003</v>
      </c>
      <c r="C31" s="110">
        <v>44.57</v>
      </c>
      <c r="D31" s="110">
        <v>43.98</v>
      </c>
    </row>
    <row r="32" spans="1:4">
      <c r="A32" s="110">
        <v>2021</v>
      </c>
      <c r="B32" s="110">
        <v>42.4</v>
      </c>
      <c r="C32" s="110">
        <v>44.7</v>
      </c>
      <c r="D32" s="110">
        <v>44.1</v>
      </c>
    </row>
    <row r="33" spans="1:4">
      <c r="A33" s="110">
        <v>2022</v>
      </c>
      <c r="B33" s="110">
        <v>41.3</v>
      </c>
      <c r="C33" s="110">
        <v>44.8</v>
      </c>
      <c r="D33" s="110">
        <v>44.1</v>
      </c>
    </row>
    <row r="34" spans="1:4">
      <c r="A34" s="110">
        <v>2023</v>
      </c>
      <c r="B34" s="110">
        <v>40.299999999999997</v>
      </c>
      <c r="C34" s="110">
        <v>44.6</v>
      </c>
      <c r="D34" s="110">
        <v>43.8</v>
      </c>
    </row>
    <row r="35" spans="1:4">
      <c r="A35" s="110">
        <v>2024</v>
      </c>
      <c r="B35" s="110">
        <v>39.200000000000003</v>
      </c>
      <c r="C35" s="110">
        <v>44.5</v>
      </c>
      <c r="D35" s="110">
        <v>43.5</v>
      </c>
    </row>
    <row r="36" spans="1:4">
      <c r="A36" s="110">
        <v>2025</v>
      </c>
      <c r="B36" s="110">
        <v>38.1</v>
      </c>
      <c r="C36" s="110">
        <v>44.3</v>
      </c>
      <c r="D36" s="110">
        <v>43</v>
      </c>
    </row>
    <row r="37" spans="1:4">
      <c r="A37" s="110">
        <v>2026</v>
      </c>
      <c r="B37" s="110">
        <v>37.1</v>
      </c>
      <c r="C37" s="110">
        <v>44.2</v>
      </c>
      <c r="D37" s="110">
        <v>42.7</v>
      </c>
    </row>
    <row r="38" spans="1:4">
      <c r="A38" s="110">
        <v>2027</v>
      </c>
      <c r="B38" s="110">
        <v>36</v>
      </c>
      <c r="C38" s="110">
        <v>44.2</v>
      </c>
      <c r="D38" s="110">
        <v>42.4</v>
      </c>
    </row>
    <row r="39" spans="1:4">
      <c r="A39" s="110">
        <v>2028</v>
      </c>
      <c r="B39" s="110">
        <v>35</v>
      </c>
      <c r="C39" s="110">
        <v>44.1</v>
      </c>
      <c r="D39" s="110">
        <v>42</v>
      </c>
    </row>
    <row r="40" spans="1:4">
      <c r="A40" s="110">
        <v>2029</v>
      </c>
      <c r="B40" s="110">
        <v>33.9</v>
      </c>
      <c r="C40" s="110">
        <v>44.1</v>
      </c>
      <c r="D40" s="110">
        <v>41.6</v>
      </c>
    </row>
    <row r="41" spans="1:4">
      <c r="A41" s="110">
        <v>2030</v>
      </c>
      <c r="B41" s="110">
        <v>32.9</v>
      </c>
      <c r="C41" s="110">
        <v>44</v>
      </c>
      <c r="D41" s="110">
        <v>41.1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ABA2-39FE-4869-B5AB-1F332FDCF5BB}">
  <dimension ref="A1:D22"/>
  <sheetViews>
    <sheetView showGridLines="0" workbookViewId="0">
      <selection activeCell="B9" sqref="B7:B9"/>
    </sheetView>
  </sheetViews>
  <sheetFormatPr defaultRowHeight="15"/>
  <cols>
    <col min="1" max="1" width="33" bestFit="1" customWidth="1"/>
    <col min="2" max="4" width="10.85546875" customWidth="1"/>
  </cols>
  <sheetData>
    <row r="1" spans="1:4">
      <c r="A1" s="25" t="s">
        <v>439</v>
      </c>
    </row>
    <row r="2" spans="1:4" ht="15.75" thickBot="1">
      <c r="A2" s="23" t="s">
        <v>440</v>
      </c>
    </row>
    <row r="3" spans="1:4">
      <c r="A3" s="171" t="s">
        <v>441</v>
      </c>
      <c r="B3" s="139" t="s">
        <v>577</v>
      </c>
      <c r="C3" s="139" t="s">
        <v>443</v>
      </c>
      <c r="D3" s="139" t="s">
        <v>445</v>
      </c>
    </row>
    <row r="4" spans="1:4" ht="27.75" thickBot="1">
      <c r="A4" s="172"/>
      <c r="B4" s="140" t="s">
        <v>442</v>
      </c>
      <c r="C4" s="140" t="s">
        <v>444</v>
      </c>
      <c r="D4" s="140" t="s">
        <v>446</v>
      </c>
    </row>
    <row r="5" spans="1:4">
      <c r="A5" s="137"/>
      <c r="B5" s="141"/>
      <c r="C5" s="141"/>
      <c r="D5" s="141"/>
    </row>
    <row r="6" spans="1:4">
      <c r="A6" s="39" t="s">
        <v>447</v>
      </c>
      <c r="B6" s="162">
        <v>5</v>
      </c>
      <c r="C6" s="163">
        <v>2.1</v>
      </c>
      <c r="D6" s="163">
        <v>1</v>
      </c>
    </row>
    <row r="7" spans="1:4">
      <c r="A7" s="41" t="s">
        <v>448</v>
      </c>
      <c r="B7" s="164">
        <v>2.5</v>
      </c>
      <c r="C7" s="164">
        <v>0.8</v>
      </c>
      <c r="D7" s="164">
        <v>0.4</v>
      </c>
    </row>
    <row r="8" spans="1:4">
      <c r="A8" s="41" t="s">
        <v>449</v>
      </c>
      <c r="B8" s="164">
        <v>2</v>
      </c>
      <c r="C8" s="164">
        <v>0.6</v>
      </c>
      <c r="D8" s="164">
        <v>0.2</v>
      </c>
    </row>
    <row r="9" spans="1:4">
      <c r="A9" s="41" t="s">
        <v>450</v>
      </c>
      <c r="B9" s="164">
        <v>0.7</v>
      </c>
      <c r="C9" s="164">
        <v>0.7</v>
      </c>
      <c r="D9" s="164">
        <v>0.4</v>
      </c>
    </row>
    <row r="10" spans="1:4">
      <c r="A10" s="39" t="s">
        <v>44</v>
      </c>
      <c r="B10" s="163">
        <v>1.6</v>
      </c>
      <c r="C10" s="163">
        <v>1.9</v>
      </c>
      <c r="D10" s="163">
        <v>1.9</v>
      </c>
    </row>
    <row r="11" spans="1:4">
      <c r="A11" s="39" t="s">
        <v>43</v>
      </c>
      <c r="B11" s="163">
        <v>1.1000000000000001</v>
      </c>
      <c r="C11" s="163">
        <v>1.9</v>
      </c>
      <c r="D11" s="163">
        <v>2</v>
      </c>
    </row>
    <row r="12" spans="1:4" ht="28.5">
      <c r="A12" s="39" t="s">
        <v>451</v>
      </c>
      <c r="B12" s="163">
        <v>1.4</v>
      </c>
      <c r="C12" s="163">
        <v>0.9</v>
      </c>
      <c r="D12" s="163">
        <v>0.6</v>
      </c>
    </row>
    <row r="13" spans="1:4">
      <c r="A13" s="41"/>
      <c r="B13" s="164"/>
      <c r="C13" s="164"/>
      <c r="D13" s="164"/>
    </row>
    <row r="14" spans="1:4">
      <c r="A14" s="142" t="s">
        <v>452</v>
      </c>
      <c r="B14" s="164"/>
      <c r="C14" s="164"/>
      <c r="D14" s="164"/>
    </row>
    <row r="15" spans="1:4">
      <c r="A15" s="39" t="s">
        <v>453</v>
      </c>
      <c r="B15" s="163">
        <v>61</v>
      </c>
      <c r="C15" s="163">
        <v>60.4</v>
      </c>
      <c r="D15" s="163">
        <v>59.5</v>
      </c>
    </row>
    <row r="16" spans="1:4">
      <c r="A16" s="39" t="s">
        <v>454</v>
      </c>
      <c r="B16" s="163">
        <v>72.7</v>
      </c>
      <c r="C16" s="163">
        <v>72.8</v>
      </c>
      <c r="D16" s="163">
        <v>74.599999999999994</v>
      </c>
    </row>
    <row r="17" spans="1:4">
      <c r="A17" s="39" t="s">
        <v>455</v>
      </c>
      <c r="B17" s="163">
        <v>6.9</v>
      </c>
      <c r="C17" s="163">
        <v>5.3</v>
      </c>
      <c r="D17" s="163">
        <v>5.5</v>
      </c>
    </row>
    <row r="18" spans="1:4">
      <c r="A18" s="39" t="s">
        <v>456</v>
      </c>
      <c r="B18" s="163">
        <v>2.9</v>
      </c>
      <c r="C18" s="163">
        <v>1</v>
      </c>
      <c r="D18" s="163">
        <v>0.3</v>
      </c>
    </row>
    <row r="19" spans="1:4">
      <c r="A19" s="39" t="s">
        <v>457</v>
      </c>
      <c r="B19" s="163">
        <v>2</v>
      </c>
      <c r="C19" s="163">
        <v>1.1000000000000001</v>
      </c>
      <c r="D19" s="163">
        <v>0.7</v>
      </c>
    </row>
    <row r="20" spans="1:4" ht="15.75" thickBot="1">
      <c r="A20" s="42" t="s">
        <v>458</v>
      </c>
      <c r="B20" s="165">
        <v>2</v>
      </c>
      <c r="C20" s="165">
        <v>2.7</v>
      </c>
      <c r="D20" s="165">
        <v>2.6</v>
      </c>
    </row>
    <row r="21" spans="1:4">
      <c r="A21" s="23" t="s">
        <v>15</v>
      </c>
    </row>
    <row r="22" spans="1:4">
      <c r="A22" s="23" t="s">
        <v>459</v>
      </c>
    </row>
  </sheetData>
  <mergeCells count="1">
    <mergeCell ref="A3:A4"/>
  </mergeCells>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141A-D616-47F7-BF52-7C81CDF4FD57}">
  <dimension ref="A1:AF20"/>
  <sheetViews>
    <sheetView showGridLines="0" workbookViewId="0"/>
  </sheetViews>
  <sheetFormatPr defaultRowHeight="15"/>
  <cols>
    <col min="15" max="16" width="9.42578125" bestFit="1" customWidth="1"/>
  </cols>
  <sheetData>
    <row r="1" spans="1:32">
      <c r="A1" s="25" t="s">
        <v>460</v>
      </c>
      <c r="O1" s="29">
        <v>2000</v>
      </c>
      <c r="P1" s="29">
        <v>2001</v>
      </c>
      <c r="Q1" s="29">
        <v>2002</v>
      </c>
      <c r="R1" s="29">
        <v>2003</v>
      </c>
      <c r="S1" s="29">
        <v>2004</v>
      </c>
      <c r="T1" s="29">
        <v>2005</v>
      </c>
      <c r="U1" s="29">
        <v>2006</v>
      </c>
      <c r="V1" s="29">
        <v>2007</v>
      </c>
      <c r="W1" s="29">
        <v>2008</v>
      </c>
      <c r="X1" s="29">
        <v>2009</v>
      </c>
      <c r="Y1" s="29">
        <v>2010</v>
      </c>
      <c r="Z1" s="29">
        <v>2011</v>
      </c>
      <c r="AA1" s="29">
        <v>2012</v>
      </c>
      <c r="AB1" s="29">
        <v>2013</v>
      </c>
      <c r="AC1" s="29">
        <v>2014</v>
      </c>
      <c r="AD1" s="29">
        <v>2015</v>
      </c>
      <c r="AE1" s="29">
        <v>2016</v>
      </c>
      <c r="AF1" s="29">
        <v>2017</v>
      </c>
    </row>
    <row r="2" spans="1:32">
      <c r="A2" s="23" t="s">
        <v>7</v>
      </c>
      <c r="N2" t="s">
        <v>462</v>
      </c>
      <c r="O2" s="28">
        <v>0.4</v>
      </c>
      <c r="P2" s="28">
        <v>-1.3</v>
      </c>
      <c r="Q2">
        <v>-1.5</v>
      </c>
      <c r="R2">
        <v>-0.5</v>
      </c>
      <c r="S2">
        <v>0.5</v>
      </c>
      <c r="T2">
        <v>-4.2</v>
      </c>
      <c r="U2">
        <v>-1.5</v>
      </c>
      <c r="V2">
        <v>1.9</v>
      </c>
      <c r="W2">
        <v>-2.9000000000000004</v>
      </c>
      <c r="X2">
        <v>-3.5000000000000004</v>
      </c>
      <c r="Y2">
        <v>5.4</v>
      </c>
      <c r="Z2">
        <v>10.6</v>
      </c>
      <c r="AA2">
        <v>-2.4</v>
      </c>
      <c r="AB2">
        <v>0.1</v>
      </c>
      <c r="AC2">
        <v>0.4</v>
      </c>
      <c r="AD2">
        <v>3.9</v>
      </c>
      <c r="AE2">
        <v>2.4</v>
      </c>
      <c r="AF2">
        <v>1.3</v>
      </c>
    </row>
    <row r="3" spans="1:32">
      <c r="N3" t="s">
        <v>463</v>
      </c>
      <c r="O3" s="28">
        <v>6.9</v>
      </c>
      <c r="P3" s="28">
        <v>-0.5</v>
      </c>
      <c r="Q3">
        <v>8.2000000000000011</v>
      </c>
      <c r="R3">
        <v>-8.1</v>
      </c>
      <c r="S3">
        <v>-2.1</v>
      </c>
      <c r="T3">
        <v>2</v>
      </c>
      <c r="U3">
        <v>0.70000000000000007</v>
      </c>
      <c r="V3">
        <v>8.2000000000000011</v>
      </c>
      <c r="W3">
        <v>-4</v>
      </c>
      <c r="X3">
        <v>0.5</v>
      </c>
      <c r="Y3">
        <v>6</v>
      </c>
      <c r="Z3">
        <v>-1.7000000000000002</v>
      </c>
      <c r="AA3">
        <v>-6.9</v>
      </c>
      <c r="AB3">
        <v>-5.4</v>
      </c>
      <c r="AC3">
        <v>7.3</v>
      </c>
      <c r="AD3">
        <v>-64.900000000000006</v>
      </c>
      <c r="AE3">
        <v>-0.4</v>
      </c>
      <c r="AF3">
        <v>15</v>
      </c>
    </row>
    <row r="4" spans="1:32">
      <c r="N4" t="s">
        <v>6</v>
      </c>
      <c r="O4" s="29">
        <v>2.1</v>
      </c>
      <c r="P4" s="28">
        <v>-1</v>
      </c>
      <c r="Q4">
        <v>1.6</v>
      </c>
      <c r="R4">
        <v>-2.8000000000000003</v>
      </c>
      <c r="S4">
        <v>-0.3</v>
      </c>
      <c r="T4">
        <v>-3.1</v>
      </c>
      <c r="U4">
        <v>-1.0999999999999999</v>
      </c>
      <c r="V4">
        <v>2.9000000000000004</v>
      </c>
      <c r="W4">
        <v>-3.5000000000000004</v>
      </c>
      <c r="X4">
        <v>-2.6</v>
      </c>
      <c r="Y4">
        <v>5.8000000000000007</v>
      </c>
      <c r="Z4">
        <v>7.7</v>
      </c>
      <c r="AA4">
        <v>-2.8000000000000003</v>
      </c>
      <c r="AB4">
        <v>-1</v>
      </c>
      <c r="AC4">
        <v>2.1</v>
      </c>
      <c r="AD4">
        <v>-12.5</v>
      </c>
      <c r="AE4">
        <v>1.5</v>
      </c>
      <c r="AF4">
        <v>6.2</v>
      </c>
    </row>
    <row r="5" spans="1:32">
      <c r="O5" s="29"/>
      <c r="P5" s="28"/>
    </row>
    <row r="6" spans="1:32">
      <c r="O6" s="29"/>
      <c r="P6" s="28"/>
    </row>
    <row r="7" spans="1:32">
      <c r="O7" s="29"/>
      <c r="P7" s="28"/>
    </row>
    <row r="8" spans="1:32">
      <c r="O8" s="28"/>
      <c r="P8" s="28"/>
    </row>
    <row r="9" spans="1:32">
      <c r="O9" s="28"/>
      <c r="P9" s="28"/>
    </row>
    <row r="10" spans="1:32">
      <c r="O10" s="28"/>
      <c r="P10" s="28"/>
    </row>
    <row r="11" spans="1:32">
      <c r="O11" s="28"/>
      <c r="P11" s="28"/>
    </row>
    <row r="12" spans="1:32">
      <c r="O12" s="28"/>
      <c r="P12" s="28"/>
    </row>
    <row r="13" spans="1:32">
      <c r="O13" s="28"/>
      <c r="P13" s="28"/>
    </row>
    <row r="14" spans="1:32">
      <c r="O14" s="29"/>
      <c r="P14" s="28"/>
    </row>
    <row r="15" spans="1:32">
      <c r="O15" s="29"/>
      <c r="P15" s="28"/>
    </row>
    <row r="16" spans="1:32">
      <c r="O16" s="29"/>
      <c r="P16" s="28"/>
    </row>
    <row r="17" spans="1:16">
      <c r="O17" s="29"/>
      <c r="P17" s="28"/>
    </row>
    <row r="18" spans="1:16">
      <c r="A18" s="23" t="s">
        <v>461</v>
      </c>
      <c r="O18" s="28"/>
      <c r="P18" s="28"/>
    </row>
    <row r="19" spans="1:16">
      <c r="O19" s="28"/>
      <c r="P19" s="28"/>
    </row>
    <row r="20" spans="1:16">
      <c r="O20" s="28"/>
      <c r="P20" s="2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9B85-4AA9-447F-BADB-A209DAA315CA}">
  <dimension ref="A1:D111"/>
  <sheetViews>
    <sheetView showGridLines="0" workbookViewId="0"/>
  </sheetViews>
  <sheetFormatPr defaultColWidth="9.140625" defaultRowHeight="15"/>
  <cols>
    <col min="1" max="16384" width="9.140625" style="24"/>
  </cols>
  <sheetData>
    <row r="1" spans="1:4">
      <c r="A1" s="25" t="s">
        <v>464</v>
      </c>
    </row>
    <row r="2" spans="1:4">
      <c r="A2" s="23" t="s">
        <v>7</v>
      </c>
    </row>
    <row r="3" spans="1:4" ht="27">
      <c r="B3" s="138" t="s">
        <v>469</v>
      </c>
      <c r="C3" s="138" t="s">
        <v>470</v>
      </c>
    </row>
    <row r="4" spans="1:4">
      <c r="A4" s="81" t="s">
        <v>465</v>
      </c>
      <c r="B4" s="143">
        <v>3.7</v>
      </c>
      <c r="C4" s="143">
        <v>2.4</v>
      </c>
    </row>
    <row r="5" spans="1:4">
      <c r="A5" s="81" t="s">
        <v>466</v>
      </c>
      <c r="B5" s="143">
        <v>2.4</v>
      </c>
      <c r="C5" s="143">
        <v>1.3</v>
      </c>
    </row>
    <row r="6" spans="1:4">
      <c r="A6" s="81" t="s">
        <v>467</v>
      </c>
      <c r="B6" s="143">
        <v>0.8</v>
      </c>
      <c r="C6" s="143">
        <v>1.2</v>
      </c>
    </row>
    <row r="7" spans="1:4">
      <c r="A7" s="81" t="s">
        <v>468</v>
      </c>
      <c r="B7" s="143">
        <v>1.2</v>
      </c>
      <c r="C7" s="143">
        <v>1.4</v>
      </c>
    </row>
    <row r="8" spans="1:4">
      <c r="A8" s="23" t="s">
        <v>47</v>
      </c>
    </row>
    <row r="9" spans="1:4">
      <c r="A9" s="23" t="s">
        <v>471</v>
      </c>
    </row>
    <row r="13" spans="1:4">
      <c r="A13" s="48"/>
      <c r="B13" s="48"/>
      <c r="C13" s="48"/>
      <c r="D13" s="48"/>
    </row>
    <row r="14" spans="1:4">
      <c r="A14" s="60"/>
      <c r="B14" s="48"/>
      <c r="C14" s="48"/>
      <c r="D14" s="48"/>
    </row>
    <row r="15" spans="1:4">
      <c r="A15" s="60"/>
      <c r="B15" s="48"/>
      <c r="C15" s="48"/>
      <c r="D15" s="48"/>
    </row>
    <row r="16" spans="1:4">
      <c r="A16" s="60"/>
      <c r="B16" s="48"/>
      <c r="C16" s="48"/>
      <c r="D16" s="48"/>
    </row>
    <row r="17" spans="1:4">
      <c r="A17" s="60"/>
      <c r="B17" s="48"/>
      <c r="C17" s="48"/>
      <c r="D17" s="48"/>
    </row>
    <row r="18" spans="1:4">
      <c r="A18" s="60"/>
      <c r="B18" s="48"/>
      <c r="C18" s="48"/>
      <c r="D18" s="48"/>
    </row>
    <row r="19" spans="1:4">
      <c r="A19" s="60"/>
      <c r="B19" s="48"/>
      <c r="C19" s="48"/>
      <c r="D19" s="48"/>
    </row>
    <row r="20" spans="1:4">
      <c r="A20" s="60"/>
      <c r="B20" s="48"/>
      <c r="C20" s="48"/>
      <c r="D20" s="48"/>
    </row>
    <row r="21" spans="1:4">
      <c r="A21" s="60"/>
      <c r="B21" s="48"/>
      <c r="C21" s="48"/>
      <c r="D21" s="48"/>
    </row>
    <row r="22" spans="1:4">
      <c r="A22" s="60"/>
      <c r="B22" s="48"/>
      <c r="C22" s="48"/>
      <c r="D22" s="48"/>
    </row>
    <row r="23" spans="1:4">
      <c r="A23" s="60"/>
      <c r="B23" s="48"/>
      <c r="C23" s="48"/>
      <c r="D23" s="48"/>
    </row>
    <row r="24" spans="1:4">
      <c r="A24" s="60"/>
      <c r="B24" s="48"/>
      <c r="C24" s="48"/>
      <c r="D24" s="48"/>
    </row>
    <row r="25" spans="1:4">
      <c r="A25" s="60"/>
      <c r="B25" s="48"/>
      <c r="C25" s="48"/>
      <c r="D25" s="48"/>
    </row>
    <row r="26" spans="1:4">
      <c r="A26" s="60"/>
      <c r="B26" s="48"/>
      <c r="C26" s="48"/>
      <c r="D26" s="48"/>
    </row>
    <row r="27" spans="1:4">
      <c r="A27" s="60"/>
      <c r="B27" s="48"/>
      <c r="C27" s="48"/>
      <c r="D27" s="48"/>
    </row>
    <row r="28" spans="1:4">
      <c r="A28" s="60"/>
      <c r="B28" s="48"/>
      <c r="C28" s="48"/>
      <c r="D28" s="48"/>
    </row>
    <row r="29" spans="1:4">
      <c r="A29" s="60"/>
      <c r="B29" s="48"/>
      <c r="C29" s="48"/>
      <c r="D29" s="48"/>
    </row>
    <row r="30" spans="1:4">
      <c r="A30" s="60"/>
      <c r="B30" s="48"/>
      <c r="C30" s="48"/>
      <c r="D30" s="48"/>
    </row>
    <row r="31" spans="1:4">
      <c r="A31" s="60"/>
      <c r="B31" s="48"/>
      <c r="C31" s="48"/>
      <c r="D31" s="48"/>
    </row>
    <row r="32" spans="1:4">
      <c r="A32" s="60"/>
      <c r="B32" s="48"/>
      <c r="C32" s="48"/>
      <c r="D32" s="48"/>
    </row>
    <row r="33" spans="1:4">
      <c r="A33" s="60"/>
      <c r="B33" s="48"/>
      <c r="C33" s="48"/>
      <c r="D33" s="48"/>
    </row>
    <row r="34" spans="1:4">
      <c r="A34" s="60"/>
      <c r="B34" s="48"/>
      <c r="C34" s="48"/>
      <c r="D34" s="48"/>
    </row>
    <row r="35" spans="1:4">
      <c r="A35" s="60"/>
      <c r="B35" s="48"/>
      <c r="C35" s="48"/>
      <c r="D35" s="48"/>
    </row>
    <row r="36" spans="1:4">
      <c r="A36" s="60"/>
      <c r="B36" s="48"/>
      <c r="C36" s="48"/>
      <c r="D36" s="48"/>
    </row>
    <row r="37" spans="1:4">
      <c r="A37" s="60"/>
      <c r="B37" s="48"/>
      <c r="C37" s="48"/>
      <c r="D37" s="48"/>
    </row>
    <row r="38" spans="1:4">
      <c r="A38" s="60"/>
      <c r="B38" s="48"/>
      <c r="C38" s="48"/>
      <c r="D38" s="48"/>
    </row>
    <row r="39" spans="1:4">
      <c r="A39" s="60"/>
      <c r="B39" s="48"/>
      <c r="C39" s="48"/>
      <c r="D39" s="48"/>
    </row>
    <row r="40" spans="1:4">
      <c r="A40" s="60"/>
      <c r="B40" s="48"/>
      <c r="C40" s="48"/>
      <c r="D40" s="48"/>
    </row>
    <row r="41" spans="1:4">
      <c r="A41" s="60"/>
      <c r="B41" s="48"/>
      <c r="C41" s="48"/>
      <c r="D41" s="48"/>
    </row>
    <row r="42" spans="1:4">
      <c r="A42" s="60"/>
      <c r="B42" s="48"/>
      <c r="C42" s="48"/>
      <c r="D42" s="48"/>
    </row>
    <row r="43" spans="1:4">
      <c r="A43" s="60"/>
      <c r="B43" s="48"/>
      <c r="C43" s="48"/>
      <c r="D43" s="48"/>
    </row>
    <row r="44" spans="1:4">
      <c r="A44" s="60"/>
      <c r="B44" s="48"/>
      <c r="C44" s="48"/>
      <c r="D44" s="48"/>
    </row>
    <row r="45" spans="1:4">
      <c r="A45" s="60"/>
      <c r="B45" s="48"/>
      <c r="C45" s="48"/>
      <c r="D45" s="48"/>
    </row>
    <row r="46" spans="1:4">
      <c r="A46" s="60"/>
      <c r="B46" s="48"/>
      <c r="C46" s="48"/>
      <c r="D46" s="48"/>
    </row>
    <row r="47" spans="1:4">
      <c r="A47" s="60"/>
      <c r="B47" s="48"/>
      <c r="C47" s="48"/>
      <c r="D47" s="48"/>
    </row>
    <row r="48" spans="1:4">
      <c r="A48" s="60"/>
      <c r="B48" s="48"/>
      <c r="C48" s="48"/>
      <c r="D48" s="48"/>
    </row>
    <row r="49" spans="1:4">
      <c r="A49" s="60"/>
      <c r="B49" s="48"/>
      <c r="C49" s="48"/>
      <c r="D49" s="48"/>
    </row>
    <row r="50" spans="1:4">
      <c r="A50" s="60"/>
      <c r="B50" s="48"/>
      <c r="C50" s="48"/>
      <c r="D50" s="48"/>
    </row>
    <row r="51" spans="1:4">
      <c r="A51" s="60"/>
      <c r="B51" s="48"/>
      <c r="C51" s="48"/>
      <c r="D51" s="48"/>
    </row>
    <row r="52" spans="1:4">
      <c r="A52" s="60"/>
      <c r="B52" s="48"/>
      <c r="C52" s="48"/>
      <c r="D52" s="48"/>
    </row>
    <row r="53" spans="1:4">
      <c r="A53" s="60"/>
      <c r="B53" s="48"/>
      <c r="C53" s="48"/>
      <c r="D53" s="48"/>
    </row>
    <row r="54" spans="1:4">
      <c r="A54" s="60"/>
      <c r="B54" s="48"/>
      <c r="C54" s="48"/>
      <c r="D54" s="48"/>
    </row>
    <row r="55" spans="1:4">
      <c r="A55" s="60"/>
      <c r="B55" s="48"/>
      <c r="C55" s="48"/>
      <c r="D55" s="48"/>
    </row>
    <row r="56" spans="1:4">
      <c r="A56" s="60"/>
      <c r="B56" s="48"/>
      <c r="C56" s="48"/>
      <c r="D56" s="48"/>
    </row>
    <row r="57" spans="1:4">
      <c r="A57" s="60"/>
      <c r="B57" s="48"/>
      <c r="C57" s="48"/>
      <c r="D57" s="48"/>
    </row>
    <row r="58" spans="1:4">
      <c r="A58" s="60"/>
      <c r="B58" s="48"/>
      <c r="C58" s="48"/>
      <c r="D58" s="48"/>
    </row>
    <row r="59" spans="1:4">
      <c r="A59" s="60"/>
      <c r="B59" s="48"/>
      <c r="C59" s="48"/>
      <c r="D59" s="48"/>
    </row>
    <row r="60" spans="1:4">
      <c r="A60" s="60"/>
      <c r="B60" s="48"/>
      <c r="C60" s="48"/>
      <c r="D60" s="48"/>
    </row>
    <row r="61" spans="1:4">
      <c r="A61" s="60"/>
      <c r="B61" s="48"/>
      <c r="C61" s="48"/>
      <c r="D61" s="48"/>
    </row>
    <row r="62" spans="1:4">
      <c r="A62" s="60"/>
      <c r="B62" s="48"/>
      <c r="C62" s="48"/>
      <c r="D62" s="48"/>
    </row>
    <row r="63" spans="1:4">
      <c r="A63" s="60"/>
      <c r="B63" s="48"/>
      <c r="C63" s="48"/>
      <c r="D63" s="48"/>
    </row>
    <row r="64" spans="1:4">
      <c r="A64" s="60"/>
      <c r="B64" s="48"/>
      <c r="C64" s="48"/>
      <c r="D64" s="48"/>
    </row>
    <row r="65" spans="1:4">
      <c r="A65" s="60"/>
      <c r="B65" s="48"/>
      <c r="C65" s="48"/>
      <c r="D65" s="48"/>
    </row>
    <row r="66" spans="1:4">
      <c r="A66" s="60"/>
      <c r="B66" s="48"/>
      <c r="C66" s="48"/>
      <c r="D66" s="48"/>
    </row>
    <row r="67" spans="1:4">
      <c r="A67" s="60"/>
      <c r="B67" s="48"/>
      <c r="C67" s="48"/>
      <c r="D67" s="48"/>
    </row>
    <row r="68" spans="1:4">
      <c r="A68" s="60"/>
      <c r="B68" s="48"/>
      <c r="C68" s="48"/>
      <c r="D68" s="48"/>
    </row>
    <row r="69" spans="1:4">
      <c r="A69" s="60"/>
      <c r="B69" s="48"/>
      <c r="C69" s="48"/>
      <c r="D69" s="48"/>
    </row>
    <row r="70" spans="1:4">
      <c r="A70" s="60"/>
      <c r="B70" s="48"/>
      <c r="C70" s="48"/>
      <c r="D70" s="48"/>
    </row>
    <row r="71" spans="1:4">
      <c r="A71" s="60"/>
      <c r="B71" s="48"/>
      <c r="C71" s="48"/>
      <c r="D71" s="48"/>
    </row>
    <row r="72" spans="1:4">
      <c r="A72" s="60"/>
      <c r="B72" s="48"/>
      <c r="C72" s="48"/>
      <c r="D72" s="48"/>
    </row>
    <row r="73" spans="1:4">
      <c r="A73" s="60"/>
      <c r="B73" s="48"/>
      <c r="C73" s="48"/>
      <c r="D73" s="48"/>
    </row>
    <row r="74" spans="1:4">
      <c r="A74" s="60"/>
      <c r="B74" s="48"/>
      <c r="C74" s="48"/>
      <c r="D74" s="48"/>
    </row>
    <row r="75" spans="1:4">
      <c r="A75" s="60"/>
      <c r="B75" s="48"/>
      <c r="C75" s="48"/>
      <c r="D75" s="48"/>
    </row>
    <row r="76" spans="1:4">
      <c r="A76" s="60"/>
      <c r="B76" s="48"/>
      <c r="C76" s="48"/>
      <c r="D76" s="48"/>
    </row>
    <row r="77" spans="1:4">
      <c r="A77" s="60"/>
      <c r="B77" s="48"/>
      <c r="C77" s="48"/>
      <c r="D77" s="48"/>
    </row>
    <row r="78" spans="1:4">
      <c r="A78" s="60"/>
      <c r="B78" s="48"/>
      <c r="C78" s="48"/>
      <c r="D78" s="48"/>
    </row>
    <row r="79" spans="1:4">
      <c r="A79" s="60"/>
      <c r="B79" s="48"/>
      <c r="C79" s="48"/>
      <c r="D79" s="48"/>
    </row>
    <row r="80" spans="1:4">
      <c r="A80" s="60"/>
      <c r="B80" s="48"/>
      <c r="C80" s="48"/>
      <c r="D80" s="48"/>
    </row>
    <row r="81" spans="1:4">
      <c r="A81" s="60"/>
      <c r="B81" s="48"/>
      <c r="C81" s="48"/>
      <c r="D81" s="48"/>
    </row>
    <row r="82" spans="1:4">
      <c r="A82" s="60"/>
      <c r="B82" s="48"/>
      <c r="C82" s="48"/>
      <c r="D82" s="48"/>
    </row>
    <row r="83" spans="1:4">
      <c r="A83" s="60"/>
      <c r="B83" s="48"/>
      <c r="C83" s="48"/>
      <c r="D83" s="48"/>
    </row>
    <row r="84" spans="1:4">
      <c r="A84" s="60"/>
      <c r="B84" s="48"/>
      <c r="C84" s="48"/>
      <c r="D84" s="48"/>
    </row>
    <row r="85" spans="1:4">
      <c r="A85" s="60"/>
      <c r="B85" s="48"/>
      <c r="C85" s="48"/>
      <c r="D85" s="48"/>
    </row>
    <row r="86" spans="1:4">
      <c r="A86" s="60"/>
      <c r="B86" s="48"/>
      <c r="C86" s="48"/>
      <c r="D86" s="48"/>
    </row>
    <row r="87" spans="1:4">
      <c r="A87" s="60"/>
      <c r="B87" s="48"/>
      <c r="C87" s="48"/>
      <c r="D87" s="48"/>
    </row>
    <row r="88" spans="1:4">
      <c r="A88" s="60"/>
      <c r="B88" s="48"/>
      <c r="C88" s="48"/>
      <c r="D88" s="48"/>
    </row>
    <row r="89" spans="1:4">
      <c r="A89" s="60"/>
      <c r="B89" s="48"/>
      <c r="C89" s="48"/>
      <c r="D89" s="48"/>
    </row>
    <row r="90" spans="1:4">
      <c r="A90" s="60"/>
      <c r="B90" s="48"/>
      <c r="C90" s="48"/>
      <c r="D90" s="48"/>
    </row>
    <row r="91" spans="1:4">
      <c r="A91" s="60"/>
      <c r="B91" s="48"/>
      <c r="C91" s="48"/>
      <c r="D91" s="48"/>
    </row>
    <row r="92" spans="1:4">
      <c r="A92" s="60"/>
      <c r="B92" s="48"/>
      <c r="C92" s="48"/>
      <c r="D92" s="48"/>
    </row>
    <row r="93" spans="1:4">
      <c r="A93" s="60"/>
      <c r="B93" s="48"/>
      <c r="C93" s="48"/>
      <c r="D93" s="48"/>
    </row>
    <row r="94" spans="1:4">
      <c r="A94" s="48"/>
      <c r="B94" s="48"/>
      <c r="C94" s="48"/>
      <c r="D94" s="48"/>
    </row>
    <row r="95" spans="1:4">
      <c r="A95" s="48"/>
      <c r="B95" s="48"/>
      <c r="C95" s="48"/>
      <c r="D95" s="48"/>
    </row>
    <row r="96" spans="1:4">
      <c r="A96" s="48"/>
      <c r="B96" s="48"/>
      <c r="C96" s="48"/>
      <c r="D96" s="48"/>
    </row>
    <row r="97" spans="1:4">
      <c r="A97" s="48"/>
      <c r="B97" s="48"/>
      <c r="C97" s="48"/>
      <c r="D97" s="48"/>
    </row>
    <row r="98" spans="1:4">
      <c r="A98" s="48"/>
      <c r="B98" s="48"/>
      <c r="C98" s="48"/>
      <c r="D98" s="48"/>
    </row>
    <row r="99" spans="1:4">
      <c r="A99" s="48"/>
      <c r="B99" s="48"/>
      <c r="C99" s="48"/>
      <c r="D99" s="48"/>
    </row>
    <row r="100" spans="1:4">
      <c r="A100" s="48"/>
      <c r="B100" s="48"/>
      <c r="C100" s="48"/>
      <c r="D100" s="48"/>
    </row>
    <row r="101" spans="1:4">
      <c r="A101" s="48"/>
      <c r="B101" s="48"/>
      <c r="C101" s="48"/>
      <c r="D101" s="48"/>
    </row>
    <row r="102" spans="1:4">
      <c r="A102" s="48"/>
      <c r="B102" s="48"/>
      <c r="C102" s="48"/>
      <c r="D102" s="48"/>
    </row>
    <row r="103" spans="1:4">
      <c r="A103" s="48"/>
      <c r="B103" s="48"/>
      <c r="C103" s="48"/>
      <c r="D103" s="48"/>
    </row>
    <row r="104" spans="1:4">
      <c r="A104" s="48"/>
      <c r="B104" s="48"/>
      <c r="C104" s="48"/>
      <c r="D104" s="48"/>
    </row>
    <row r="105" spans="1:4">
      <c r="A105" s="48"/>
      <c r="B105" s="48"/>
      <c r="C105" s="48"/>
      <c r="D105" s="48"/>
    </row>
    <row r="106" spans="1:4">
      <c r="A106" s="48"/>
      <c r="B106" s="48"/>
      <c r="C106" s="48"/>
      <c r="D106" s="48"/>
    </row>
    <row r="107" spans="1:4">
      <c r="A107" s="48"/>
      <c r="B107" s="48"/>
      <c r="C107" s="48"/>
      <c r="D107" s="48"/>
    </row>
    <row r="108" spans="1:4">
      <c r="A108" s="48"/>
      <c r="B108" s="48"/>
      <c r="C108" s="48"/>
      <c r="D108" s="48"/>
    </row>
    <row r="109" spans="1:4">
      <c r="A109" s="48"/>
      <c r="B109" s="48"/>
      <c r="C109" s="48"/>
      <c r="D109" s="48"/>
    </row>
    <row r="110" spans="1:4">
      <c r="A110" s="48"/>
      <c r="B110" s="48"/>
      <c r="C110" s="48"/>
      <c r="D110" s="48"/>
    </row>
    <row r="111" spans="1:4">
      <c r="A111" s="48"/>
      <c r="B111" s="48"/>
      <c r="C111" s="48"/>
      <c r="D111" s="4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6866-6ED2-4431-90A0-22E1C6C56828}">
  <dimension ref="A1:BL17"/>
  <sheetViews>
    <sheetView showGridLines="0" workbookViewId="0">
      <selection activeCell="S23" sqref="S23"/>
    </sheetView>
  </sheetViews>
  <sheetFormatPr defaultRowHeight="15"/>
  <sheetData>
    <row r="1" spans="1:64">
      <c r="A1" s="25" t="s">
        <v>472</v>
      </c>
      <c r="O1">
        <v>2001</v>
      </c>
      <c r="P1">
        <f>O1+1</f>
        <v>2002</v>
      </c>
      <c r="Q1">
        <f t="shared" ref="Q1:BL1" si="0">P1+1</f>
        <v>2003</v>
      </c>
      <c r="R1">
        <f t="shared" si="0"/>
        <v>2004</v>
      </c>
      <c r="S1">
        <f t="shared" si="0"/>
        <v>2005</v>
      </c>
      <c r="T1">
        <f t="shared" si="0"/>
        <v>2006</v>
      </c>
      <c r="U1">
        <f t="shared" si="0"/>
        <v>2007</v>
      </c>
      <c r="V1">
        <f t="shared" si="0"/>
        <v>2008</v>
      </c>
      <c r="W1">
        <f t="shared" si="0"/>
        <v>2009</v>
      </c>
      <c r="X1">
        <f t="shared" si="0"/>
        <v>2010</v>
      </c>
      <c r="Y1">
        <f t="shared" si="0"/>
        <v>2011</v>
      </c>
      <c r="Z1">
        <f t="shared" si="0"/>
        <v>2012</v>
      </c>
      <c r="AA1">
        <f t="shared" si="0"/>
        <v>2013</v>
      </c>
      <c r="AB1">
        <f t="shared" si="0"/>
        <v>2014</v>
      </c>
      <c r="AC1">
        <f t="shared" si="0"/>
        <v>2015</v>
      </c>
      <c r="AD1">
        <f t="shared" si="0"/>
        <v>2016</v>
      </c>
      <c r="AE1">
        <f t="shared" si="0"/>
        <v>2017</v>
      </c>
      <c r="AF1">
        <f t="shared" si="0"/>
        <v>2018</v>
      </c>
      <c r="AG1">
        <f t="shared" si="0"/>
        <v>2019</v>
      </c>
      <c r="AH1">
        <f t="shared" si="0"/>
        <v>2020</v>
      </c>
      <c r="AI1">
        <f t="shared" si="0"/>
        <v>2021</v>
      </c>
      <c r="AJ1">
        <f t="shared" si="0"/>
        <v>2022</v>
      </c>
      <c r="AK1">
        <f t="shared" si="0"/>
        <v>2023</v>
      </c>
      <c r="AL1">
        <f t="shared" si="0"/>
        <v>2024</v>
      </c>
      <c r="AM1">
        <f t="shared" si="0"/>
        <v>2025</v>
      </c>
      <c r="AN1">
        <f t="shared" si="0"/>
        <v>2026</v>
      </c>
      <c r="AO1">
        <f t="shared" si="0"/>
        <v>2027</v>
      </c>
      <c r="AP1">
        <f t="shared" si="0"/>
        <v>2028</v>
      </c>
      <c r="AQ1">
        <f t="shared" si="0"/>
        <v>2029</v>
      </c>
      <c r="AR1">
        <f t="shared" si="0"/>
        <v>2030</v>
      </c>
      <c r="AS1">
        <f t="shared" si="0"/>
        <v>2031</v>
      </c>
      <c r="AT1">
        <f t="shared" si="0"/>
        <v>2032</v>
      </c>
      <c r="AU1">
        <f t="shared" si="0"/>
        <v>2033</v>
      </c>
      <c r="AV1">
        <f t="shared" si="0"/>
        <v>2034</v>
      </c>
      <c r="AW1">
        <f t="shared" si="0"/>
        <v>2035</v>
      </c>
      <c r="AX1">
        <f t="shared" si="0"/>
        <v>2036</v>
      </c>
      <c r="AY1">
        <f t="shared" si="0"/>
        <v>2037</v>
      </c>
      <c r="AZ1">
        <f t="shared" si="0"/>
        <v>2038</v>
      </c>
      <c r="BA1">
        <f t="shared" si="0"/>
        <v>2039</v>
      </c>
      <c r="BB1">
        <f t="shared" si="0"/>
        <v>2040</v>
      </c>
      <c r="BC1">
        <f t="shared" si="0"/>
        <v>2041</v>
      </c>
      <c r="BD1">
        <f t="shared" si="0"/>
        <v>2042</v>
      </c>
      <c r="BE1">
        <f t="shared" si="0"/>
        <v>2043</v>
      </c>
      <c r="BF1">
        <f t="shared" si="0"/>
        <v>2044</v>
      </c>
      <c r="BG1">
        <f t="shared" si="0"/>
        <v>2045</v>
      </c>
      <c r="BH1">
        <f t="shared" si="0"/>
        <v>2046</v>
      </c>
      <c r="BI1">
        <f t="shared" si="0"/>
        <v>2047</v>
      </c>
      <c r="BJ1">
        <f t="shared" si="0"/>
        <v>2048</v>
      </c>
      <c r="BK1">
        <f t="shared" si="0"/>
        <v>2049</v>
      </c>
      <c r="BL1">
        <f t="shared" si="0"/>
        <v>2050</v>
      </c>
    </row>
    <row r="2" spans="1:64">
      <c r="A2" s="128" t="s">
        <v>474</v>
      </c>
      <c r="E2" s="128" t="s">
        <v>473</v>
      </c>
      <c r="N2" t="s">
        <v>595</v>
      </c>
      <c r="O2">
        <v>3</v>
      </c>
      <c r="P2">
        <v>3.5922330097087496</v>
      </c>
      <c r="Q2">
        <v>2.9990627928772255</v>
      </c>
      <c r="R2">
        <v>3.366696997270239</v>
      </c>
      <c r="S2">
        <v>5.9859154929577443</v>
      </c>
      <c r="T2">
        <v>3.1561461794019863</v>
      </c>
      <c r="U2">
        <v>2.8180354267310719</v>
      </c>
      <c r="V2">
        <v>1.9577133907595794</v>
      </c>
      <c r="W2">
        <v>0.99846390168971766</v>
      </c>
      <c r="X2">
        <v>0.5323193916349851</v>
      </c>
      <c r="Y2">
        <v>0.68078668683813248</v>
      </c>
      <c r="Z2">
        <v>0.97670924117205971</v>
      </c>
      <c r="AA2">
        <v>0.96726190476188378</v>
      </c>
      <c r="AB2">
        <v>4.053058216654378</v>
      </c>
      <c r="AC2">
        <v>2.3371104815864072</v>
      </c>
      <c r="AD2">
        <v>1.5916955017301007</v>
      </c>
      <c r="AE2">
        <v>1.2942779291553137</v>
      </c>
      <c r="AF2">
        <v>1.8627119184933205</v>
      </c>
      <c r="AG2">
        <v>1.4687709956950457</v>
      </c>
      <c r="AH2">
        <v>-1.6111210438469747</v>
      </c>
      <c r="AI2">
        <v>0.20382159209064721</v>
      </c>
      <c r="AJ2">
        <v>1.9374160601362878</v>
      </c>
      <c r="AK2">
        <v>2.2721118503607807</v>
      </c>
      <c r="AL2">
        <v>2.6562307129149199</v>
      </c>
      <c r="AM2">
        <v>3.0503480268899263</v>
      </c>
      <c r="AN2">
        <v>2.7002538893214245</v>
      </c>
      <c r="AO2">
        <v>2.339572798430134</v>
      </c>
      <c r="AP2">
        <v>2.0392568195829686</v>
      </c>
      <c r="AQ2">
        <v>1.7143941420193487</v>
      </c>
      <c r="AR2">
        <v>1.4127928945127266</v>
      </c>
      <c r="AS2">
        <v>1.0445754938980034</v>
      </c>
      <c r="AT2">
        <v>1.0664006119562863</v>
      </c>
      <c r="AU2">
        <v>1.0933286567142986</v>
      </c>
      <c r="AV2">
        <v>1.1176895477096327</v>
      </c>
      <c r="AW2">
        <v>1.1383125423735319</v>
      </c>
      <c r="AX2">
        <v>1.1523458302689971</v>
      </c>
      <c r="AY2">
        <v>1.1596865324911443</v>
      </c>
      <c r="AZ2">
        <v>1.1709165923489584</v>
      </c>
      <c r="BA2">
        <v>1.1679137325230515</v>
      </c>
      <c r="BB2">
        <v>1.1611079896962639</v>
      </c>
      <c r="BC2">
        <v>1.1496925203798414</v>
      </c>
      <c r="BD2">
        <v>1.1308473572324562</v>
      </c>
      <c r="BE2">
        <v>1.115758188706395</v>
      </c>
      <c r="BF2">
        <v>1.0928933392905238</v>
      </c>
      <c r="BG2">
        <v>1.0680201025293101</v>
      </c>
      <c r="BH2">
        <v>1.0401940984831937</v>
      </c>
      <c r="BI2">
        <v>1.0137337214160214</v>
      </c>
      <c r="BJ2">
        <v>0.99283957289115765</v>
      </c>
      <c r="BK2">
        <v>0.97009284314455435</v>
      </c>
      <c r="BL2">
        <v>0.9485086485676586</v>
      </c>
    </row>
    <row r="3" spans="1:64">
      <c r="A3" s="129" t="s">
        <v>7</v>
      </c>
      <c r="E3" s="129" t="s">
        <v>34</v>
      </c>
      <c r="N3" t="s">
        <v>596</v>
      </c>
      <c r="AE3">
        <v>2.8659182952352467</v>
      </c>
      <c r="AF3">
        <v>3.2067254127418217</v>
      </c>
      <c r="AG3">
        <v>3.9261643795648844</v>
      </c>
      <c r="AH3">
        <v>5.0776754890678948</v>
      </c>
      <c r="AI3">
        <v>4.7472758303794151</v>
      </c>
      <c r="AJ3">
        <v>4.1944003930388725</v>
      </c>
      <c r="AK3">
        <v>3.8645595483415605</v>
      </c>
      <c r="AL3">
        <v>3.6018130130350094</v>
      </c>
      <c r="AM3">
        <v>3.3739355421101784</v>
      </c>
      <c r="AN3">
        <v>3.5621660175677334</v>
      </c>
      <c r="AO3">
        <v>3.7521768722091728</v>
      </c>
      <c r="AP3">
        <v>3.9421877268506087</v>
      </c>
      <c r="AQ3">
        <v>4.1321985814920481</v>
      </c>
      <c r="AR3">
        <v>4.3222094361334875</v>
      </c>
      <c r="AS3">
        <v>4.3222094361334875</v>
      </c>
      <c r="AT3">
        <v>4.3222094361334875</v>
      </c>
      <c r="AU3">
        <v>4.3222094361334875</v>
      </c>
      <c r="AV3">
        <v>4.3222094361334875</v>
      </c>
      <c r="AW3">
        <v>4.3222094361334875</v>
      </c>
      <c r="AX3">
        <v>4.3222094361334875</v>
      </c>
      <c r="AY3">
        <v>4.3222094361334875</v>
      </c>
      <c r="AZ3">
        <v>4.3222094361334875</v>
      </c>
      <c r="BA3">
        <v>4.3222094361334875</v>
      </c>
      <c r="BB3">
        <v>4.3222094361334875</v>
      </c>
      <c r="BC3">
        <v>4.3222094361334875</v>
      </c>
      <c r="BD3">
        <v>4.3222094361334875</v>
      </c>
      <c r="BE3">
        <v>4.3222094361334875</v>
      </c>
      <c r="BF3">
        <v>4.3222094361334875</v>
      </c>
      <c r="BG3">
        <v>4.3222094361334875</v>
      </c>
      <c r="BH3">
        <v>4.3222094361334875</v>
      </c>
      <c r="BI3">
        <v>4.3222094361334875</v>
      </c>
      <c r="BJ3">
        <v>4.3222094361334875</v>
      </c>
      <c r="BK3">
        <v>4.3222094361334875</v>
      </c>
      <c r="BL3">
        <v>4.3222094361334875</v>
      </c>
    </row>
    <row r="4" spans="1:64">
      <c r="N4" t="s">
        <v>597</v>
      </c>
      <c r="AE4">
        <v>17.735859313419041</v>
      </c>
      <c r="AF4">
        <v>21.478780512508862</v>
      </c>
      <c r="AG4">
        <v>20.133627690302752</v>
      </c>
      <c r="AH4">
        <v>12.777364349342198</v>
      </c>
      <c r="AI4">
        <v>17.816968508558713</v>
      </c>
      <c r="AJ4">
        <v>22.794094044374781</v>
      </c>
      <c r="AK4">
        <v>23.505328137242564</v>
      </c>
      <c r="AL4">
        <v>24.699651785339118</v>
      </c>
      <c r="AM4">
        <v>26.148020738504226</v>
      </c>
      <c r="AN4">
        <v>24.956683948753522</v>
      </c>
      <c r="AO4">
        <v>23.765347159002818</v>
      </c>
      <c r="AP4">
        <v>22.574010369252115</v>
      </c>
      <c r="AQ4">
        <v>21.382673579501411</v>
      </c>
      <c r="AR4">
        <v>20.191336789750707</v>
      </c>
      <c r="AS4">
        <v>19</v>
      </c>
      <c r="AT4">
        <v>19</v>
      </c>
      <c r="AU4">
        <v>19</v>
      </c>
      <c r="AV4">
        <v>19</v>
      </c>
      <c r="AW4">
        <v>19</v>
      </c>
      <c r="AX4">
        <v>19</v>
      </c>
      <c r="AY4">
        <v>19</v>
      </c>
      <c r="AZ4">
        <v>19</v>
      </c>
      <c r="BA4">
        <v>19</v>
      </c>
      <c r="BB4">
        <v>19</v>
      </c>
      <c r="BC4">
        <v>19</v>
      </c>
      <c r="BD4">
        <v>19</v>
      </c>
      <c r="BE4">
        <v>19</v>
      </c>
      <c r="BF4">
        <v>19</v>
      </c>
      <c r="BG4">
        <v>19</v>
      </c>
      <c r="BH4">
        <v>19</v>
      </c>
      <c r="BI4">
        <v>19</v>
      </c>
      <c r="BJ4">
        <v>19</v>
      </c>
      <c r="BK4">
        <v>19</v>
      </c>
      <c r="BL4">
        <v>19</v>
      </c>
    </row>
    <row r="17" spans="1:1">
      <c r="A17" s="144" t="s">
        <v>15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AB09-68FC-42F5-8E20-1BC47111DC7B}">
  <dimension ref="A1:DJ18"/>
  <sheetViews>
    <sheetView showGridLines="0" workbookViewId="0"/>
  </sheetViews>
  <sheetFormatPr defaultRowHeight="15"/>
  <sheetData>
    <row r="1" spans="1:114">
      <c r="A1" s="25" t="s">
        <v>493</v>
      </c>
      <c r="O1">
        <v>1951</v>
      </c>
      <c r="P1">
        <v>1952</v>
      </c>
      <c r="Q1">
        <v>1953</v>
      </c>
      <c r="R1">
        <v>1954</v>
      </c>
      <c r="S1">
        <v>1955</v>
      </c>
      <c r="T1">
        <v>1956</v>
      </c>
      <c r="U1">
        <v>1957</v>
      </c>
      <c r="V1">
        <v>1958</v>
      </c>
      <c r="W1">
        <v>1959</v>
      </c>
      <c r="X1">
        <v>1960</v>
      </c>
      <c r="Y1">
        <v>1961</v>
      </c>
      <c r="Z1">
        <v>1962</v>
      </c>
      <c r="AA1">
        <v>1963</v>
      </c>
      <c r="AB1">
        <v>1964</v>
      </c>
      <c r="AC1">
        <v>1965</v>
      </c>
      <c r="AD1">
        <v>1966</v>
      </c>
      <c r="AE1">
        <v>1967</v>
      </c>
      <c r="AF1">
        <v>1968</v>
      </c>
      <c r="AG1">
        <v>1969</v>
      </c>
      <c r="AH1">
        <v>1970</v>
      </c>
      <c r="AI1">
        <v>1971</v>
      </c>
      <c r="AJ1">
        <v>1972</v>
      </c>
      <c r="AK1">
        <v>1973</v>
      </c>
      <c r="AL1">
        <v>1974</v>
      </c>
      <c r="AM1">
        <v>1975</v>
      </c>
      <c r="AN1">
        <v>1976</v>
      </c>
      <c r="AO1">
        <v>1977</v>
      </c>
      <c r="AP1">
        <v>1978</v>
      </c>
      <c r="AQ1">
        <v>1979</v>
      </c>
      <c r="AR1">
        <v>1980</v>
      </c>
      <c r="AS1">
        <v>1981</v>
      </c>
      <c r="AT1">
        <v>1982</v>
      </c>
      <c r="AU1">
        <v>1983</v>
      </c>
      <c r="AV1">
        <v>1984</v>
      </c>
      <c r="AW1">
        <v>1985</v>
      </c>
      <c r="AX1">
        <v>1986</v>
      </c>
      <c r="AY1">
        <v>1987</v>
      </c>
      <c r="AZ1">
        <v>1988</v>
      </c>
      <c r="BA1">
        <v>1989</v>
      </c>
      <c r="BB1">
        <v>1990</v>
      </c>
      <c r="BC1">
        <v>1991</v>
      </c>
      <c r="BD1">
        <v>1992</v>
      </c>
      <c r="BE1">
        <v>1993</v>
      </c>
      <c r="BF1">
        <v>1994</v>
      </c>
      <c r="BG1">
        <v>1995</v>
      </c>
      <c r="BH1">
        <v>1996</v>
      </c>
      <c r="BI1">
        <v>1997</v>
      </c>
      <c r="BJ1">
        <v>1998</v>
      </c>
      <c r="BK1">
        <v>1999</v>
      </c>
      <c r="BL1">
        <v>2000</v>
      </c>
      <c r="BM1">
        <v>2001</v>
      </c>
      <c r="BN1">
        <v>2002</v>
      </c>
      <c r="BO1">
        <v>2003</v>
      </c>
      <c r="BP1">
        <v>2004</v>
      </c>
      <c r="BQ1">
        <v>2005</v>
      </c>
      <c r="BR1">
        <v>2006</v>
      </c>
      <c r="BS1">
        <v>2007</v>
      </c>
      <c r="BT1">
        <v>2008</v>
      </c>
      <c r="BU1">
        <v>2009</v>
      </c>
      <c r="BV1">
        <v>2010</v>
      </c>
      <c r="BW1">
        <v>2011</v>
      </c>
      <c r="BX1">
        <v>2012</v>
      </c>
      <c r="BY1">
        <v>2013</v>
      </c>
      <c r="BZ1">
        <v>2014</v>
      </c>
      <c r="CA1">
        <v>2015</v>
      </c>
      <c r="CB1">
        <v>2016</v>
      </c>
      <c r="CC1">
        <v>2017</v>
      </c>
      <c r="CD1">
        <v>2018</v>
      </c>
      <c r="CE1">
        <v>2019</v>
      </c>
      <c r="CF1">
        <v>2020</v>
      </c>
      <c r="CG1">
        <v>2021</v>
      </c>
      <c r="CH1">
        <v>2022</v>
      </c>
      <c r="CI1">
        <v>2023</v>
      </c>
      <c r="CJ1">
        <v>2024</v>
      </c>
      <c r="CK1">
        <v>2025</v>
      </c>
      <c r="CL1">
        <v>2026</v>
      </c>
      <c r="CM1">
        <v>2027</v>
      </c>
      <c r="CN1">
        <v>2028</v>
      </c>
      <c r="CO1">
        <v>2029</v>
      </c>
      <c r="CP1">
        <v>2030</v>
      </c>
      <c r="CQ1">
        <v>2031</v>
      </c>
      <c r="CR1">
        <v>2032</v>
      </c>
      <c r="CS1">
        <v>2033</v>
      </c>
      <c r="CT1">
        <v>2034</v>
      </c>
      <c r="CU1">
        <v>2035</v>
      </c>
      <c r="CV1">
        <v>2036</v>
      </c>
      <c r="CW1">
        <v>2037</v>
      </c>
      <c r="CX1">
        <v>2038</v>
      </c>
      <c r="CY1">
        <v>2039</v>
      </c>
      <c r="CZ1">
        <v>2040</v>
      </c>
      <c r="DA1">
        <v>2041</v>
      </c>
      <c r="DB1">
        <v>2042</v>
      </c>
      <c r="DC1">
        <v>2043</v>
      </c>
      <c r="DD1">
        <v>2044</v>
      </c>
      <c r="DE1">
        <v>2045</v>
      </c>
      <c r="DF1">
        <v>2046</v>
      </c>
      <c r="DG1">
        <v>2047</v>
      </c>
      <c r="DH1">
        <v>2048</v>
      </c>
      <c r="DI1">
        <v>2049</v>
      </c>
      <c r="DJ1">
        <v>2050</v>
      </c>
    </row>
    <row r="2" spans="1:114">
      <c r="A2" s="23" t="s">
        <v>494</v>
      </c>
      <c r="N2" t="s">
        <v>496</v>
      </c>
      <c r="O2">
        <v>26.6</v>
      </c>
      <c r="P2">
        <v>27.3</v>
      </c>
      <c r="Q2">
        <v>29.1</v>
      </c>
      <c r="R2">
        <v>28.2</v>
      </c>
      <c r="S2">
        <v>24.7</v>
      </c>
      <c r="T2">
        <v>25.6</v>
      </c>
      <c r="U2">
        <v>27.8</v>
      </c>
      <c r="V2">
        <v>25.4</v>
      </c>
      <c r="W2">
        <v>24.9</v>
      </c>
      <c r="X2">
        <v>27.5</v>
      </c>
      <c r="Y2">
        <v>26.2</v>
      </c>
      <c r="Z2">
        <v>26.8</v>
      </c>
      <c r="AA2">
        <v>27.9</v>
      </c>
      <c r="AB2">
        <v>30.8</v>
      </c>
      <c r="AC2">
        <v>32</v>
      </c>
      <c r="AD2">
        <v>29.2</v>
      </c>
      <c r="AE2">
        <v>28.7</v>
      </c>
      <c r="AF2">
        <v>28.5</v>
      </c>
      <c r="AG2">
        <v>28</v>
      </c>
      <c r="AH2">
        <v>29.7</v>
      </c>
      <c r="AI2">
        <v>33.299999999999997</v>
      </c>
      <c r="AJ2">
        <v>35.200000000000003</v>
      </c>
      <c r="AK2">
        <v>35.6</v>
      </c>
      <c r="AL2">
        <v>34.9</v>
      </c>
      <c r="AM2">
        <v>33.299999999999997</v>
      </c>
      <c r="AN2">
        <v>34.6</v>
      </c>
      <c r="AO2">
        <v>34.1</v>
      </c>
      <c r="AP2">
        <v>35.1</v>
      </c>
      <c r="AQ2">
        <v>38.200000000000003</v>
      </c>
      <c r="AR2">
        <v>40.799999999999997</v>
      </c>
      <c r="AS2">
        <v>40.4</v>
      </c>
      <c r="AT2">
        <v>37.6</v>
      </c>
      <c r="AU2">
        <v>38</v>
      </c>
      <c r="AV2">
        <v>34</v>
      </c>
      <c r="AW2">
        <v>31</v>
      </c>
      <c r="AX2">
        <v>28.6</v>
      </c>
      <c r="AY2">
        <v>29</v>
      </c>
      <c r="AZ2">
        <v>26.2</v>
      </c>
      <c r="BA2">
        <v>22.6</v>
      </c>
      <c r="BB2">
        <v>19.100000000000001</v>
      </c>
      <c r="BC2">
        <v>22</v>
      </c>
      <c r="BD2">
        <v>21.4</v>
      </c>
      <c r="BE2">
        <v>20</v>
      </c>
      <c r="BF2">
        <v>16.600000000000001</v>
      </c>
      <c r="BG2">
        <v>17.2</v>
      </c>
      <c r="BH2">
        <v>16.7</v>
      </c>
      <c r="BI2">
        <v>19</v>
      </c>
      <c r="BJ2">
        <v>21.5</v>
      </c>
      <c r="BK2">
        <v>21.2</v>
      </c>
      <c r="BL2">
        <v>21.8</v>
      </c>
      <c r="BM2">
        <v>24.8</v>
      </c>
      <c r="BN2">
        <v>28.8</v>
      </c>
      <c r="BO2">
        <v>31.9</v>
      </c>
      <c r="BP2">
        <v>33.299999999999997</v>
      </c>
      <c r="BQ2">
        <v>33.5</v>
      </c>
      <c r="BR2">
        <v>34.200000000000003</v>
      </c>
      <c r="BS2">
        <v>38.200000000000003</v>
      </c>
      <c r="BT2">
        <v>44.9</v>
      </c>
      <c r="BU2">
        <v>46.7</v>
      </c>
      <c r="BV2">
        <v>48.800000000000004</v>
      </c>
      <c r="BW2">
        <v>47.399999999999991</v>
      </c>
      <c r="BX2">
        <v>42.488000000000007</v>
      </c>
      <c r="BY2">
        <v>39.449999999999989</v>
      </c>
      <c r="BZ2">
        <v>38.043000000000006</v>
      </c>
      <c r="CA2">
        <v>35.409000000000006</v>
      </c>
      <c r="CB2">
        <v>33.173999999999999</v>
      </c>
      <c r="CC2">
        <v>31.506999999999998</v>
      </c>
      <c r="CD2">
        <v>30.013999999999999</v>
      </c>
      <c r="CE2">
        <v>32.109945745870768</v>
      </c>
      <c r="CF2">
        <v>30.571889630291636</v>
      </c>
      <c r="CG2">
        <v>29.955998089420099</v>
      </c>
      <c r="CH2">
        <v>32.972838232877422</v>
      </c>
      <c r="CI2">
        <v>31.884960763361615</v>
      </c>
      <c r="CJ2">
        <v>30.842096309467664</v>
      </c>
      <c r="CK2">
        <v>29.923666866811065</v>
      </c>
      <c r="CL2">
        <v>29.157099037369811</v>
      </c>
      <c r="CM2">
        <v>28.564278911133322</v>
      </c>
      <c r="CN2">
        <v>28.155025101882686</v>
      </c>
      <c r="CO2">
        <v>27.921035676232123</v>
      </c>
      <c r="CP2">
        <v>27.823885260317276</v>
      </c>
      <c r="CQ2">
        <v>27.893918060512433</v>
      </c>
      <c r="CR2">
        <v>28.073667879941418</v>
      </c>
      <c r="CS2">
        <v>28.329229637947712</v>
      </c>
      <c r="CT2">
        <v>28.618122979583909</v>
      </c>
      <c r="CU2">
        <v>28.869297581100795</v>
      </c>
      <c r="CV2">
        <v>29.012912324269116</v>
      </c>
      <c r="CW2">
        <v>29.016538254099487</v>
      </c>
      <c r="CX2">
        <v>28.878228489340572</v>
      </c>
      <c r="CY2">
        <v>28.595424556544174</v>
      </c>
      <c r="CZ2">
        <v>28.138264441574762</v>
      </c>
      <c r="DA2">
        <v>27.483226708161183</v>
      </c>
      <c r="DB2">
        <v>26.646293701896489</v>
      </c>
      <c r="DC2">
        <v>25.6579065179357</v>
      </c>
      <c r="DD2">
        <v>24.497126726607029</v>
      </c>
      <c r="DE2">
        <v>23.168855908556885</v>
      </c>
      <c r="DF2">
        <v>21.710107581027877</v>
      </c>
      <c r="DG2">
        <v>20.11879847079782</v>
      </c>
      <c r="DH2">
        <v>18.449052647375566</v>
      </c>
      <c r="DI2">
        <v>16.738479441374629</v>
      </c>
      <c r="DJ2">
        <v>15.041059743472715</v>
      </c>
    </row>
    <row r="3" spans="1:114">
      <c r="N3" t="s">
        <v>497</v>
      </c>
      <c r="O3">
        <v>-35</v>
      </c>
      <c r="P3">
        <v>-35</v>
      </c>
      <c r="Q3">
        <v>-33</v>
      </c>
      <c r="R3">
        <v>-36</v>
      </c>
      <c r="S3">
        <v>-45</v>
      </c>
      <c r="T3">
        <v>-48</v>
      </c>
      <c r="U3">
        <v>-41</v>
      </c>
      <c r="V3">
        <v>-58</v>
      </c>
      <c r="W3">
        <v>-32</v>
      </c>
      <c r="X3">
        <v>-41</v>
      </c>
      <c r="Y3">
        <v>-40</v>
      </c>
      <c r="Z3">
        <v>-15</v>
      </c>
      <c r="AA3">
        <v>-8</v>
      </c>
      <c r="AB3">
        <v>-17</v>
      </c>
      <c r="AC3">
        <v>-20</v>
      </c>
      <c r="AD3">
        <v>-21</v>
      </c>
      <c r="AE3">
        <v>-13</v>
      </c>
      <c r="AF3">
        <v>-16</v>
      </c>
      <c r="AG3">
        <v>-15</v>
      </c>
      <c r="AH3">
        <v>-5</v>
      </c>
      <c r="AI3">
        <v>-5</v>
      </c>
      <c r="AJ3">
        <v>11</v>
      </c>
      <c r="AK3">
        <v>13</v>
      </c>
      <c r="AL3">
        <v>16</v>
      </c>
      <c r="AM3">
        <v>20</v>
      </c>
      <c r="AN3">
        <v>16</v>
      </c>
      <c r="AO3">
        <v>10</v>
      </c>
      <c r="AP3">
        <v>7</v>
      </c>
      <c r="AQ3">
        <v>16</v>
      </c>
      <c r="AR3">
        <v>-8</v>
      </c>
      <c r="AS3">
        <v>2</v>
      </c>
      <c r="AT3">
        <v>-1</v>
      </c>
      <c r="AU3">
        <v>-14</v>
      </c>
      <c r="AV3">
        <v>-9</v>
      </c>
      <c r="AW3">
        <v>-20</v>
      </c>
      <c r="AX3">
        <v>-28</v>
      </c>
      <c r="AY3">
        <v>-23</v>
      </c>
      <c r="AZ3">
        <v>-41.9</v>
      </c>
      <c r="BA3">
        <v>-43.9</v>
      </c>
      <c r="BB3">
        <v>-22.9</v>
      </c>
      <c r="BC3">
        <v>-2</v>
      </c>
      <c r="BD3">
        <v>7.4</v>
      </c>
      <c r="BE3">
        <v>-0.4</v>
      </c>
      <c r="BF3">
        <v>-4.7</v>
      </c>
      <c r="BG3">
        <v>-1.9</v>
      </c>
      <c r="BH3">
        <v>8</v>
      </c>
      <c r="BI3">
        <v>19.2</v>
      </c>
      <c r="BJ3">
        <v>17.399999999999999</v>
      </c>
      <c r="BK3">
        <v>17.3</v>
      </c>
      <c r="BL3">
        <v>26</v>
      </c>
      <c r="BM3">
        <v>32.799999999999997</v>
      </c>
      <c r="BN3">
        <v>41.3</v>
      </c>
      <c r="BO3">
        <v>30.7</v>
      </c>
      <c r="BP3">
        <v>32</v>
      </c>
      <c r="BQ3">
        <v>55.1</v>
      </c>
      <c r="BR3">
        <v>71.8</v>
      </c>
      <c r="BS3">
        <v>104.8</v>
      </c>
      <c r="BT3">
        <v>64.3</v>
      </c>
      <c r="BU3">
        <v>1.6</v>
      </c>
      <c r="BV3">
        <v>-27.400000000000006</v>
      </c>
      <c r="BW3">
        <v>-27.299999999999997</v>
      </c>
      <c r="BX3">
        <v>-25.700000000000003</v>
      </c>
      <c r="BY3">
        <v>-18.599999999999994</v>
      </c>
      <c r="BZ3">
        <v>-8.5</v>
      </c>
      <c r="CA3">
        <v>5.9</v>
      </c>
      <c r="CB3">
        <v>16.099999999999994</v>
      </c>
      <c r="CC3">
        <v>19.799999999999997</v>
      </c>
      <c r="CD3">
        <v>34</v>
      </c>
      <c r="CE3">
        <v>33.699999999999996</v>
      </c>
      <c r="CF3">
        <v>6.6999999999999993</v>
      </c>
      <c r="CG3">
        <v>16</v>
      </c>
      <c r="CH3">
        <v>16.5</v>
      </c>
      <c r="CI3">
        <v>16.5</v>
      </c>
      <c r="CJ3">
        <v>16.5</v>
      </c>
      <c r="CK3">
        <v>16.499999999999996</v>
      </c>
      <c r="CL3">
        <v>15.852679730335808</v>
      </c>
      <c r="CM3">
        <v>15.205359460671616</v>
      </c>
      <c r="CN3">
        <v>14.558039191007428</v>
      </c>
      <c r="CO3">
        <v>13.910718921343237</v>
      </c>
      <c r="CP3">
        <v>13.263398651679047</v>
      </c>
      <c r="CQ3">
        <v>14.820032002151946</v>
      </c>
      <c r="CR3">
        <v>16.012032193443968</v>
      </c>
      <c r="CS3">
        <v>16.754355712026012</v>
      </c>
      <c r="CT3">
        <v>17.047002557896896</v>
      </c>
      <c r="CU3">
        <v>16.889972731057096</v>
      </c>
      <c r="CV3">
        <v>16.283266231504967</v>
      </c>
      <c r="CW3">
        <v>15.226883059243093</v>
      </c>
      <c r="CX3">
        <v>13.720823214264005</v>
      </c>
      <c r="CY3">
        <v>11.765086696587041</v>
      </c>
      <c r="CZ3">
        <v>9.3596735061849472</v>
      </c>
      <c r="DA3">
        <v>6.6271145862559759</v>
      </c>
      <c r="DB3">
        <v>4.0575337094530681</v>
      </c>
      <c r="DC3">
        <v>1.7734618189658473</v>
      </c>
      <c r="DD3">
        <v>-0.22510108519997374</v>
      </c>
      <c r="DE3">
        <v>-1.9381550030710599</v>
      </c>
      <c r="DF3">
        <v>-3.3656999346277408</v>
      </c>
      <c r="DG3">
        <v>-4.5077358798632625</v>
      </c>
      <c r="DH3">
        <v>-5.3642628387939189</v>
      </c>
      <c r="DI3">
        <v>-5.9352808114199442</v>
      </c>
      <c r="DJ3">
        <v>-6.2207897977340059</v>
      </c>
    </row>
    <row r="4" spans="1:114">
      <c r="N4" t="s">
        <v>498</v>
      </c>
      <c r="O4">
        <v>-8.4</v>
      </c>
      <c r="P4">
        <v>-7.7</v>
      </c>
      <c r="Q4">
        <v>-3.9</v>
      </c>
      <c r="R4">
        <v>-7.8</v>
      </c>
      <c r="S4">
        <v>-20.3</v>
      </c>
      <c r="T4">
        <v>-22.4</v>
      </c>
      <c r="U4">
        <v>-13.2</v>
      </c>
      <c r="V4">
        <v>-32.6</v>
      </c>
      <c r="W4">
        <v>-7.1</v>
      </c>
      <c r="X4">
        <v>-13.5</v>
      </c>
      <c r="Y4">
        <v>-13.8</v>
      </c>
      <c r="Z4">
        <v>11.8</v>
      </c>
      <c r="AA4">
        <v>19.899999999999999</v>
      </c>
      <c r="AB4">
        <v>13.8</v>
      </c>
      <c r="AC4">
        <v>12</v>
      </c>
      <c r="AD4">
        <v>8.1999999999999993</v>
      </c>
      <c r="AE4">
        <v>15.7</v>
      </c>
      <c r="AF4">
        <v>12.5</v>
      </c>
      <c r="AG4">
        <v>13</v>
      </c>
      <c r="AH4">
        <v>24.7</v>
      </c>
      <c r="AI4">
        <v>28.3</v>
      </c>
      <c r="AJ4">
        <v>46.2</v>
      </c>
      <c r="AK4">
        <v>48.6</v>
      </c>
      <c r="AL4">
        <v>50.9</v>
      </c>
      <c r="AM4">
        <v>53.3</v>
      </c>
      <c r="AN4">
        <v>50.6</v>
      </c>
      <c r="AO4">
        <v>44.1</v>
      </c>
      <c r="AP4">
        <v>42.1</v>
      </c>
      <c r="AQ4">
        <v>54.2</v>
      </c>
      <c r="AR4">
        <v>32.799999999999997</v>
      </c>
      <c r="AS4">
        <v>42.4</v>
      </c>
      <c r="AT4">
        <v>36.6</v>
      </c>
      <c r="AU4">
        <v>24</v>
      </c>
      <c r="AV4">
        <v>25</v>
      </c>
      <c r="AW4">
        <v>11</v>
      </c>
      <c r="AX4">
        <v>0.6</v>
      </c>
      <c r="AY4">
        <v>5.9</v>
      </c>
      <c r="AZ4">
        <v>-15.8</v>
      </c>
      <c r="BA4">
        <v>-21.2</v>
      </c>
      <c r="BB4">
        <v>-3.7</v>
      </c>
      <c r="BC4">
        <v>19.899999999999999</v>
      </c>
      <c r="BD4">
        <v>28.8</v>
      </c>
      <c r="BE4">
        <v>19.600000000000001</v>
      </c>
      <c r="BF4">
        <v>11.8</v>
      </c>
      <c r="BG4">
        <v>15.4</v>
      </c>
      <c r="BH4">
        <v>24.8</v>
      </c>
      <c r="BI4">
        <v>38.200000000000003</v>
      </c>
      <c r="BJ4">
        <v>38.799999999999997</v>
      </c>
      <c r="BK4">
        <v>38.5</v>
      </c>
      <c r="BL4">
        <v>47.9</v>
      </c>
      <c r="BM4">
        <v>57.7</v>
      </c>
      <c r="BN4">
        <v>70</v>
      </c>
      <c r="BO4">
        <v>62.6</v>
      </c>
      <c r="BP4">
        <v>65.3</v>
      </c>
      <c r="BQ4">
        <v>88.6</v>
      </c>
      <c r="BR4">
        <v>106</v>
      </c>
      <c r="BS4">
        <v>142.9</v>
      </c>
      <c r="BT4">
        <v>109.2</v>
      </c>
      <c r="BU4">
        <v>48.3</v>
      </c>
      <c r="BV4">
        <v>21.4</v>
      </c>
      <c r="BW4">
        <v>20.100000000000001</v>
      </c>
      <c r="BX4">
        <v>18.809000000000196</v>
      </c>
      <c r="BY4">
        <v>20.971999999999753</v>
      </c>
      <c r="BZ4">
        <v>30.770999999999731</v>
      </c>
      <c r="CA4">
        <v>42.347000000000662</v>
      </c>
      <c r="CB4">
        <v>51.809999999999491</v>
      </c>
      <c r="CC4">
        <v>52.893000000000029</v>
      </c>
      <c r="CD4">
        <v>64.525000000000546</v>
      </c>
      <c r="CE4">
        <v>64.480999999999767</v>
      </c>
      <c r="CF4">
        <v>37.271889630290389</v>
      </c>
      <c r="CG4">
        <v>45.955998089421882</v>
      </c>
      <c r="CH4">
        <v>49.472838232876711</v>
      </c>
      <c r="CI4">
        <v>48.384960763358322</v>
      </c>
      <c r="CJ4">
        <v>47.342096309468616</v>
      </c>
      <c r="CK4">
        <v>46.423666866812709</v>
      </c>
      <c r="CL4">
        <v>45.009778767705939</v>
      </c>
      <c r="CM4">
        <v>43.769638371808469</v>
      </c>
      <c r="CN4">
        <v>42.713064292885065</v>
      </c>
      <c r="CO4">
        <v>41.831754597575127</v>
      </c>
      <c r="CP4">
        <v>41.087283912001112</v>
      </c>
      <c r="CQ4">
        <v>42.713950062662661</v>
      </c>
      <c r="CR4">
        <v>44.085700073382213</v>
      </c>
      <c r="CS4">
        <v>45.083585349976602</v>
      </c>
      <c r="CT4">
        <v>45.665125537483618</v>
      </c>
      <c r="CU4">
        <v>45.759270312154513</v>
      </c>
      <c r="CV4">
        <v>45.296178555774532</v>
      </c>
      <c r="CW4">
        <v>44.243421313341969</v>
      </c>
      <c r="CX4">
        <v>42.599051703606165</v>
      </c>
      <c r="CY4">
        <v>40.360511253131335</v>
      </c>
      <c r="CZ4">
        <v>37.497937947758146</v>
      </c>
      <c r="DA4">
        <v>34.110341294416685</v>
      </c>
      <c r="DB4">
        <v>30.703827411350176</v>
      </c>
      <c r="DC4">
        <v>27.431368336904598</v>
      </c>
      <c r="DD4">
        <v>24.27202564140407</v>
      </c>
      <c r="DE4">
        <v>21.230700905487538</v>
      </c>
      <c r="DF4">
        <v>18.344407646397485</v>
      </c>
      <c r="DG4">
        <v>15.611062590935944</v>
      </c>
      <c r="DH4">
        <v>13.084789808583992</v>
      </c>
      <c r="DI4">
        <v>10.803198629950202</v>
      </c>
      <c r="DJ4">
        <v>8.8202699457406197</v>
      </c>
    </row>
    <row r="18" spans="1:1">
      <c r="A18" s="23" t="s">
        <v>495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8D74-B76E-471E-92B1-858BFBF4E0AA}">
  <dimension ref="A1:AS189"/>
  <sheetViews>
    <sheetView workbookViewId="0"/>
  </sheetViews>
  <sheetFormatPr defaultRowHeight="15"/>
  <cols>
    <col min="1" max="1" width="30.42578125" customWidth="1"/>
    <col min="6" max="45" width="9.140625" style="24"/>
  </cols>
  <sheetData>
    <row r="1" spans="1:22" s="24" customFormat="1">
      <c r="A1" s="52" t="s">
        <v>241</v>
      </c>
      <c r="O1" s="24">
        <v>2019</v>
      </c>
      <c r="P1" s="24">
        <v>2020</v>
      </c>
      <c r="Q1" s="24">
        <v>2025</v>
      </c>
      <c r="R1" s="24">
        <v>2030</v>
      </c>
      <c r="S1" s="24">
        <v>2035</v>
      </c>
      <c r="T1" s="24">
        <v>2040</v>
      </c>
      <c r="U1" s="24">
        <v>2045</v>
      </c>
      <c r="V1" s="24">
        <v>2050</v>
      </c>
    </row>
    <row r="2" spans="1:22" s="24" customFormat="1">
      <c r="A2" s="53" t="s">
        <v>242</v>
      </c>
      <c r="N2" s="24" t="s">
        <v>12</v>
      </c>
      <c r="O2" s="24">
        <v>42.525991266545418</v>
      </c>
      <c r="P2" s="24">
        <v>41.740915019622015</v>
      </c>
      <c r="Q2" s="24">
        <v>42.60644030308211</v>
      </c>
      <c r="R2" s="24">
        <v>42.532931277947277</v>
      </c>
      <c r="S2" s="24">
        <v>42.481770057837295</v>
      </c>
      <c r="T2" s="24">
        <v>42.441357344996931</v>
      </c>
      <c r="U2" s="24">
        <v>42.410191366264215</v>
      </c>
      <c r="V2" s="24">
        <v>42.384625169318049</v>
      </c>
    </row>
    <row r="3" spans="1:22">
      <c r="A3" s="24"/>
      <c r="B3" s="24"/>
      <c r="C3" s="24"/>
      <c r="D3" s="24"/>
      <c r="E3" s="24"/>
      <c r="N3" s="24" t="s">
        <v>240</v>
      </c>
      <c r="O3" s="24">
        <v>39.688419258898186</v>
      </c>
      <c r="P3" s="24">
        <v>52.785973532796312</v>
      </c>
      <c r="Q3" s="24">
        <v>41.529211071862072</v>
      </c>
      <c r="R3" s="24">
        <v>42.597880984307892</v>
      </c>
      <c r="S3" s="24">
        <v>43.334785228847046</v>
      </c>
      <c r="T3" s="24">
        <v>44.327182364338164</v>
      </c>
      <c r="U3" s="24">
        <v>45.760721773394373</v>
      </c>
      <c r="V3" s="24">
        <v>47.431840283784858</v>
      </c>
    </row>
    <row r="4" spans="1:22">
      <c r="A4" s="24"/>
      <c r="B4" s="24"/>
      <c r="C4" s="24"/>
      <c r="D4" s="24"/>
      <c r="E4" s="24"/>
    </row>
    <row r="5" spans="1:22">
      <c r="A5" s="24"/>
      <c r="B5" s="24"/>
      <c r="C5" s="24"/>
      <c r="D5" s="24"/>
      <c r="E5" s="24"/>
    </row>
    <row r="6" spans="1:22">
      <c r="A6" s="24"/>
      <c r="B6" s="24"/>
      <c r="C6" s="24"/>
      <c r="D6" s="24"/>
      <c r="E6" s="24"/>
    </row>
    <row r="7" spans="1:22">
      <c r="A7" s="24"/>
      <c r="B7" s="24"/>
      <c r="C7" s="24"/>
      <c r="D7" s="24"/>
      <c r="E7" s="24"/>
    </row>
    <row r="8" spans="1:22">
      <c r="A8" s="24"/>
      <c r="B8" s="24"/>
      <c r="C8" s="24"/>
      <c r="D8" s="24"/>
      <c r="E8" s="24"/>
    </row>
    <row r="9" spans="1:22">
      <c r="A9" s="24"/>
      <c r="B9" s="24"/>
      <c r="C9" s="24"/>
      <c r="D9" s="24"/>
      <c r="E9" s="24"/>
    </row>
    <row r="10" spans="1:22">
      <c r="A10" s="24"/>
      <c r="B10" s="24"/>
      <c r="C10" s="24"/>
      <c r="D10" s="24"/>
      <c r="E10" s="24"/>
    </row>
    <row r="11" spans="1:22">
      <c r="A11" s="24"/>
      <c r="B11" s="24"/>
      <c r="C11" s="24"/>
      <c r="D11" s="24"/>
      <c r="E11" s="24"/>
    </row>
    <row r="12" spans="1:22">
      <c r="A12" s="24"/>
      <c r="B12" s="24"/>
      <c r="C12" s="24"/>
      <c r="D12" s="24"/>
      <c r="E12" s="24"/>
    </row>
    <row r="13" spans="1:22">
      <c r="A13" s="24"/>
      <c r="B13" s="24"/>
      <c r="C13" s="24"/>
      <c r="D13" s="24"/>
      <c r="E13" s="24"/>
    </row>
    <row r="14" spans="1:22">
      <c r="A14" s="24"/>
      <c r="B14" s="24"/>
      <c r="C14" s="24"/>
      <c r="D14" s="24"/>
      <c r="E14" s="24"/>
    </row>
    <row r="15" spans="1:22">
      <c r="A15" s="24"/>
      <c r="B15" s="24"/>
      <c r="C15" s="24"/>
      <c r="D15" s="24"/>
      <c r="E15" s="24"/>
    </row>
    <row r="16" spans="1:22">
      <c r="A16" s="24"/>
      <c r="B16" s="24"/>
      <c r="C16" s="24"/>
      <c r="D16" s="24"/>
      <c r="E16" s="24"/>
    </row>
    <row r="17" spans="1:5">
      <c r="A17" s="23" t="s">
        <v>243</v>
      </c>
      <c r="B17" s="24"/>
      <c r="C17" s="24"/>
      <c r="D17" s="24"/>
      <c r="E17" s="24"/>
    </row>
    <row r="18" spans="1:5">
      <c r="A18" s="24"/>
      <c r="B18" s="24"/>
      <c r="C18" s="24"/>
      <c r="D18" s="24"/>
      <c r="E18" s="24"/>
    </row>
    <row r="19" spans="1:5">
      <c r="A19" s="24"/>
      <c r="B19" s="24"/>
      <c r="C19" s="24"/>
      <c r="D19" s="24"/>
      <c r="E19" s="24"/>
    </row>
    <row r="20" spans="1:5">
      <c r="A20" s="24"/>
      <c r="B20" s="24"/>
      <c r="C20" s="24"/>
      <c r="D20" s="24"/>
      <c r="E20" s="24"/>
    </row>
    <row r="21" spans="1:5">
      <c r="A21" s="24"/>
      <c r="B21" s="24"/>
      <c r="C21" s="24"/>
      <c r="D21" s="24"/>
      <c r="E21" s="24"/>
    </row>
    <row r="22" spans="1:5">
      <c r="A22" s="24"/>
      <c r="B22" s="24"/>
      <c r="C22" s="24"/>
      <c r="D22" s="24"/>
      <c r="E22" s="24"/>
    </row>
    <row r="23" spans="1:5">
      <c r="A23" s="24"/>
      <c r="B23" s="24"/>
      <c r="C23" s="24"/>
      <c r="D23" s="24"/>
      <c r="E23" s="24"/>
    </row>
    <row r="24" spans="1:5">
      <c r="A24" s="24"/>
      <c r="B24" s="24"/>
      <c r="C24" s="24"/>
      <c r="D24" s="24"/>
      <c r="E24" s="24"/>
    </row>
    <row r="25" spans="1:5">
      <c r="A25" s="24"/>
      <c r="B25" s="24"/>
      <c r="C25" s="24"/>
      <c r="D25" s="24"/>
      <c r="E25" s="24"/>
    </row>
    <row r="26" spans="1:5">
      <c r="A26" s="24"/>
      <c r="B26" s="24"/>
      <c r="C26" s="24"/>
      <c r="D26" s="24"/>
      <c r="E26" s="24"/>
    </row>
    <row r="27" spans="1:5">
      <c r="A27" s="24"/>
      <c r="B27" s="24"/>
      <c r="C27" s="24"/>
      <c r="D27" s="24"/>
      <c r="E27" s="24"/>
    </row>
    <row r="28" spans="1:5">
      <c r="A28" s="24"/>
      <c r="B28" s="24"/>
      <c r="C28" s="24"/>
      <c r="D28" s="24"/>
      <c r="E28" s="24"/>
    </row>
    <row r="29" spans="1:5">
      <c r="A29" s="24"/>
      <c r="B29" s="24"/>
      <c r="C29" s="24"/>
      <c r="D29" s="24"/>
      <c r="E29" s="24"/>
    </row>
    <row r="30" spans="1:5">
      <c r="A30" s="24"/>
      <c r="B30" s="24"/>
      <c r="C30" s="24"/>
      <c r="D30" s="24"/>
      <c r="E30" s="24"/>
    </row>
    <row r="31" spans="1:5">
      <c r="A31" s="24"/>
      <c r="B31" s="24"/>
      <c r="C31" s="24"/>
      <c r="D31" s="24"/>
      <c r="E31" s="24"/>
    </row>
    <row r="32" spans="1:5">
      <c r="A32" s="24"/>
      <c r="B32" s="24"/>
      <c r="C32" s="24"/>
      <c r="D32" s="24"/>
      <c r="E32" s="24"/>
    </row>
    <row r="33" spans="1:5">
      <c r="A33" s="24"/>
      <c r="B33" s="24"/>
      <c r="C33" s="24"/>
      <c r="D33" s="24"/>
      <c r="E33" s="24"/>
    </row>
    <row r="34" spans="1:5">
      <c r="A34" s="24"/>
      <c r="B34" s="24"/>
      <c r="C34" s="24"/>
      <c r="D34" s="24"/>
      <c r="E34" s="24"/>
    </row>
    <row r="35" spans="1:5" s="24" customFormat="1"/>
    <row r="36" spans="1:5" s="24" customFormat="1"/>
    <row r="37" spans="1:5" s="24" customFormat="1"/>
    <row r="38" spans="1:5" s="24" customFormat="1"/>
    <row r="39" spans="1:5" s="24" customFormat="1"/>
    <row r="40" spans="1:5" s="24" customFormat="1"/>
    <row r="41" spans="1:5" s="24" customFormat="1"/>
    <row r="42" spans="1:5" s="24" customFormat="1"/>
    <row r="43" spans="1:5" s="24" customFormat="1"/>
    <row r="44" spans="1:5" s="24" customFormat="1"/>
    <row r="45" spans="1:5" s="24" customFormat="1"/>
    <row r="46" spans="1:5" s="24" customFormat="1"/>
    <row r="47" spans="1:5" s="24" customFormat="1"/>
    <row r="48" spans="1:5"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sheetData>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3D10-A658-40AC-86DB-FBEC384232C8}">
  <dimension ref="A1:DK17"/>
  <sheetViews>
    <sheetView showGridLines="0" workbookViewId="0"/>
  </sheetViews>
  <sheetFormatPr defaultRowHeight="15"/>
  <sheetData>
    <row r="1" spans="1:115">
      <c r="A1" s="25" t="s">
        <v>499</v>
      </c>
      <c r="O1">
        <v>1950</v>
      </c>
      <c r="P1">
        <v>1951</v>
      </c>
      <c r="Q1">
        <v>1952</v>
      </c>
      <c r="R1">
        <v>1953</v>
      </c>
      <c r="S1">
        <v>1954</v>
      </c>
      <c r="T1">
        <v>1955</v>
      </c>
      <c r="U1">
        <v>1956</v>
      </c>
      <c r="V1">
        <v>1957</v>
      </c>
      <c r="W1">
        <v>1958</v>
      </c>
      <c r="X1">
        <v>1959</v>
      </c>
      <c r="Y1">
        <v>1960</v>
      </c>
      <c r="Z1">
        <v>1961</v>
      </c>
      <c r="AA1">
        <v>1962</v>
      </c>
      <c r="AB1">
        <v>1963</v>
      </c>
      <c r="AC1">
        <v>1964</v>
      </c>
      <c r="AD1">
        <v>1965</v>
      </c>
      <c r="AE1">
        <v>1966</v>
      </c>
      <c r="AF1">
        <v>1967</v>
      </c>
      <c r="AG1">
        <v>1968</v>
      </c>
      <c r="AH1">
        <v>1969</v>
      </c>
      <c r="AI1">
        <v>1970</v>
      </c>
      <c r="AJ1">
        <v>1971</v>
      </c>
      <c r="AK1">
        <v>1972</v>
      </c>
      <c r="AL1">
        <v>1973</v>
      </c>
      <c r="AM1">
        <v>1974</v>
      </c>
      <c r="AN1">
        <v>1975</v>
      </c>
      <c r="AO1">
        <v>1976</v>
      </c>
      <c r="AP1">
        <v>1977</v>
      </c>
      <c r="AQ1">
        <v>1978</v>
      </c>
      <c r="AR1">
        <v>1979</v>
      </c>
      <c r="AS1">
        <v>1980</v>
      </c>
      <c r="AT1">
        <v>1981</v>
      </c>
      <c r="AU1">
        <v>1982</v>
      </c>
      <c r="AV1">
        <v>1983</v>
      </c>
      <c r="AW1">
        <v>1984</v>
      </c>
      <c r="AX1">
        <v>1985</v>
      </c>
      <c r="AY1">
        <v>1986</v>
      </c>
      <c r="AZ1">
        <v>1987</v>
      </c>
      <c r="BA1">
        <v>1988</v>
      </c>
      <c r="BB1">
        <v>1989</v>
      </c>
      <c r="BC1">
        <v>1990</v>
      </c>
      <c r="BD1">
        <v>1991</v>
      </c>
      <c r="BE1">
        <v>1992</v>
      </c>
      <c r="BF1">
        <v>1993</v>
      </c>
      <c r="BG1">
        <v>1994</v>
      </c>
      <c r="BH1">
        <v>1995</v>
      </c>
      <c r="BI1">
        <v>1996</v>
      </c>
      <c r="BJ1">
        <v>1997</v>
      </c>
      <c r="BK1">
        <v>1998</v>
      </c>
      <c r="BL1">
        <v>1999</v>
      </c>
      <c r="BM1">
        <v>2000</v>
      </c>
      <c r="BN1">
        <v>2001</v>
      </c>
      <c r="BO1">
        <v>2002</v>
      </c>
      <c r="BP1">
        <v>2003</v>
      </c>
      <c r="BQ1">
        <v>2004</v>
      </c>
      <c r="BR1">
        <v>2005</v>
      </c>
      <c r="BS1">
        <v>2006</v>
      </c>
      <c r="BT1">
        <v>2007</v>
      </c>
      <c r="BU1">
        <v>2008</v>
      </c>
      <c r="BV1">
        <v>2009</v>
      </c>
      <c r="BW1">
        <v>2010</v>
      </c>
      <c r="BX1">
        <v>2011</v>
      </c>
      <c r="BY1">
        <v>2012</v>
      </c>
      <c r="BZ1">
        <v>2013</v>
      </c>
      <c r="CA1">
        <v>2014</v>
      </c>
      <c r="CB1">
        <v>2015</v>
      </c>
      <c r="CC1">
        <v>2016</v>
      </c>
      <c r="CD1">
        <v>2017</v>
      </c>
      <c r="CE1">
        <v>2018</v>
      </c>
      <c r="CF1">
        <v>2019</v>
      </c>
      <c r="CG1">
        <v>2020</v>
      </c>
      <c r="CH1">
        <v>2021</v>
      </c>
      <c r="CI1">
        <v>2022</v>
      </c>
      <c r="CJ1">
        <v>2023</v>
      </c>
      <c r="CK1">
        <v>2024</v>
      </c>
      <c r="CL1">
        <v>2025</v>
      </c>
      <c r="CM1">
        <v>2026</v>
      </c>
      <c r="CN1">
        <v>2027</v>
      </c>
      <c r="CO1">
        <v>2028</v>
      </c>
      <c r="CP1">
        <v>2029</v>
      </c>
      <c r="CQ1">
        <v>2030</v>
      </c>
      <c r="CR1">
        <v>2031</v>
      </c>
      <c r="CS1">
        <v>2032</v>
      </c>
      <c r="CT1">
        <v>2033</v>
      </c>
      <c r="CU1">
        <v>2034</v>
      </c>
      <c r="CV1">
        <v>2035</v>
      </c>
      <c r="CW1">
        <v>2036</v>
      </c>
      <c r="CX1">
        <v>2037</v>
      </c>
      <c r="CY1">
        <v>2038</v>
      </c>
      <c r="CZ1">
        <v>2039</v>
      </c>
      <c r="DA1">
        <v>2040</v>
      </c>
      <c r="DB1">
        <v>2041</v>
      </c>
      <c r="DC1">
        <v>2042</v>
      </c>
      <c r="DD1">
        <v>2043</v>
      </c>
      <c r="DE1">
        <v>2044</v>
      </c>
      <c r="DF1">
        <v>2045</v>
      </c>
      <c r="DG1">
        <v>2046</v>
      </c>
      <c r="DH1">
        <v>2047</v>
      </c>
      <c r="DI1">
        <v>2048</v>
      </c>
      <c r="DJ1">
        <v>2049</v>
      </c>
      <c r="DK1">
        <v>2050</v>
      </c>
    </row>
    <row r="2" spans="1:115">
      <c r="A2" s="23" t="s">
        <v>500</v>
      </c>
      <c r="N2" t="s">
        <v>502</v>
      </c>
      <c r="O2">
        <v>851.2</v>
      </c>
      <c r="P2">
        <v>854.8</v>
      </c>
      <c r="Q2">
        <v>859.6</v>
      </c>
      <c r="R2">
        <v>865.3</v>
      </c>
      <c r="S2">
        <v>870</v>
      </c>
      <c r="T2">
        <v>871</v>
      </c>
      <c r="U2">
        <v>870.8</v>
      </c>
      <c r="V2">
        <v>873.1</v>
      </c>
      <c r="W2">
        <v>869.5</v>
      </c>
      <c r="X2">
        <v>873.5</v>
      </c>
      <c r="Y2">
        <v>875.5</v>
      </c>
      <c r="Z2">
        <v>877.3</v>
      </c>
      <c r="AA2">
        <v>881.5</v>
      </c>
      <c r="AB2">
        <v>888.1</v>
      </c>
      <c r="AC2">
        <v>893</v>
      </c>
      <c r="AD2">
        <v>897.2</v>
      </c>
      <c r="AE2">
        <v>900.4</v>
      </c>
      <c r="AF2">
        <v>905.3</v>
      </c>
      <c r="AG2">
        <v>909.4</v>
      </c>
      <c r="AH2">
        <v>913.3</v>
      </c>
      <c r="AI2">
        <v>921.2</v>
      </c>
      <c r="AJ2">
        <v>931.2</v>
      </c>
      <c r="AK2">
        <v>943.1</v>
      </c>
      <c r="AL2">
        <v>955.5</v>
      </c>
      <c r="AM2">
        <v>968.8</v>
      </c>
      <c r="AN2">
        <v>982.7</v>
      </c>
      <c r="AO2">
        <v>995.4</v>
      </c>
      <c r="AP2">
        <v>1006</v>
      </c>
      <c r="AQ2">
        <v>1016.1</v>
      </c>
      <c r="AR2">
        <v>1029.9000000000001</v>
      </c>
      <c r="AS2">
        <v>1035.4000000000001</v>
      </c>
      <c r="AT2">
        <v>1043.7</v>
      </c>
      <c r="AU2">
        <v>1045.4000000000001</v>
      </c>
      <c r="AV2">
        <v>1043</v>
      </c>
      <c r="AW2">
        <v>1040.5999999999999</v>
      </c>
      <c r="AX2">
        <v>1034.3</v>
      </c>
      <c r="AY2">
        <v>1024.7</v>
      </c>
      <c r="AZ2">
        <v>1014.4</v>
      </c>
      <c r="BA2">
        <v>993.9</v>
      </c>
      <c r="BB2">
        <v>973.5</v>
      </c>
      <c r="BC2">
        <v>954.6</v>
      </c>
      <c r="BD2">
        <v>940.6</v>
      </c>
      <c r="BE2">
        <v>930.9</v>
      </c>
      <c r="BF2">
        <v>917</v>
      </c>
      <c r="BG2">
        <v>898.5</v>
      </c>
      <c r="BH2">
        <v>878</v>
      </c>
      <c r="BI2">
        <v>859.4</v>
      </c>
      <c r="BJ2">
        <v>846</v>
      </c>
      <c r="BK2">
        <v>835.8</v>
      </c>
      <c r="BL2">
        <v>830.6</v>
      </c>
      <c r="BM2">
        <v>828</v>
      </c>
      <c r="BN2">
        <v>827.5</v>
      </c>
      <c r="BO2">
        <v>827.4</v>
      </c>
      <c r="BP2">
        <v>834.7</v>
      </c>
      <c r="BQ2">
        <v>843.8</v>
      </c>
      <c r="BR2">
        <v>853.5</v>
      </c>
      <c r="BS2">
        <v>865.1</v>
      </c>
      <c r="BT2">
        <v>884.2</v>
      </c>
      <c r="BU2">
        <v>913.4</v>
      </c>
      <c r="BV2">
        <v>936.4</v>
      </c>
      <c r="BW2">
        <v>957.7</v>
      </c>
      <c r="BX2">
        <v>976.7</v>
      </c>
      <c r="BY2">
        <v>988</v>
      </c>
      <c r="BZ2">
        <v>993.9</v>
      </c>
      <c r="CA2">
        <v>997.5</v>
      </c>
      <c r="CB2">
        <v>1001.7</v>
      </c>
      <c r="CC2">
        <v>1005.5</v>
      </c>
      <c r="CD2">
        <v>1007</v>
      </c>
      <c r="CE2">
        <v>1008.7</v>
      </c>
      <c r="CF2">
        <v>1008.9</v>
      </c>
      <c r="CG2">
        <v>1008.7160017433189</v>
      </c>
      <c r="CH2">
        <v>1007.7324719815541</v>
      </c>
      <c r="CI2">
        <v>1003.8059213607027</v>
      </c>
      <c r="CJ2">
        <v>994.74889452476452</v>
      </c>
      <c r="CK2">
        <v>984.57793819925712</v>
      </c>
      <c r="CL2">
        <v>974.43354261697289</v>
      </c>
      <c r="CM2">
        <v>963.82411831370848</v>
      </c>
      <c r="CN2">
        <v>954.7683772082587</v>
      </c>
      <c r="CO2">
        <v>948.71347390114704</v>
      </c>
      <c r="CP2">
        <v>944.92136766158546</v>
      </c>
      <c r="CQ2">
        <v>944.19060047735979</v>
      </c>
      <c r="CR2">
        <v>945.94918759984932</v>
      </c>
      <c r="CS2">
        <v>946.90050557336178</v>
      </c>
      <c r="CT2">
        <v>951.51368513254567</v>
      </c>
      <c r="CU2">
        <v>957.57963894134252</v>
      </c>
      <c r="CV2">
        <v>961.90893926621675</v>
      </c>
      <c r="CW2">
        <v>967.89159027056076</v>
      </c>
      <c r="CX2">
        <v>975.20620729859206</v>
      </c>
      <c r="CY2">
        <v>983.56006437333633</v>
      </c>
      <c r="CZ2">
        <v>992.79090476178055</v>
      </c>
      <c r="DA2">
        <v>1002.5046348550632</v>
      </c>
      <c r="DB2">
        <v>1012.1942642704332</v>
      </c>
      <c r="DC2">
        <v>1021.4577177623056</v>
      </c>
      <c r="DD2">
        <v>1029.9152330511531</v>
      </c>
      <c r="DE2">
        <v>1037.2070184305844</v>
      </c>
      <c r="DF2">
        <v>1043.034163825012</v>
      </c>
      <c r="DG2">
        <v>1047.0996666844155</v>
      </c>
      <c r="DH2">
        <v>1049.1790169255482</v>
      </c>
      <c r="DI2">
        <v>1049.1476700911396</v>
      </c>
      <c r="DJ2">
        <v>1046.9931588585875</v>
      </c>
      <c r="DK2">
        <v>1042.8075790211531</v>
      </c>
    </row>
    <row r="3" spans="1:115">
      <c r="N3" t="s">
        <v>503</v>
      </c>
      <c r="O3">
        <v>1800.7000000000003</v>
      </c>
      <c r="P3">
        <v>1789.3999999999999</v>
      </c>
      <c r="Q3">
        <v>1776.3999999999999</v>
      </c>
      <c r="R3">
        <v>1765.9</v>
      </c>
      <c r="S3">
        <v>1752.9</v>
      </c>
      <c r="T3">
        <v>1732.2</v>
      </c>
      <c r="U3">
        <v>1711.1000000000001</v>
      </c>
      <c r="V3">
        <v>1695.6000000000001</v>
      </c>
      <c r="W3">
        <v>1668.7</v>
      </c>
      <c r="X3">
        <v>1656.8999999999999</v>
      </c>
      <c r="Y3">
        <v>1641.4999999999998</v>
      </c>
      <c r="Z3">
        <v>1625.9999999999995</v>
      </c>
      <c r="AA3">
        <v>1632.1000000000001</v>
      </c>
      <c r="AB3">
        <v>1642.9</v>
      </c>
      <c r="AC3">
        <v>1650.2999999999997</v>
      </c>
      <c r="AD3">
        <v>1656.7000000000003</v>
      </c>
      <c r="AE3">
        <v>1660.7</v>
      </c>
      <c r="AF3">
        <v>1670.3000000000002</v>
      </c>
      <c r="AG3">
        <v>1677.9</v>
      </c>
      <c r="AH3">
        <v>1685.9</v>
      </c>
      <c r="AI3">
        <v>1700.1999999999998</v>
      </c>
      <c r="AJ3">
        <v>1717.2999999999997</v>
      </c>
      <c r="AK3">
        <v>1748</v>
      </c>
      <c r="AL3">
        <v>1779.8</v>
      </c>
      <c r="AM3">
        <v>1813.3</v>
      </c>
      <c r="AN3">
        <v>1848.6000000000004</v>
      </c>
      <c r="AO3">
        <v>1882.0999999999997</v>
      </c>
      <c r="AP3">
        <v>1912.1999999999998</v>
      </c>
      <c r="AQ3">
        <v>1941.1</v>
      </c>
      <c r="AR3">
        <v>1977.0000000000002</v>
      </c>
      <c r="AS3">
        <v>2001</v>
      </c>
      <c r="AT3">
        <v>2030.8</v>
      </c>
      <c r="AU3">
        <v>2060.8000000000002</v>
      </c>
      <c r="AV3">
        <v>2083.6999999999998</v>
      </c>
      <c r="AW3">
        <v>2107.6999999999998</v>
      </c>
      <c r="AX3">
        <v>2122.8999999999996</v>
      </c>
      <c r="AY3">
        <v>2131.5</v>
      </c>
      <c r="AZ3">
        <v>2143.9</v>
      </c>
      <c r="BA3">
        <v>2143.6999999999998</v>
      </c>
      <c r="BB3">
        <v>2138.5999999999995</v>
      </c>
      <c r="BC3">
        <v>2151.3000000000002</v>
      </c>
      <c r="BD3">
        <v>2182.3000000000002</v>
      </c>
      <c r="BE3">
        <v>2217.9</v>
      </c>
      <c r="BF3">
        <v>2249.1999999999998</v>
      </c>
      <c r="BG3">
        <v>2278.6</v>
      </c>
      <c r="BH3">
        <v>2312.1</v>
      </c>
      <c r="BI3">
        <v>2352.6000000000004</v>
      </c>
      <c r="BJ3">
        <v>2402.0000000000005</v>
      </c>
      <c r="BK3">
        <v>2446.9</v>
      </c>
      <c r="BL3">
        <v>2489.1</v>
      </c>
      <c r="BM3">
        <v>2537</v>
      </c>
      <c r="BN3">
        <v>2589.6999999999998</v>
      </c>
      <c r="BO3">
        <v>2653.8000000000006</v>
      </c>
      <c r="BP3">
        <v>2703.5</v>
      </c>
      <c r="BQ3">
        <v>2751.7</v>
      </c>
      <c r="BR3">
        <v>2821.5</v>
      </c>
      <c r="BS3">
        <v>2905.6000000000004</v>
      </c>
      <c r="BT3">
        <v>3020.5999999999995</v>
      </c>
      <c r="BU3">
        <v>3088.1</v>
      </c>
      <c r="BV3">
        <v>3098.1</v>
      </c>
      <c r="BW3">
        <v>3081.9</v>
      </c>
      <c r="BX3">
        <v>3066.6</v>
      </c>
      <c r="BY3">
        <v>3055.7</v>
      </c>
      <c r="BZ3">
        <v>3051.5</v>
      </c>
      <c r="CA3">
        <v>3058.4999999999995</v>
      </c>
      <c r="CB3">
        <v>3075.9</v>
      </c>
      <c r="CC3">
        <v>3104.3</v>
      </c>
      <c r="CD3">
        <v>3135.5</v>
      </c>
      <c r="CE3">
        <v>3174.8999999999996</v>
      </c>
      <c r="CF3">
        <v>3216.2000000000003</v>
      </c>
      <c r="CG3">
        <v>3232.9017360796547</v>
      </c>
      <c r="CH3">
        <v>3258.5758400590839</v>
      </c>
      <c r="CI3">
        <v>3286.3445560301825</v>
      </c>
      <c r="CJ3">
        <v>3317.5777312430396</v>
      </c>
      <c r="CK3">
        <v>3347.5854187135856</v>
      </c>
      <c r="CL3">
        <v>3376.8306362399644</v>
      </c>
      <c r="CM3">
        <v>3403.844932236002</v>
      </c>
      <c r="CN3">
        <v>3429.2869255286314</v>
      </c>
      <c r="CO3">
        <v>3449.8315021288618</v>
      </c>
      <c r="CP3">
        <v>3466.8125256795174</v>
      </c>
      <c r="CQ3">
        <v>3479.5140431071568</v>
      </c>
      <c r="CR3">
        <v>3491.9681699768107</v>
      </c>
      <c r="CS3">
        <v>3507.5602321695296</v>
      </c>
      <c r="CT3">
        <v>3520.3033958627339</v>
      </c>
      <c r="CU3">
        <v>3532.3511387852436</v>
      </c>
      <c r="CV3">
        <v>3543.7878378029545</v>
      </c>
      <c r="CW3">
        <v>3551.0556509884555</v>
      </c>
      <c r="CX3">
        <v>3557.2332890280904</v>
      </c>
      <c r="CY3">
        <v>3559.5891904762952</v>
      </c>
      <c r="CZ3">
        <v>3558.8035820948899</v>
      </c>
      <c r="DA3">
        <v>3554.3129307816275</v>
      </c>
      <c r="DB3">
        <v>3546.155450503979</v>
      </c>
      <c r="DC3">
        <v>3536.0139591575148</v>
      </c>
      <c r="DD3">
        <v>3522.2577476908186</v>
      </c>
      <c r="DE3">
        <v>3504.8674746458796</v>
      </c>
      <c r="DF3">
        <v>3480.6464614131778</v>
      </c>
      <c r="DG3">
        <v>3457.6572709159318</v>
      </c>
      <c r="DH3">
        <v>3438.0631950524239</v>
      </c>
      <c r="DI3">
        <v>3420.658466796498</v>
      </c>
      <c r="DJ3">
        <v>3407.0958578995428</v>
      </c>
      <c r="DK3">
        <v>3397.1777792898424</v>
      </c>
    </row>
    <row r="4" spans="1:115">
      <c r="N4" t="s">
        <v>504</v>
      </c>
      <c r="O4">
        <v>317.10000000000002</v>
      </c>
      <c r="P4">
        <v>316.39999999999998</v>
      </c>
      <c r="Q4">
        <v>316.90000000000003</v>
      </c>
      <c r="R4">
        <v>317.80000000000007</v>
      </c>
      <c r="S4">
        <v>318.30000000000007</v>
      </c>
      <c r="T4">
        <v>317.7</v>
      </c>
      <c r="U4">
        <v>316.60000000000002</v>
      </c>
      <c r="V4">
        <v>316.59999999999997</v>
      </c>
      <c r="W4">
        <v>314.50000000000006</v>
      </c>
      <c r="X4">
        <v>315.2</v>
      </c>
      <c r="Y4">
        <v>315.10000000000002</v>
      </c>
      <c r="Z4">
        <v>315</v>
      </c>
      <c r="AA4">
        <v>316.5</v>
      </c>
      <c r="AB4">
        <v>319.00000000000006</v>
      </c>
      <c r="AC4">
        <v>320.50000000000006</v>
      </c>
      <c r="AD4">
        <v>321.89999999999998</v>
      </c>
      <c r="AE4">
        <v>323.00000000000006</v>
      </c>
      <c r="AF4">
        <v>324.09999999999997</v>
      </c>
      <c r="AG4">
        <v>324.90000000000003</v>
      </c>
      <c r="AH4">
        <v>326</v>
      </c>
      <c r="AI4">
        <v>328.5</v>
      </c>
      <c r="AJ4">
        <v>329.9</v>
      </c>
      <c r="AK4">
        <v>333.60000000000008</v>
      </c>
      <c r="AL4">
        <v>337.6</v>
      </c>
      <c r="AM4">
        <v>341.70000000000005</v>
      </c>
      <c r="AN4">
        <v>346.00000000000006</v>
      </c>
      <c r="AO4">
        <v>350.2</v>
      </c>
      <c r="AP4">
        <v>353.7</v>
      </c>
      <c r="AQ4">
        <v>356.90000000000003</v>
      </c>
      <c r="AR4">
        <v>361.5</v>
      </c>
      <c r="AS4">
        <v>364.79999999999995</v>
      </c>
      <c r="AT4">
        <v>369</v>
      </c>
      <c r="AU4">
        <v>373.8</v>
      </c>
      <c r="AV4">
        <v>377.30000000000007</v>
      </c>
      <c r="AW4">
        <v>380.7</v>
      </c>
      <c r="AX4">
        <v>382.8</v>
      </c>
      <c r="AY4">
        <v>384.4</v>
      </c>
      <c r="AZ4">
        <v>388.2</v>
      </c>
      <c r="BA4">
        <v>393.20000000000005</v>
      </c>
      <c r="BB4">
        <v>397.40000000000003</v>
      </c>
      <c r="BC4">
        <v>400.00000000000006</v>
      </c>
      <c r="BD4">
        <v>402.90000000000003</v>
      </c>
      <c r="BE4">
        <v>405.80000000000007</v>
      </c>
      <c r="BF4">
        <v>408.00000000000006</v>
      </c>
      <c r="BG4">
        <v>408.6</v>
      </c>
      <c r="BH4">
        <v>411.29999999999995</v>
      </c>
      <c r="BI4">
        <v>413.9</v>
      </c>
      <c r="BJ4">
        <v>416.1</v>
      </c>
      <c r="BK4">
        <v>420.2</v>
      </c>
      <c r="BL4">
        <v>421.90000000000003</v>
      </c>
      <c r="BM4">
        <v>424.7</v>
      </c>
      <c r="BN4">
        <v>429.8</v>
      </c>
      <c r="BO4">
        <v>435.99999999999994</v>
      </c>
      <c r="BP4">
        <v>441.9</v>
      </c>
      <c r="BQ4">
        <v>449.7</v>
      </c>
      <c r="BR4">
        <v>458.90000000000003</v>
      </c>
      <c r="BS4">
        <v>462.3</v>
      </c>
      <c r="BT4">
        <v>471.1</v>
      </c>
      <c r="BU4">
        <v>483.79999999999995</v>
      </c>
      <c r="BV4">
        <v>498.9</v>
      </c>
      <c r="BW4">
        <v>515</v>
      </c>
      <c r="BX4">
        <v>531.6</v>
      </c>
      <c r="BY4">
        <v>549.9</v>
      </c>
      <c r="BZ4">
        <v>569.20000000000005</v>
      </c>
      <c r="CA4">
        <v>589.50000000000011</v>
      </c>
      <c r="CB4">
        <v>610.29999999999995</v>
      </c>
      <c r="CC4">
        <v>629.89999999999986</v>
      </c>
      <c r="CD4">
        <v>649.90000000000009</v>
      </c>
      <c r="CE4">
        <v>673.5</v>
      </c>
      <c r="CF4">
        <v>696.3</v>
      </c>
      <c r="CG4">
        <v>717.15015180731837</v>
      </c>
      <c r="CH4">
        <v>738.41557567907432</v>
      </c>
      <c r="CI4">
        <v>764.04624856170381</v>
      </c>
      <c r="CJ4">
        <v>790.2550609481475</v>
      </c>
      <c r="CK4">
        <v>817.76042611257606</v>
      </c>
      <c r="CL4">
        <v>845.08327103529257</v>
      </c>
      <c r="CM4">
        <v>873.68817811022438</v>
      </c>
      <c r="CN4">
        <v>901.07156429484951</v>
      </c>
      <c r="CO4">
        <v>929.29495529462133</v>
      </c>
      <c r="CP4">
        <v>957.93779258110237</v>
      </c>
      <c r="CQ4">
        <v>987.05432624968569</v>
      </c>
      <c r="CR4">
        <v>1015.5555623202052</v>
      </c>
      <c r="CS4">
        <v>1043.0978822273601</v>
      </c>
      <c r="CT4">
        <v>1070.8251243249463</v>
      </c>
      <c r="CU4">
        <v>1098.3765531311196</v>
      </c>
      <c r="CV4">
        <v>1128.3698241006923</v>
      </c>
      <c r="CW4">
        <v>1160.4155384666219</v>
      </c>
      <c r="CX4">
        <v>1191.1667047122978</v>
      </c>
      <c r="CY4">
        <v>1223.0559978929537</v>
      </c>
      <c r="CZ4">
        <v>1254.9712771390462</v>
      </c>
      <c r="DA4">
        <v>1287.2461363067855</v>
      </c>
      <c r="DB4">
        <v>1319.8243284634816</v>
      </c>
      <c r="DC4">
        <v>1351.4061937294225</v>
      </c>
      <c r="DD4">
        <v>1384.1362582441718</v>
      </c>
      <c r="DE4">
        <v>1418.5067715510879</v>
      </c>
      <c r="DF4">
        <v>1458.1313402948474</v>
      </c>
      <c r="DG4">
        <v>1495.3994355790899</v>
      </c>
      <c r="DH4">
        <v>1528.5252237924003</v>
      </c>
      <c r="DI4">
        <v>1559.0460886913154</v>
      </c>
      <c r="DJ4">
        <v>1585.5664074507779</v>
      </c>
      <c r="DK4">
        <v>1608.4903358436516</v>
      </c>
    </row>
    <row r="5" spans="1:115">
      <c r="N5" t="s">
        <v>6</v>
      </c>
      <c r="O5">
        <v>2969.0000000000005</v>
      </c>
      <c r="P5">
        <v>2960.6</v>
      </c>
      <c r="Q5">
        <v>2952.9</v>
      </c>
      <c r="R5">
        <v>2949</v>
      </c>
      <c r="S5">
        <v>2941.2000000000003</v>
      </c>
      <c r="T5">
        <v>2920.8999999999996</v>
      </c>
      <c r="U5">
        <v>2898.5</v>
      </c>
      <c r="V5">
        <v>2885.3</v>
      </c>
      <c r="W5">
        <v>2852.7</v>
      </c>
      <c r="X5">
        <v>2845.5999999999995</v>
      </c>
      <c r="Y5">
        <v>2832.1</v>
      </c>
      <c r="Z5">
        <v>2818.2999999999993</v>
      </c>
      <c r="AA5">
        <v>2830.1000000000004</v>
      </c>
      <c r="AB5">
        <v>2850</v>
      </c>
      <c r="AC5">
        <v>2863.7999999999997</v>
      </c>
      <c r="AD5">
        <v>2875.8000000000006</v>
      </c>
      <c r="AE5">
        <v>2884.1</v>
      </c>
      <c r="AF5">
        <v>2899.7000000000003</v>
      </c>
      <c r="AG5">
        <v>2912.2000000000003</v>
      </c>
      <c r="AH5">
        <v>2925.2</v>
      </c>
      <c r="AI5">
        <v>2949.8999999999996</v>
      </c>
      <c r="AJ5">
        <v>2978.4</v>
      </c>
      <c r="AK5">
        <v>3024.7</v>
      </c>
      <c r="AL5">
        <v>3072.9</v>
      </c>
      <c r="AM5">
        <v>3123.8</v>
      </c>
      <c r="AN5">
        <v>3177.3</v>
      </c>
      <c r="AO5">
        <v>3227.6999999999994</v>
      </c>
      <c r="AP5">
        <v>3271.8999999999996</v>
      </c>
      <c r="AQ5">
        <v>3314.1</v>
      </c>
      <c r="AR5">
        <v>3368.4000000000005</v>
      </c>
      <c r="AS5">
        <v>3401.2</v>
      </c>
      <c r="AT5">
        <v>3443.5</v>
      </c>
      <c r="AU5">
        <v>3480.0000000000005</v>
      </c>
      <c r="AV5">
        <v>3504</v>
      </c>
      <c r="AW5">
        <v>3528.9999999999995</v>
      </c>
      <c r="AX5">
        <v>3540</v>
      </c>
      <c r="AY5">
        <v>3540.6</v>
      </c>
      <c r="AZ5">
        <v>3546.5</v>
      </c>
      <c r="BA5">
        <v>3530.8</v>
      </c>
      <c r="BB5">
        <v>3509.4999999999995</v>
      </c>
      <c r="BC5">
        <v>3505.9</v>
      </c>
      <c r="BD5">
        <v>3525.8</v>
      </c>
      <c r="BE5">
        <v>3554.6000000000004</v>
      </c>
      <c r="BF5">
        <v>3574.2</v>
      </c>
      <c r="BG5">
        <v>3585.7</v>
      </c>
      <c r="BH5">
        <v>3601.3999999999996</v>
      </c>
      <c r="BI5">
        <v>3625.9000000000005</v>
      </c>
      <c r="BJ5">
        <v>3664.1000000000004</v>
      </c>
      <c r="BK5">
        <v>3702.8999999999996</v>
      </c>
      <c r="BL5">
        <v>3741.6</v>
      </c>
      <c r="BM5">
        <v>3789.7</v>
      </c>
      <c r="BN5">
        <v>3847</v>
      </c>
      <c r="BO5">
        <v>3917.2000000000007</v>
      </c>
      <c r="BP5">
        <v>3980.1</v>
      </c>
      <c r="BQ5">
        <v>4045.2</v>
      </c>
      <c r="BR5">
        <v>4133.8999999999996</v>
      </c>
      <c r="BS5">
        <v>4233</v>
      </c>
      <c r="BT5">
        <v>4375.8999999999996</v>
      </c>
      <c r="BU5">
        <v>4485.3</v>
      </c>
      <c r="BV5">
        <v>4533.3999999999996</v>
      </c>
      <c r="BW5">
        <v>4554.6000000000004</v>
      </c>
      <c r="BX5">
        <v>4574.9000000000005</v>
      </c>
      <c r="BY5">
        <v>4593.5999999999995</v>
      </c>
      <c r="BZ5">
        <v>4614.6000000000004</v>
      </c>
      <c r="CA5">
        <v>4645.5</v>
      </c>
      <c r="CB5">
        <v>4687.9000000000005</v>
      </c>
      <c r="CC5">
        <v>4739.7</v>
      </c>
      <c r="CD5">
        <v>4792.3999999999996</v>
      </c>
      <c r="CE5">
        <v>4857.0999999999995</v>
      </c>
      <c r="CF5">
        <v>4921.4000000000005</v>
      </c>
      <c r="CG5">
        <v>4958.7678896302914</v>
      </c>
      <c r="CH5">
        <v>5004.7238877197124</v>
      </c>
      <c r="CI5">
        <v>5054.1967259525891</v>
      </c>
      <c r="CJ5">
        <v>5102.5816867159519</v>
      </c>
      <c r="CK5">
        <v>5149.9237830254187</v>
      </c>
      <c r="CL5">
        <v>5196.3474498922296</v>
      </c>
      <c r="CM5">
        <v>5241.3572286599356</v>
      </c>
      <c r="CN5">
        <v>5285.1268670317395</v>
      </c>
      <c r="CO5">
        <v>5327.83993132463</v>
      </c>
      <c r="CP5">
        <v>5369.6716859222051</v>
      </c>
      <c r="CQ5">
        <v>5410.7589698342026</v>
      </c>
      <c r="CR5">
        <v>5453.4729198968653</v>
      </c>
      <c r="CS5">
        <v>5497.5586199702511</v>
      </c>
      <c r="CT5">
        <v>5542.6422053202259</v>
      </c>
      <c r="CU5">
        <v>5588.3073308577059</v>
      </c>
      <c r="CV5">
        <v>5634.066601169864</v>
      </c>
      <c r="CW5">
        <v>5679.3627797256386</v>
      </c>
      <c r="CX5">
        <v>5723.6062010389796</v>
      </c>
      <c r="CY5">
        <v>5766.2052527425858</v>
      </c>
      <c r="CZ5">
        <v>5806.5657639957162</v>
      </c>
      <c r="DA5">
        <v>5844.0637019434762</v>
      </c>
      <c r="DB5">
        <v>5878.1740432378938</v>
      </c>
      <c r="DC5">
        <v>5908.8778706492431</v>
      </c>
      <c r="DD5">
        <v>5936.3092389861431</v>
      </c>
      <c r="DE5">
        <v>5960.5812646275517</v>
      </c>
      <c r="DF5">
        <v>5981.8119655330374</v>
      </c>
      <c r="DG5">
        <v>6000.1563731794377</v>
      </c>
      <c r="DH5">
        <v>6015.7674357703727</v>
      </c>
      <c r="DI5">
        <v>6028.852225578953</v>
      </c>
      <c r="DJ5">
        <v>6039.6554242089078</v>
      </c>
      <c r="DK5">
        <v>6048.4756941546466</v>
      </c>
    </row>
    <row r="16" spans="1:115">
      <c r="A16" s="23" t="s">
        <v>265</v>
      </c>
    </row>
    <row r="17" spans="1:1">
      <c r="A17" s="23" t="s">
        <v>501</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4FC7-14C3-4D5D-9FBA-CA77F1D43851}">
  <dimension ref="A1:O17"/>
  <sheetViews>
    <sheetView showGridLines="0" workbookViewId="0"/>
  </sheetViews>
  <sheetFormatPr defaultRowHeight="15"/>
  <sheetData>
    <row r="1" spans="1:15">
      <c r="A1" s="25" t="s">
        <v>505</v>
      </c>
      <c r="N1" t="s">
        <v>508</v>
      </c>
      <c r="O1">
        <v>3.3797002544735388</v>
      </c>
    </row>
    <row r="2" spans="1:15">
      <c r="A2" s="23" t="s">
        <v>506</v>
      </c>
      <c r="N2" t="s">
        <v>509</v>
      </c>
      <c r="O2">
        <v>2.4869311714008857</v>
      </c>
    </row>
    <row r="3" spans="1:15">
      <c r="N3" t="s">
        <v>510</v>
      </c>
      <c r="O3">
        <v>5.7075421504435342</v>
      </c>
    </row>
    <row r="4" spans="1:15">
      <c r="N4" t="s">
        <v>511</v>
      </c>
      <c r="O4">
        <v>88.249967062075456</v>
      </c>
    </row>
    <row r="5" spans="1:15">
      <c r="N5" t="s">
        <v>512</v>
      </c>
      <c r="O5">
        <v>241.40945227452556</v>
      </c>
    </row>
    <row r="17" spans="1:1">
      <c r="A17" s="23" t="s">
        <v>507</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1B83-E47F-45E6-B728-1013AB3A747C}">
  <dimension ref="A1:G22"/>
  <sheetViews>
    <sheetView showGridLines="0" workbookViewId="0"/>
  </sheetViews>
  <sheetFormatPr defaultRowHeight="15"/>
  <cols>
    <col min="1" max="1" width="23.28515625" style="26" customWidth="1"/>
  </cols>
  <sheetData>
    <row r="1" spans="1:7">
      <c r="A1" s="25" t="s">
        <v>475</v>
      </c>
    </row>
    <row r="2" spans="1:7" ht="15.75" thickBot="1">
      <c r="A2" s="23" t="s">
        <v>476</v>
      </c>
    </row>
    <row r="3" spans="1:7" ht="36.950000000000003" customHeight="1" thickBot="1">
      <c r="A3" s="153"/>
      <c r="B3" s="145">
        <v>2000</v>
      </c>
      <c r="C3" s="145">
        <v>2010</v>
      </c>
      <c r="D3" s="145">
        <v>2020</v>
      </c>
      <c r="E3" s="145">
        <v>2030</v>
      </c>
      <c r="F3" s="145">
        <v>2040</v>
      </c>
      <c r="G3" s="145">
        <v>2050</v>
      </c>
    </row>
    <row r="4" spans="1:7">
      <c r="A4" s="154" t="s">
        <v>477</v>
      </c>
      <c r="B4" s="146">
        <v>3790</v>
      </c>
      <c r="C4" s="146">
        <v>4555</v>
      </c>
      <c r="D4" s="146">
        <v>4960</v>
      </c>
      <c r="E4" s="146">
        <v>5411</v>
      </c>
      <c r="F4" s="146">
        <v>5844</v>
      </c>
      <c r="G4" s="146">
        <v>6048</v>
      </c>
    </row>
    <row r="5" spans="1:7">
      <c r="A5" s="81" t="s">
        <v>478</v>
      </c>
      <c r="B5" s="138">
        <v>828</v>
      </c>
      <c r="C5" s="138">
        <v>958</v>
      </c>
      <c r="D5" s="147">
        <v>1009</v>
      </c>
      <c r="E5" s="138">
        <v>944</v>
      </c>
      <c r="F5" s="147">
        <v>1003</v>
      </c>
      <c r="G5" s="147">
        <v>1043</v>
      </c>
    </row>
    <row r="6" spans="1:7">
      <c r="A6" s="81" t="s">
        <v>479</v>
      </c>
      <c r="B6" s="147">
        <v>2537</v>
      </c>
      <c r="C6" s="147">
        <v>3082</v>
      </c>
      <c r="D6" s="147">
        <v>3233</v>
      </c>
      <c r="E6" s="147">
        <v>3480</v>
      </c>
      <c r="F6" s="147">
        <v>3554</v>
      </c>
      <c r="G6" s="147">
        <v>3397</v>
      </c>
    </row>
    <row r="7" spans="1:7">
      <c r="A7" s="81" t="s">
        <v>480</v>
      </c>
      <c r="B7" s="138">
        <v>425</v>
      </c>
      <c r="C7" s="138">
        <v>515</v>
      </c>
      <c r="D7" s="138">
        <v>717</v>
      </c>
      <c r="E7" s="138">
        <v>987</v>
      </c>
      <c r="F7" s="147">
        <v>1287</v>
      </c>
      <c r="G7" s="147">
        <v>1608</v>
      </c>
    </row>
    <row r="8" spans="1:7">
      <c r="A8" s="58" t="s">
        <v>481</v>
      </c>
      <c r="B8" s="148">
        <v>2361</v>
      </c>
      <c r="C8" s="148">
        <v>2984</v>
      </c>
      <c r="D8" s="148">
        <v>3175</v>
      </c>
      <c r="E8" s="148">
        <v>3460</v>
      </c>
      <c r="F8" s="148">
        <v>3634</v>
      </c>
      <c r="G8" s="148">
        <v>3517</v>
      </c>
    </row>
    <row r="9" spans="1:7">
      <c r="A9" s="155"/>
      <c r="B9" s="149"/>
      <c r="C9" s="149"/>
      <c r="D9" s="149"/>
      <c r="E9" s="149"/>
      <c r="F9" s="149"/>
      <c r="G9" s="149"/>
    </row>
    <row r="10" spans="1:7">
      <c r="A10" s="58" t="s">
        <v>482</v>
      </c>
      <c r="B10" s="150">
        <v>21.8</v>
      </c>
      <c r="C10" s="150">
        <v>21</v>
      </c>
      <c r="D10" s="150">
        <v>20.3</v>
      </c>
      <c r="E10" s="150">
        <v>17.5</v>
      </c>
      <c r="F10" s="150">
        <v>17.2</v>
      </c>
      <c r="G10" s="150">
        <v>17.2</v>
      </c>
    </row>
    <row r="11" spans="1:7">
      <c r="A11" s="58" t="s">
        <v>483</v>
      </c>
      <c r="B11" s="150">
        <v>66.900000000000006</v>
      </c>
      <c r="C11" s="150">
        <v>67.7</v>
      </c>
      <c r="D11" s="150">
        <v>65.2</v>
      </c>
      <c r="E11" s="150">
        <v>64.3</v>
      </c>
      <c r="F11" s="150">
        <v>60.8</v>
      </c>
      <c r="G11" s="150">
        <v>56.2</v>
      </c>
    </row>
    <row r="12" spans="1:7" s="26" customFormat="1">
      <c r="A12" s="58" t="s">
        <v>484</v>
      </c>
      <c r="B12" s="150">
        <v>11.2</v>
      </c>
      <c r="C12" s="150">
        <v>11.3</v>
      </c>
      <c r="D12" s="150">
        <v>14.5</v>
      </c>
      <c r="E12" s="150">
        <v>18.2</v>
      </c>
      <c r="F12" s="150">
        <v>22</v>
      </c>
      <c r="G12" s="150">
        <v>26.6</v>
      </c>
    </row>
    <row r="13" spans="1:7" s="26" customFormat="1">
      <c r="A13" s="58" t="s">
        <v>485</v>
      </c>
      <c r="B13" s="150">
        <v>62.3</v>
      </c>
      <c r="C13" s="150">
        <v>65.5</v>
      </c>
      <c r="D13" s="150">
        <v>64</v>
      </c>
      <c r="E13" s="150">
        <v>63.9</v>
      </c>
      <c r="F13" s="150">
        <v>62.2</v>
      </c>
      <c r="G13" s="150">
        <v>58.1</v>
      </c>
    </row>
    <row r="14" spans="1:7">
      <c r="A14" s="154" t="s">
        <v>486</v>
      </c>
      <c r="B14" s="151">
        <v>0.16700000000000001</v>
      </c>
      <c r="C14" s="151">
        <v>0.16700000000000001</v>
      </c>
      <c r="D14" s="151">
        <v>0.222</v>
      </c>
      <c r="E14" s="151">
        <v>0.28399999999999997</v>
      </c>
      <c r="F14" s="151">
        <v>0.36199999999999999</v>
      </c>
      <c r="G14" s="151">
        <v>0.47299999999999998</v>
      </c>
    </row>
    <row r="15" spans="1:7">
      <c r="A15" s="58"/>
      <c r="B15" s="150"/>
      <c r="C15" s="150"/>
      <c r="D15" s="150"/>
      <c r="E15" s="150"/>
      <c r="F15" s="150"/>
      <c r="G15" s="150"/>
    </row>
    <row r="16" spans="1:7">
      <c r="A16" s="154" t="s">
        <v>487</v>
      </c>
      <c r="B16" s="152">
        <v>47.9</v>
      </c>
      <c r="C16" s="152">
        <v>21.4</v>
      </c>
      <c r="D16" s="152">
        <v>37.299999999999997</v>
      </c>
      <c r="E16" s="152">
        <v>41.1</v>
      </c>
      <c r="F16" s="152">
        <v>37.5</v>
      </c>
      <c r="G16" s="152">
        <v>8.8000000000000007</v>
      </c>
    </row>
    <row r="17" spans="1:7">
      <c r="A17" s="58" t="s">
        <v>488</v>
      </c>
      <c r="B17" s="150">
        <v>21.8</v>
      </c>
      <c r="C17" s="150">
        <v>48.8</v>
      </c>
      <c r="D17" s="150">
        <v>30.6</v>
      </c>
      <c r="E17" s="150">
        <v>27.8</v>
      </c>
      <c r="F17" s="150">
        <v>28.1</v>
      </c>
      <c r="G17" s="150">
        <v>15</v>
      </c>
    </row>
    <row r="18" spans="1:7">
      <c r="A18" s="81" t="s">
        <v>489</v>
      </c>
      <c r="B18" s="138">
        <v>54</v>
      </c>
      <c r="C18" s="138">
        <v>77.2</v>
      </c>
      <c r="D18" s="138">
        <v>64.2</v>
      </c>
      <c r="E18" s="138">
        <v>63</v>
      </c>
      <c r="F18" s="138">
        <v>71.7</v>
      </c>
      <c r="G18" s="138">
        <v>65.5</v>
      </c>
    </row>
    <row r="19" spans="1:7">
      <c r="A19" s="81" t="s">
        <v>490</v>
      </c>
      <c r="B19" s="138">
        <v>32.1</v>
      </c>
      <c r="C19" s="138">
        <v>28.4</v>
      </c>
      <c r="D19" s="138">
        <v>33.6</v>
      </c>
      <c r="E19" s="138">
        <v>35.200000000000003</v>
      </c>
      <c r="F19" s="138">
        <v>43.6</v>
      </c>
      <c r="G19" s="138">
        <v>50.4</v>
      </c>
    </row>
    <row r="20" spans="1:7" ht="15.75" thickBot="1">
      <c r="A20" s="87" t="s">
        <v>491</v>
      </c>
      <c r="B20" s="140">
        <v>26</v>
      </c>
      <c r="C20" s="140">
        <v>-27.5</v>
      </c>
      <c r="D20" s="140">
        <v>6.7</v>
      </c>
      <c r="E20" s="140">
        <v>13.3</v>
      </c>
      <c r="F20" s="140">
        <v>9.4</v>
      </c>
      <c r="G20" s="140">
        <v>-6.2</v>
      </c>
    </row>
    <row r="21" spans="1:7">
      <c r="A21" s="23" t="s">
        <v>265</v>
      </c>
    </row>
    <row r="22" spans="1:7">
      <c r="A22" s="23" t="s">
        <v>492</v>
      </c>
    </row>
  </sheetData>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2CB6-C0F3-448B-B54A-EA5F78DAA25C}">
  <dimension ref="A1:AS92"/>
  <sheetViews>
    <sheetView showGridLines="0" workbookViewId="0"/>
  </sheetViews>
  <sheetFormatPr defaultRowHeight="15"/>
  <sheetData>
    <row r="1" spans="1:45">
      <c r="A1" s="25" t="s">
        <v>513</v>
      </c>
      <c r="O1" t="s">
        <v>518</v>
      </c>
      <c r="P1" t="s">
        <v>519</v>
      </c>
      <c r="Q1" t="s">
        <v>520</v>
      </c>
      <c r="R1" t="s">
        <v>521</v>
      </c>
      <c r="S1" t="s">
        <v>522</v>
      </c>
      <c r="T1" t="s">
        <v>523</v>
      </c>
      <c r="U1" t="s">
        <v>524</v>
      </c>
      <c r="V1" t="s">
        <v>525</v>
      </c>
      <c r="W1" t="s">
        <v>526</v>
      </c>
      <c r="X1" t="s">
        <v>527</v>
      </c>
      <c r="Y1" t="s">
        <v>528</v>
      </c>
      <c r="Z1" t="s">
        <v>530</v>
      </c>
      <c r="AA1" t="s">
        <v>531</v>
      </c>
      <c r="AB1" t="s">
        <v>532</v>
      </c>
      <c r="AC1" t="s">
        <v>533</v>
      </c>
      <c r="AD1" t="s">
        <v>534</v>
      </c>
      <c r="AE1" t="s">
        <v>535</v>
      </c>
      <c r="AF1" t="s">
        <v>536</v>
      </c>
      <c r="AG1" t="s">
        <v>537</v>
      </c>
      <c r="AH1" t="s">
        <v>538</v>
      </c>
      <c r="AI1" t="s">
        <v>539</v>
      </c>
      <c r="AJ1" t="s">
        <v>540</v>
      </c>
      <c r="AK1" t="s">
        <v>541</v>
      </c>
      <c r="AL1" t="s">
        <v>542</v>
      </c>
      <c r="AM1" t="s">
        <v>543</v>
      </c>
      <c r="AN1" t="s">
        <v>544</v>
      </c>
      <c r="AO1" t="s">
        <v>545</v>
      </c>
      <c r="AP1" t="s">
        <v>546</v>
      </c>
      <c r="AQ1" t="s">
        <v>547</v>
      </c>
      <c r="AR1" t="s">
        <v>529</v>
      </c>
      <c r="AS1" t="s">
        <v>517</v>
      </c>
    </row>
    <row r="2" spans="1:45">
      <c r="A2" s="23" t="s">
        <v>514</v>
      </c>
      <c r="N2">
        <v>1960</v>
      </c>
      <c r="O2">
        <v>18.399999999999999</v>
      </c>
      <c r="P2">
        <v>18.5</v>
      </c>
      <c r="Q2">
        <v>11.2</v>
      </c>
      <c r="S2">
        <v>14.6</v>
      </c>
      <c r="T2">
        <v>15.8</v>
      </c>
      <c r="U2">
        <v>16.399999999999999</v>
      </c>
      <c r="Y2">
        <v>12.7</v>
      </c>
      <c r="AB2">
        <v>11.6</v>
      </c>
      <c r="AC2">
        <v>18.439069767441801</v>
      </c>
      <c r="AD2">
        <v>14</v>
      </c>
      <c r="AF2">
        <v>15.9</v>
      </c>
      <c r="AI2">
        <v>14.6</v>
      </c>
      <c r="AJ2">
        <v>17.3</v>
      </c>
      <c r="AK2">
        <v>9.5</v>
      </c>
      <c r="AL2">
        <v>12.4</v>
      </c>
      <c r="AN2">
        <v>17.8</v>
      </c>
      <c r="AP2">
        <v>11.1</v>
      </c>
      <c r="AQ2">
        <v>18</v>
      </c>
      <c r="AS2">
        <v>19.1958574474566</v>
      </c>
    </row>
    <row r="3" spans="1:45">
      <c r="N3">
        <v>1961</v>
      </c>
      <c r="O3">
        <v>18.8</v>
      </c>
      <c r="P3">
        <v>18.600000000000001</v>
      </c>
      <c r="Q3">
        <v>11.4</v>
      </c>
      <c r="S3">
        <v>14.6</v>
      </c>
      <c r="T3">
        <v>16.100000000000001</v>
      </c>
      <c r="U3">
        <v>16.600000000000001</v>
      </c>
      <c r="Y3">
        <v>12.8012178294201</v>
      </c>
      <c r="AB3">
        <v>11.8</v>
      </c>
      <c r="AC3">
        <v>18.537674418604599</v>
      </c>
      <c r="AD3">
        <v>14.2</v>
      </c>
      <c r="AF3">
        <v>15.9</v>
      </c>
      <c r="AI3">
        <v>14.9</v>
      </c>
      <c r="AJ3">
        <v>17.7</v>
      </c>
      <c r="AK3">
        <v>9.6982354711700296</v>
      </c>
      <c r="AL3">
        <v>12.7</v>
      </c>
      <c r="AN3">
        <v>18</v>
      </c>
      <c r="AP3">
        <v>11.4</v>
      </c>
      <c r="AQ3">
        <v>17.8</v>
      </c>
      <c r="AS3">
        <v>19.372693726937275</v>
      </c>
    </row>
    <row r="4" spans="1:45">
      <c r="N4">
        <v>1962</v>
      </c>
      <c r="O4">
        <v>19.3</v>
      </c>
      <c r="P4">
        <v>19.100000000000001</v>
      </c>
      <c r="Q4">
        <v>11.7</v>
      </c>
      <c r="S4">
        <v>14.9</v>
      </c>
      <c r="T4">
        <v>16.7</v>
      </c>
      <c r="U4">
        <v>16.8</v>
      </c>
      <c r="Y4">
        <v>13</v>
      </c>
      <c r="AB4">
        <v>11.9</v>
      </c>
      <c r="AC4">
        <v>18.734883720930199</v>
      </c>
      <c r="AD4">
        <v>14.5</v>
      </c>
      <c r="AF4">
        <v>16.2545632757341</v>
      </c>
      <c r="AI4">
        <v>15</v>
      </c>
      <c r="AJ4">
        <v>17.899999999999999</v>
      </c>
      <c r="AK4">
        <v>9.9069120745475505</v>
      </c>
      <c r="AL4">
        <v>12.7</v>
      </c>
      <c r="AN4">
        <v>18.2</v>
      </c>
      <c r="AP4">
        <v>11.7</v>
      </c>
      <c r="AQ4">
        <v>18.3</v>
      </c>
      <c r="AS4">
        <v>19.392194105753322</v>
      </c>
    </row>
    <row r="5" spans="1:45">
      <c r="N5">
        <v>1963</v>
      </c>
      <c r="O5">
        <v>19.600000000000001</v>
      </c>
      <c r="P5">
        <v>19.399999999999999</v>
      </c>
      <c r="Q5">
        <v>11.8</v>
      </c>
      <c r="S5">
        <v>15.1</v>
      </c>
      <c r="T5">
        <v>17</v>
      </c>
      <c r="U5">
        <v>17</v>
      </c>
      <c r="Y5">
        <v>13.3</v>
      </c>
      <c r="AB5">
        <v>11.9</v>
      </c>
      <c r="AC5">
        <v>18.734883720930199</v>
      </c>
      <c r="AD5">
        <v>14.6</v>
      </c>
      <c r="AF5">
        <v>16.846319874329001</v>
      </c>
      <c r="AI5">
        <v>15.1</v>
      </c>
      <c r="AJ5">
        <v>18.2</v>
      </c>
      <c r="AK5">
        <v>10.136470942340001</v>
      </c>
      <c r="AL5">
        <v>12.8</v>
      </c>
      <c r="AN5">
        <v>18.399999999999999</v>
      </c>
      <c r="AP5">
        <v>12</v>
      </c>
      <c r="AQ5">
        <v>18.399999999999999</v>
      </c>
      <c r="AS5">
        <v>19.416884776918867</v>
      </c>
    </row>
    <row r="6" spans="1:45">
      <c r="N6">
        <v>1964</v>
      </c>
      <c r="O6">
        <v>20</v>
      </c>
      <c r="P6">
        <v>19.5</v>
      </c>
      <c r="Q6">
        <v>12.1</v>
      </c>
      <c r="S6">
        <v>15.5</v>
      </c>
      <c r="T6">
        <v>17.5</v>
      </c>
      <c r="U6">
        <v>17.2</v>
      </c>
      <c r="Y6">
        <v>13.5</v>
      </c>
      <c r="AB6">
        <v>12.1</v>
      </c>
      <c r="AC6">
        <v>18.833488372093001</v>
      </c>
      <c r="AD6">
        <v>14.8</v>
      </c>
      <c r="AF6">
        <v>17.439916535759401</v>
      </c>
      <c r="AI6">
        <v>15.2</v>
      </c>
      <c r="AJ6">
        <v>18.399999999999999</v>
      </c>
      <c r="AK6">
        <v>10.397353206755</v>
      </c>
      <c r="AL6">
        <v>12.9</v>
      </c>
      <c r="AN6">
        <v>18.7</v>
      </c>
      <c r="AP6">
        <v>12.3</v>
      </c>
      <c r="AQ6">
        <v>18.600000000000001</v>
      </c>
      <c r="AS6">
        <v>19.420711385808648</v>
      </c>
    </row>
    <row r="7" spans="1:45">
      <c r="N7">
        <v>1965</v>
      </c>
      <c r="O7">
        <v>20.6</v>
      </c>
      <c r="P7">
        <v>19.8</v>
      </c>
      <c r="Q7">
        <v>12.2</v>
      </c>
      <c r="S7">
        <v>15.8</v>
      </c>
      <c r="T7">
        <v>18</v>
      </c>
      <c r="U7">
        <v>17.399999999999999</v>
      </c>
      <c r="Y7">
        <v>13.8</v>
      </c>
      <c r="AB7">
        <v>12.3</v>
      </c>
      <c r="AC7">
        <v>19.030697674418601</v>
      </c>
      <c r="AD7">
        <v>15</v>
      </c>
      <c r="AF7">
        <v>17.8</v>
      </c>
      <c r="AI7">
        <v>15.3</v>
      </c>
      <c r="AJ7">
        <v>18.7</v>
      </c>
      <c r="AK7">
        <v>10.7</v>
      </c>
      <c r="AL7">
        <v>12.8</v>
      </c>
      <c r="AN7">
        <v>18.899999999999999</v>
      </c>
      <c r="AP7">
        <v>12.7</v>
      </c>
      <c r="AQ7">
        <v>18.899999999999999</v>
      </c>
      <c r="AS7">
        <v>19.430192551457711</v>
      </c>
    </row>
    <row r="8" spans="1:45">
      <c r="N8">
        <v>1966</v>
      </c>
      <c r="O8">
        <v>21</v>
      </c>
      <c r="P8">
        <v>20</v>
      </c>
      <c r="Q8">
        <v>12.7</v>
      </c>
      <c r="S8">
        <v>16.3</v>
      </c>
      <c r="T8">
        <v>18.399999999999999</v>
      </c>
      <c r="U8">
        <v>17.7</v>
      </c>
      <c r="Y8">
        <v>14</v>
      </c>
      <c r="AB8">
        <v>12.5</v>
      </c>
      <c r="AC8">
        <v>19.3265116279069</v>
      </c>
      <c r="AD8">
        <v>15.3</v>
      </c>
      <c r="AF8">
        <v>17.806440219924099</v>
      </c>
      <c r="AI8">
        <v>15.4</v>
      </c>
      <c r="AJ8">
        <v>19.100000000000001</v>
      </c>
      <c r="AK8">
        <v>11.0500113220749</v>
      </c>
      <c r="AL8">
        <v>13.5</v>
      </c>
      <c r="AN8">
        <v>19.3</v>
      </c>
      <c r="AP8">
        <v>13.1</v>
      </c>
      <c r="AQ8">
        <v>19</v>
      </c>
      <c r="AS8">
        <v>19.449629674233758</v>
      </c>
    </row>
    <row r="9" spans="1:45">
      <c r="N9">
        <v>1967</v>
      </c>
      <c r="O9">
        <v>21.5</v>
      </c>
      <c r="P9">
        <v>20.399999999999999</v>
      </c>
      <c r="Q9">
        <v>12.9</v>
      </c>
      <c r="S9">
        <v>16.7</v>
      </c>
      <c r="T9">
        <v>19</v>
      </c>
      <c r="U9">
        <v>17.899999999999999</v>
      </c>
      <c r="Y9">
        <v>14.3</v>
      </c>
      <c r="AB9">
        <v>12.7</v>
      </c>
      <c r="AC9">
        <v>19.622325581395302</v>
      </c>
      <c r="AD9">
        <v>15.6</v>
      </c>
      <c r="AF9">
        <v>17.8</v>
      </c>
      <c r="AI9">
        <v>15.6</v>
      </c>
      <c r="AJ9">
        <v>19.5</v>
      </c>
      <c r="AK9">
        <v>11.4336226441498</v>
      </c>
      <c r="AL9">
        <v>13.7</v>
      </c>
      <c r="AN9">
        <v>19.600000000000001</v>
      </c>
      <c r="AP9">
        <v>13.4</v>
      </c>
      <c r="AQ9">
        <v>19.3</v>
      </c>
      <c r="AS9">
        <v>19.40369993414356</v>
      </c>
    </row>
    <row r="10" spans="1:45">
      <c r="N10">
        <v>1968</v>
      </c>
      <c r="O10">
        <v>21.9</v>
      </c>
      <c r="P10">
        <v>20.7</v>
      </c>
      <c r="Q10">
        <v>13.2</v>
      </c>
      <c r="S10">
        <v>17.2</v>
      </c>
      <c r="T10">
        <v>19.7</v>
      </c>
      <c r="U10">
        <v>18.3</v>
      </c>
      <c r="Y10">
        <v>14.6</v>
      </c>
      <c r="AB10">
        <v>12.9</v>
      </c>
      <c r="AC10">
        <v>19.9181395348837</v>
      </c>
      <c r="AD10">
        <v>16</v>
      </c>
      <c r="AF10">
        <v>18.119507695564401</v>
      </c>
      <c r="AI10">
        <v>15.9</v>
      </c>
      <c r="AJ10">
        <v>19.899999999999999</v>
      </c>
      <c r="AK10">
        <v>11.8322283051873</v>
      </c>
      <c r="AL10">
        <v>14</v>
      </c>
      <c r="AM10">
        <v>12.6</v>
      </c>
      <c r="AN10">
        <v>20</v>
      </c>
      <c r="AP10">
        <v>13.8</v>
      </c>
      <c r="AQ10">
        <v>19.7</v>
      </c>
      <c r="AS10">
        <v>19.363490076881817</v>
      </c>
    </row>
    <row r="11" spans="1:45">
      <c r="N11">
        <v>1969</v>
      </c>
      <c r="O11">
        <v>22.4</v>
      </c>
      <c r="P11">
        <v>21</v>
      </c>
      <c r="Q11">
        <v>13.6</v>
      </c>
      <c r="S11">
        <v>17.5</v>
      </c>
      <c r="T11">
        <v>20.100000000000001</v>
      </c>
      <c r="U11">
        <v>18.600000000000001</v>
      </c>
      <c r="Y11">
        <v>14.9</v>
      </c>
      <c r="AB11">
        <v>13.2</v>
      </c>
      <c r="AC11">
        <v>20.1153488372093</v>
      </c>
      <c r="AD11">
        <v>16.3</v>
      </c>
      <c r="AF11">
        <v>18.635161013835202</v>
      </c>
      <c r="AI11">
        <v>16</v>
      </c>
      <c r="AJ11">
        <v>20.2</v>
      </c>
      <c r="AK11">
        <v>12.2272226441498</v>
      </c>
      <c r="AL11">
        <v>14.4</v>
      </c>
      <c r="AM11">
        <v>12.8</v>
      </c>
      <c r="AN11">
        <v>20.399999999999999</v>
      </c>
      <c r="AP11">
        <v>14.1</v>
      </c>
      <c r="AQ11">
        <v>20.100000000000001</v>
      </c>
      <c r="AS11">
        <v>19.336852719615635</v>
      </c>
    </row>
    <row r="12" spans="1:45">
      <c r="N12">
        <v>1970</v>
      </c>
      <c r="O12">
        <v>22.7</v>
      </c>
      <c r="P12">
        <v>21.2</v>
      </c>
      <c r="Q12">
        <v>14</v>
      </c>
      <c r="S12">
        <v>17.899999999999999</v>
      </c>
      <c r="T12">
        <v>20.3</v>
      </c>
      <c r="U12">
        <v>18.899999999999999</v>
      </c>
      <c r="W12">
        <v>17.7</v>
      </c>
      <c r="X12">
        <v>17.2</v>
      </c>
      <c r="Y12">
        <v>15.2</v>
      </c>
      <c r="AB12">
        <v>13.6</v>
      </c>
      <c r="AC12">
        <v>20.312558139534801</v>
      </c>
      <c r="AD12">
        <v>16.7</v>
      </c>
      <c r="AE12">
        <v>15.9</v>
      </c>
      <c r="AF12">
        <v>19.100000000000001</v>
      </c>
      <c r="AG12">
        <v>18</v>
      </c>
      <c r="AI12">
        <v>16.2</v>
      </c>
      <c r="AJ12">
        <v>20.399999999999999</v>
      </c>
      <c r="AK12">
        <v>12.6</v>
      </c>
      <c r="AL12">
        <v>14.9</v>
      </c>
      <c r="AM12">
        <v>13</v>
      </c>
      <c r="AN12">
        <v>20.7</v>
      </c>
      <c r="AP12">
        <v>14.4</v>
      </c>
      <c r="AQ12">
        <v>20.5</v>
      </c>
      <c r="AS12">
        <v>19.321256322785558</v>
      </c>
    </row>
    <row r="13" spans="1:45">
      <c r="N13">
        <v>1971</v>
      </c>
      <c r="O13">
        <v>23</v>
      </c>
      <c r="P13">
        <v>21.3</v>
      </c>
      <c r="Q13">
        <v>14.4</v>
      </c>
      <c r="S13">
        <v>18.3</v>
      </c>
      <c r="T13">
        <v>20.9</v>
      </c>
      <c r="U13">
        <v>19.2</v>
      </c>
      <c r="W13">
        <v>17.7</v>
      </c>
      <c r="X13">
        <v>17.3</v>
      </c>
      <c r="Y13">
        <v>15.5</v>
      </c>
      <c r="AB13">
        <v>14</v>
      </c>
      <c r="AC13">
        <v>20.509767441860401</v>
      </c>
      <c r="AD13">
        <v>17.100000000000001</v>
      </c>
      <c r="AE13">
        <v>16</v>
      </c>
      <c r="AF13">
        <v>19.3</v>
      </c>
      <c r="AG13">
        <v>18.2</v>
      </c>
      <c r="AI13">
        <v>16.3</v>
      </c>
      <c r="AJ13">
        <v>20.7</v>
      </c>
      <c r="AK13">
        <v>12.9377192405302</v>
      </c>
      <c r="AL13">
        <v>15.6</v>
      </c>
      <c r="AM13">
        <v>13.3</v>
      </c>
      <c r="AN13">
        <v>21.1</v>
      </c>
      <c r="AP13">
        <v>14.4</v>
      </c>
      <c r="AQ13">
        <v>20.9</v>
      </c>
      <c r="AS13">
        <v>19.210388400395971</v>
      </c>
    </row>
    <row r="14" spans="1:45">
      <c r="N14">
        <v>1972</v>
      </c>
      <c r="O14">
        <v>23.2</v>
      </c>
      <c r="P14">
        <v>21.5</v>
      </c>
      <c r="Q14">
        <v>14.8</v>
      </c>
      <c r="S14">
        <v>18.7</v>
      </c>
      <c r="T14">
        <v>21.3</v>
      </c>
      <c r="U14">
        <v>19.600000000000001</v>
      </c>
      <c r="W14">
        <v>18</v>
      </c>
      <c r="X14">
        <v>17.600000000000001</v>
      </c>
      <c r="Y14">
        <v>15.7</v>
      </c>
      <c r="AB14">
        <v>14.3</v>
      </c>
      <c r="AC14">
        <v>20.608372093023199</v>
      </c>
      <c r="AD14">
        <v>17.600000000000001</v>
      </c>
      <c r="AE14">
        <v>16.5</v>
      </c>
      <c r="AF14">
        <v>19.3</v>
      </c>
      <c r="AG14">
        <v>18.600000000000001</v>
      </c>
      <c r="AI14">
        <v>16.399999999999999</v>
      </c>
      <c r="AJ14">
        <v>20.9</v>
      </c>
      <c r="AK14">
        <v>13.250597348853001</v>
      </c>
      <c r="AL14">
        <v>15.7</v>
      </c>
      <c r="AM14">
        <v>13.5</v>
      </c>
      <c r="AN14">
        <v>21.6</v>
      </c>
      <c r="AP14">
        <v>14.6</v>
      </c>
      <c r="AQ14">
        <v>21.3</v>
      </c>
      <c r="AS14">
        <v>19.084668192219684</v>
      </c>
    </row>
    <row r="15" spans="1:45">
      <c r="N15">
        <v>1973</v>
      </c>
      <c r="O15">
        <v>23.4</v>
      </c>
      <c r="P15">
        <v>21.6</v>
      </c>
      <c r="Q15">
        <v>15.2</v>
      </c>
      <c r="S15">
        <v>19.100000000000001</v>
      </c>
      <c r="T15">
        <v>21.6</v>
      </c>
      <c r="U15">
        <v>19.899999999999999</v>
      </c>
      <c r="W15">
        <v>18.2</v>
      </c>
      <c r="X15">
        <v>18.100000000000001</v>
      </c>
      <c r="Y15">
        <v>15.9</v>
      </c>
      <c r="AB15">
        <v>14.7</v>
      </c>
      <c r="AC15">
        <v>20.805581395348799</v>
      </c>
      <c r="AD15">
        <v>17.899999999999999</v>
      </c>
      <c r="AE15">
        <v>17</v>
      </c>
      <c r="AF15">
        <v>19.5</v>
      </c>
      <c r="AG15">
        <v>18.899999999999999</v>
      </c>
      <c r="AI15">
        <v>16.5</v>
      </c>
      <c r="AJ15">
        <v>21.1</v>
      </c>
      <c r="AK15">
        <v>13.554615836910701</v>
      </c>
      <c r="AL15">
        <v>15.7</v>
      </c>
      <c r="AM15">
        <v>13.9</v>
      </c>
      <c r="AN15">
        <v>22.1</v>
      </c>
      <c r="AP15">
        <v>14.9</v>
      </c>
      <c r="AQ15">
        <v>21.6</v>
      </c>
      <c r="AS15">
        <v>18.968423418361617</v>
      </c>
    </row>
    <row r="16" spans="1:45">
      <c r="N16">
        <v>1974</v>
      </c>
      <c r="O16">
        <v>23.6</v>
      </c>
      <c r="P16">
        <v>21.8</v>
      </c>
      <c r="Q16">
        <v>15.6</v>
      </c>
      <c r="S16">
        <v>19.5</v>
      </c>
      <c r="T16">
        <v>21.9</v>
      </c>
      <c r="U16">
        <v>20.3</v>
      </c>
      <c r="W16">
        <v>18.399999999999999</v>
      </c>
      <c r="X16">
        <v>18.5</v>
      </c>
      <c r="Y16">
        <v>16.100000000000001</v>
      </c>
      <c r="AB16">
        <v>15.1</v>
      </c>
      <c r="AC16">
        <v>21.002790697674399</v>
      </c>
      <c r="AD16">
        <v>18.3</v>
      </c>
      <c r="AE16">
        <v>17.399999999999999</v>
      </c>
      <c r="AF16">
        <v>19.5</v>
      </c>
      <c r="AG16">
        <v>19</v>
      </c>
      <c r="AI16">
        <v>16.7</v>
      </c>
      <c r="AJ16">
        <v>21.4</v>
      </c>
      <c r="AK16">
        <v>13.8657562166456</v>
      </c>
      <c r="AL16">
        <v>15.7</v>
      </c>
      <c r="AM16">
        <v>14.1</v>
      </c>
      <c r="AN16">
        <v>22.7</v>
      </c>
      <c r="AP16">
        <v>15.2</v>
      </c>
      <c r="AQ16">
        <v>22</v>
      </c>
      <c r="AS16">
        <v>18.844096398830864</v>
      </c>
    </row>
    <row r="17" spans="1:45">
      <c r="N17">
        <v>1975</v>
      </c>
      <c r="O17">
        <v>23.9</v>
      </c>
      <c r="P17">
        <v>21.8</v>
      </c>
      <c r="Q17">
        <v>16</v>
      </c>
      <c r="S17">
        <v>20</v>
      </c>
      <c r="T17">
        <v>22.4</v>
      </c>
      <c r="U17">
        <v>20.7</v>
      </c>
      <c r="W17">
        <v>18.600000000000001</v>
      </c>
      <c r="X17">
        <v>19</v>
      </c>
      <c r="Y17">
        <v>16.399999999999999</v>
      </c>
      <c r="AB17">
        <v>15.5</v>
      </c>
      <c r="AC17">
        <v>21.101395348837201</v>
      </c>
      <c r="AD17">
        <v>18.7</v>
      </c>
      <c r="AE17">
        <v>17.5</v>
      </c>
      <c r="AF17">
        <v>19.399999999999999</v>
      </c>
      <c r="AG17">
        <v>19.2</v>
      </c>
      <c r="AI17">
        <v>16.899999999999999</v>
      </c>
      <c r="AJ17">
        <v>21.7</v>
      </c>
      <c r="AK17">
        <v>14.2</v>
      </c>
      <c r="AL17">
        <v>15.7</v>
      </c>
      <c r="AM17">
        <v>14.6</v>
      </c>
      <c r="AN17">
        <v>23.3</v>
      </c>
      <c r="AP17">
        <v>15.6</v>
      </c>
      <c r="AQ17">
        <v>22.3</v>
      </c>
      <c r="AS17">
        <v>18.71686681813264</v>
      </c>
    </row>
    <row r="18" spans="1:45">
      <c r="N18">
        <v>1976</v>
      </c>
      <c r="O18">
        <v>24.2</v>
      </c>
      <c r="P18">
        <v>21.8</v>
      </c>
      <c r="Q18">
        <v>16.5</v>
      </c>
      <c r="R18">
        <v>15.7</v>
      </c>
      <c r="S18">
        <v>20.399999999999999</v>
      </c>
      <c r="T18">
        <v>22.8</v>
      </c>
      <c r="U18">
        <v>21.1</v>
      </c>
      <c r="W18">
        <v>18.7</v>
      </c>
      <c r="X18">
        <v>19.3</v>
      </c>
      <c r="Y18">
        <v>16.7</v>
      </c>
      <c r="AB18">
        <v>16</v>
      </c>
      <c r="AC18">
        <v>21.298604651162702</v>
      </c>
      <c r="AD18">
        <v>19.100000000000001</v>
      </c>
      <c r="AE18">
        <v>17.5</v>
      </c>
      <c r="AF18">
        <v>19.399999999999999</v>
      </c>
      <c r="AG18">
        <v>19.3</v>
      </c>
      <c r="AI18">
        <v>16.899999999999999</v>
      </c>
      <c r="AJ18">
        <v>22</v>
      </c>
      <c r="AK18">
        <v>14.563111715803901</v>
      </c>
      <c r="AL18">
        <v>16.899999999999999</v>
      </c>
      <c r="AM18">
        <v>15.1</v>
      </c>
      <c r="AN18">
        <v>23.8</v>
      </c>
      <c r="AP18">
        <v>15.8</v>
      </c>
      <c r="AQ18">
        <v>22.5</v>
      </c>
      <c r="AS18">
        <v>18.606875298868289</v>
      </c>
    </row>
    <row r="19" spans="1:45">
      <c r="A19" s="23" t="s">
        <v>515</v>
      </c>
      <c r="N19">
        <v>1977</v>
      </c>
      <c r="O19">
        <v>24.2</v>
      </c>
      <c r="P19">
        <v>21.8</v>
      </c>
      <c r="Q19">
        <v>16.8</v>
      </c>
      <c r="R19">
        <v>15.957148000905599</v>
      </c>
      <c r="S19">
        <v>20.8</v>
      </c>
      <c r="T19">
        <v>23</v>
      </c>
      <c r="U19">
        <v>21.4</v>
      </c>
      <c r="W19">
        <v>18.8</v>
      </c>
      <c r="X19">
        <v>19.7</v>
      </c>
      <c r="Y19">
        <v>16.899999999999999</v>
      </c>
      <c r="AB19">
        <v>16.399999999999999</v>
      </c>
      <c r="AC19">
        <v>21.3972093023255</v>
      </c>
      <c r="AD19">
        <v>19.399999999999999</v>
      </c>
      <c r="AE19">
        <v>17.5</v>
      </c>
      <c r="AF19">
        <v>19.5</v>
      </c>
      <c r="AG19">
        <v>19.5</v>
      </c>
      <c r="AH19">
        <v>13.2</v>
      </c>
      <c r="AI19">
        <v>17</v>
      </c>
      <c r="AJ19">
        <v>22.4</v>
      </c>
      <c r="AK19">
        <v>14.919987960437799</v>
      </c>
      <c r="AL19">
        <v>17</v>
      </c>
      <c r="AM19">
        <v>15.6</v>
      </c>
      <c r="AN19">
        <v>24.2</v>
      </c>
      <c r="AP19">
        <v>16</v>
      </c>
      <c r="AQ19">
        <v>22.7</v>
      </c>
      <c r="AS19">
        <v>18.497019140257294</v>
      </c>
    </row>
    <row r="20" spans="1:45">
      <c r="A20" s="23" t="s">
        <v>516</v>
      </c>
      <c r="N20">
        <v>1978</v>
      </c>
      <c r="O20">
        <v>24.3</v>
      </c>
      <c r="P20">
        <v>21.7</v>
      </c>
      <c r="Q20">
        <v>17.3</v>
      </c>
      <c r="R20">
        <v>16.2016420587989</v>
      </c>
      <c r="S20">
        <v>21.2</v>
      </c>
      <c r="T20">
        <v>23.4</v>
      </c>
      <c r="U20">
        <v>21.8</v>
      </c>
      <c r="W20">
        <v>19</v>
      </c>
      <c r="X20">
        <v>20</v>
      </c>
      <c r="Y20">
        <v>17.2</v>
      </c>
      <c r="AB20">
        <v>16.899999999999999</v>
      </c>
      <c r="AC20">
        <v>21.5944186046511</v>
      </c>
      <c r="AD20">
        <v>19.7</v>
      </c>
      <c r="AE20">
        <v>17.600000000000001</v>
      </c>
      <c r="AF20">
        <v>19.8</v>
      </c>
      <c r="AG20">
        <v>19.600000000000001</v>
      </c>
      <c r="AH20">
        <v>12.8</v>
      </c>
      <c r="AI20">
        <v>17.100000000000001</v>
      </c>
      <c r="AJ20">
        <v>22.7</v>
      </c>
      <c r="AK20">
        <v>15.225308347169699</v>
      </c>
      <c r="AL20">
        <v>17.3</v>
      </c>
      <c r="AM20">
        <v>16</v>
      </c>
      <c r="AN20">
        <v>24.6</v>
      </c>
      <c r="AP20">
        <v>16.3</v>
      </c>
      <c r="AQ20">
        <v>22.9</v>
      </c>
      <c r="AS20">
        <v>18.386481891710886</v>
      </c>
    </row>
    <row r="21" spans="1:45">
      <c r="N21">
        <v>1979</v>
      </c>
      <c r="O21">
        <v>24.3</v>
      </c>
      <c r="P21">
        <v>21.9</v>
      </c>
      <c r="Q21">
        <v>17.2</v>
      </c>
      <c r="R21">
        <v>16.4208282306674</v>
      </c>
      <c r="S21">
        <v>21.4</v>
      </c>
      <c r="T21">
        <v>23.6</v>
      </c>
      <c r="U21">
        <v>22</v>
      </c>
      <c r="W21">
        <v>19</v>
      </c>
      <c r="X21">
        <v>20.399999999999999</v>
      </c>
      <c r="Y21">
        <v>17.399999999999999</v>
      </c>
      <c r="AB21">
        <v>17.2</v>
      </c>
      <c r="AC21">
        <v>21.693023255813898</v>
      </c>
      <c r="AD21">
        <v>20</v>
      </c>
      <c r="AE21">
        <v>17.5</v>
      </c>
      <c r="AF21">
        <v>19.899999999999999</v>
      </c>
      <c r="AG21">
        <v>19.600000000000001</v>
      </c>
      <c r="AH21">
        <v>12.7</v>
      </c>
      <c r="AI21">
        <v>17.3</v>
      </c>
      <c r="AJ21">
        <v>23</v>
      </c>
      <c r="AK21">
        <v>15.4337524892677</v>
      </c>
      <c r="AL21">
        <v>17.5</v>
      </c>
      <c r="AM21">
        <v>16.100000000000001</v>
      </c>
      <c r="AN21">
        <v>25</v>
      </c>
      <c r="AP21">
        <v>16.5</v>
      </c>
      <c r="AQ21">
        <v>23.1</v>
      </c>
      <c r="AS21">
        <v>18.285280728376328</v>
      </c>
    </row>
    <row r="22" spans="1:45">
      <c r="N22">
        <v>1980</v>
      </c>
      <c r="O22">
        <v>24.3</v>
      </c>
      <c r="P22">
        <v>21.9</v>
      </c>
      <c r="Q22">
        <v>17.8</v>
      </c>
      <c r="R22">
        <v>16.6020525734986</v>
      </c>
      <c r="S22">
        <v>21.6</v>
      </c>
      <c r="T22">
        <v>23.6</v>
      </c>
      <c r="U22">
        <v>22.2</v>
      </c>
      <c r="W22">
        <v>19</v>
      </c>
      <c r="X22">
        <v>20.6</v>
      </c>
      <c r="Y22">
        <v>17.600000000000001</v>
      </c>
      <c r="AB22">
        <v>17.600000000000001</v>
      </c>
      <c r="AC22">
        <v>21.7916279069767</v>
      </c>
      <c r="AD22">
        <v>20.3</v>
      </c>
      <c r="AE22">
        <v>17.399999999999999</v>
      </c>
      <c r="AF22">
        <v>20.3</v>
      </c>
      <c r="AG22">
        <v>19.600000000000001</v>
      </c>
      <c r="AH22">
        <v>12.5</v>
      </c>
      <c r="AI22">
        <v>17.399999999999999</v>
      </c>
      <c r="AJ22">
        <v>23.3</v>
      </c>
      <c r="AK22">
        <v>15.5</v>
      </c>
      <c r="AL22">
        <v>17.8</v>
      </c>
      <c r="AM22">
        <v>16.3</v>
      </c>
      <c r="AN22">
        <v>25.3</v>
      </c>
      <c r="AP22">
        <v>16.7</v>
      </c>
      <c r="AQ22">
        <v>23.3</v>
      </c>
      <c r="AS22">
        <v>18.230884557721136</v>
      </c>
    </row>
    <row r="23" spans="1:45">
      <c r="N23">
        <v>1981</v>
      </c>
      <c r="O23">
        <v>23.7</v>
      </c>
      <c r="P23">
        <v>21.6</v>
      </c>
      <c r="Q23">
        <v>18.2</v>
      </c>
      <c r="R23">
        <v>16.7326611442803</v>
      </c>
      <c r="S23">
        <v>21</v>
      </c>
      <c r="T23">
        <v>23.2</v>
      </c>
      <c r="U23">
        <v>22.3</v>
      </c>
      <c r="W23">
        <v>18.8</v>
      </c>
      <c r="X23">
        <v>20.5</v>
      </c>
      <c r="Y23">
        <v>17.8</v>
      </c>
      <c r="AB23">
        <v>17.8</v>
      </c>
      <c r="AC23">
        <v>21.298604651162702</v>
      </c>
      <c r="AD23">
        <v>20.399999999999999</v>
      </c>
      <c r="AE23">
        <v>17</v>
      </c>
      <c r="AF23">
        <v>20.100000000000001</v>
      </c>
      <c r="AG23">
        <v>19.2</v>
      </c>
      <c r="AH23">
        <v>12.3</v>
      </c>
      <c r="AI23">
        <v>17.399999999999999</v>
      </c>
      <c r="AJ23">
        <v>23.5</v>
      </c>
      <c r="AK23">
        <v>15.397833896253999</v>
      </c>
      <c r="AL23">
        <v>18.2</v>
      </c>
      <c r="AM23">
        <v>16.2</v>
      </c>
      <c r="AN23">
        <v>25.5</v>
      </c>
      <c r="AP23">
        <v>16.3</v>
      </c>
      <c r="AQ23">
        <v>23.4</v>
      </c>
      <c r="AS23">
        <v>18.170179239708489</v>
      </c>
    </row>
    <row r="24" spans="1:45">
      <c r="N24">
        <v>1982</v>
      </c>
      <c r="O24">
        <v>22.8</v>
      </c>
      <c r="P24">
        <v>21.5</v>
      </c>
      <c r="Q24">
        <v>17.7</v>
      </c>
      <c r="R24">
        <v>16.8</v>
      </c>
      <c r="S24">
        <v>20.3</v>
      </c>
      <c r="T24">
        <v>22.5</v>
      </c>
      <c r="U24">
        <v>22.3</v>
      </c>
      <c r="V24">
        <v>20.399999999999999</v>
      </c>
      <c r="W24">
        <v>18.399999999999999</v>
      </c>
      <c r="X24">
        <v>20.5</v>
      </c>
      <c r="Y24">
        <v>17.899999999999999</v>
      </c>
      <c r="AB24">
        <v>17.899999999999999</v>
      </c>
      <c r="AC24">
        <v>20.608372093023199</v>
      </c>
      <c r="AD24">
        <v>20.2</v>
      </c>
      <c r="AE24">
        <v>16.5</v>
      </c>
      <c r="AF24">
        <v>19.8</v>
      </c>
      <c r="AG24">
        <v>18.7</v>
      </c>
      <c r="AH24">
        <v>11.8</v>
      </c>
      <c r="AI24">
        <v>17.5</v>
      </c>
      <c r="AJ24">
        <v>23.7</v>
      </c>
      <c r="AK24">
        <v>15.177450809395699</v>
      </c>
      <c r="AL24">
        <v>18.2</v>
      </c>
      <c r="AM24">
        <v>16</v>
      </c>
      <c r="AN24">
        <v>25.7</v>
      </c>
      <c r="AO24">
        <v>16.399999999999999</v>
      </c>
      <c r="AP24">
        <v>15.8</v>
      </c>
      <c r="AQ24">
        <v>23.3</v>
      </c>
      <c r="AS24">
        <v>18.138586956521738</v>
      </c>
    </row>
    <row r="25" spans="1:45">
      <c r="N25">
        <v>1983</v>
      </c>
      <c r="O25">
        <v>22</v>
      </c>
      <c r="P25">
        <v>21</v>
      </c>
      <c r="Q25">
        <v>17.100000000000001</v>
      </c>
      <c r="R25">
        <v>16.8</v>
      </c>
      <c r="S25">
        <v>19.399999999999999</v>
      </c>
      <c r="T25">
        <v>21.7</v>
      </c>
      <c r="U25">
        <v>22.4</v>
      </c>
      <c r="V25">
        <v>19.8775664751237</v>
      </c>
      <c r="W25">
        <v>17.899999999999999</v>
      </c>
      <c r="X25">
        <v>20.5</v>
      </c>
      <c r="Y25">
        <v>18.100000000000001</v>
      </c>
      <c r="AB25">
        <v>18.100000000000001</v>
      </c>
      <c r="AC25">
        <v>20.016744186046498</v>
      </c>
      <c r="AD25">
        <v>19.8</v>
      </c>
      <c r="AE25">
        <v>16.100000000000001</v>
      </c>
      <c r="AF25">
        <v>19.5</v>
      </c>
      <c r="AG25">
        <v>18.100000000000001</v>
      </c>
      <c r="AH25">
        <v>12.536734551566299</v>
      </c>
      <c r="AI25">
        <v>17.5</v>
      </c>
      <c r="AJ25">
        <v>24</v>
      </c>
      <c r="AK25">
        <v>14.9081507744103</v>
      </c>
      <c r="AL25">
        <v>18.3</v>
      </c>
      <c r="AM25">
        <v>15.3</v>
      </c>
      <c r="AN25">
        <v>25.9</v>
      </c>
      <c r="AO25">
        <v>15.8</v>
      </c>
      <c r="AP25">
        <v>15.1</v>
      </c>
      <c r="AQ25">
        <v>23.1</v>
      </c>
      <c r="AS25">
        <v>18.10721313048904</v>
      </c>
    </row>
    <row r="26" spans="1:45">
      <c r="N26">
        <v>1984</v>
      </c>
      <c r="O26">
        <v>21.2</v>
      </c>
      <c r="P26">
        <v>20.399999999999999</v>
      </c>
      <c r="Q26">
        <v>16.600000000000001</v>
      </c>
      <c r="R26">
        <v>16.8</v>
      </c>
      <c r="S26">
        <v>18.5</v>
      </c>
      <c r="T26">
        <v>21.1</v>
      </c>
      <c r="U26">
        <v>22.5</v>
      </c>
      <c r="V26">
        <v>19.5</v>
      </c>
      <c r="W26">
        <v>17.7</v>
      </c>
      <c r="X26">
        <v>20.3</v>
      </c>
      <c r="Y26">
        <v>18.2</v>
      </c>
      <c r="AB26">
        <v>18.2</v>
      </c>
      <c r="AC26">
        <v>19.425116279069702</v>
      </c>
      <c r="AD26">
        <v>19.3</v>
      </c>
      <c r="AE26">
        <v>15.7</v>
      </c>
      <c r="AF26">
        <v>19.2</v>
      </c>
      <c r="AG26">
        <v>17.899999999999999</v>
      </c>
      <c r="AH26">
        <v>13.4</v>
      </c>
      <c r="AI26">
        <v>17.5</v>
      </c>
      <c r="AJ26">
        <v>24.2</v>
      </c>
      <c r="AK26">
        <v>14.6592338262833</v>
      </c>
      <c r="AL26">
        <v>18.2</v>
      </c>
      <c r="AM26">
        <v>14.4</v>
      </c>
      <c r="AN26">
        <v>26.2</v>
      </c>
      <c r="AO26">
        <v>15.1</v>
      </c>
      <c r="AP26">
        <v>14.5</v>
      </c>
      <c r="AQ26">
        <v>22.8</v>
      </c>
      <c r="AS26">
        <v>18.062342838164824</v>
      </c>
    </row>
    <row r="27" spans="1:45">
      <c r="N27">
        <v>1985</v>
      </c>
      <c r="O27">
        <v>21</v>
      </c>
      <c r="P27">
        <v>20.3</v>
      </c>
      <c r="Q27">
        <v>16.8</v>
      </c>
      <c r="R27">
        <v>16.899999999999999</v>
      </c>
      <c r="S27">
        <v>18.2</v>
      </c>
      <c r="T27">
        <v>21</v>
      </c>
      <c r="U27">
        <v>22.6</v>
      </c>
      <c r="V27">
        <v>19.399999999999999</v>
      </c>
      <c r="W27">
        <v>17.3</v>
      </c>
      <c r="X27">
        <v>20.3</v>
      </c>
      <c r="Y27">
        <v>18.3</v>
      </c>
      <c r="AB27">
        <v>18.2</v>
      </c>
      <c r="AC27">
        <v>19.1293023255813</v>
      </c>
      <c r="AD27">
        <v>19.100000000000001</v>
      </c>
      <c r="AE27">
        <v>15.5</v>
      </c>
      <c r="AF27">
        <v>19</v>
      </c>
      <c r="AG27">
        <v>17.600000000000001</v>
      </c>
      <c r="AH27">
        <v>13.5</v>
      </c>
      <c r="AI27">
        <v>17.5</v>
      </c>
      <c r="AJ27">
        <v>24.3</v>
      </c>
      <c r="AK27">
        <v>14.5</v>
      </c>
      <c r="AL27">
        <v>18.2</v>
      </c>
      <c r="AM27">
        <v>14.4</v>
      </c>
      <c r="AN27">
        <v>26.4</v>
      </c>
      <c r="AO27">
        <v>15</v>
      </c>
      <c r="AP27">
        <v>14.7</v>
      </c>
      <c r="AQ27">
        <v>22.9</v>
      </c>
      <c r="AR27">
        <v>19.2</v>
      </c>
      <c r="AS27">
        <v>18.031937444062372</v>
      </c>
    </row>
    <row r="28" spans="1:45">
      <c r="N28">
        <v>1986</v>
      </c>
      <c r="O28">
        <v>21.1</v>
      </c>
      <c r="P28">
        <v>20.7</v>
      </c>
      <c r="Q28">
        <v>17.2</v>
      </c>
      <c r="R28">
        <v>16.899999999999999</v>
      </c>
      <c r="S28">
        <v>18.3</v>
      </c>
      <c r="T28">
        <v>21.3</v>
      </c>
      <c r="U28">
        <v>22.8</v>
      </c>
      <c r="V28">
        <v>19.600000000000001</v>
      </c>
      <c r="W28">
        <v>17</v>
      </c>
      <c r="X28">
        <v>20.100000000000001</v>
      </c>
      <c r="Y28">
        <v>18.600000000000001</v>
      </c>
      <c r="AB28">
        <v>18.5</v>
      </c>
      <c r="AC28">
        <v>19.5237209302325</v>
      </c>
      <c r="AD28">
        <v>19.600000000000001</v>
      </c>
      <c r="AE28">
        <v>15.4</v>
      </c>
      <c r="AF28">
        <v>19.100000000000001</v>
      </c>
      <c r="AG28">
        <v>17.399999999999999</v>
      </c>
      <c r="AH28">
        <v>14.7</v>
      </c>
      <c r="AI28">
        <v>17.7</v>
      </c>
      <c r="AJ28">
        <v>24.7</v>
      </c>
      <c r="AK28">
        <v>14.483152699179801</v>
      </c>
      <c r="AL28">
        <v>18.5</v>
      </c>
      <c r="AM28">
        <v>14.4</v>
      </c>
      <c r="AN28">
        <v>27</v>
      </c>
      <c r="AO28">
        <v>15</v>
      </c>
      <c r="AP28">
        <v>14.8</v>
      </c>
      <c r="AQ28">
        <v>23.3</v>
      </c>
      <c r="AR28">
        <v>19.527412676844701</v>
      </c>
      <c r="AS28">
        <v>18.034248182031433</v>
      </c>
    </row>
    <row r="29" spans="1:45">
      <c r="N29">
        <v>1987</v>
      </c>
      <c r="O29">
        <v>21.3</v>
      </c>
      <c r="P29">
        <v>21.1</v>
      </c>
      <c r="Q29">
        <v>17.7</v>
      </c>
      <c r="R29">
        <v>17</v>
      </c>
      <c r="S29">
        <v>18.5</v>
      </c>
      <c r="T29">
        <v>21.6</v>
      </c>
      <c r="U29">
        <v>23</v>
      </c>
      <c r="V29">
        <v>19.899999999999999</v>
      </c>
      <c r="W29">
        <v>17</v>
      </c>
      <c r="X29">
        <v>20.100000000000001</v>
      </c>
      <c r="Y29">
        <v>19</v>
      </c>
      <c r="AB29">
        <v>18.8</v>
      </c>
      <c r="AC29">
        <v>19.9181395348837</v>
      </c>
      <c r="AD29">
        <v>20</v>
      </c>
      <c r="AE29">
        <v>15.5</v>
      </c>
      <c r="AF29">
        <v>19.100000000000001</v>
      </c>
      <c r="AG29">
        <v>17.3</v>
      </c>
      <c r="AH29">
        <v>15</v>
      </c>
      <c r="AI29">
        <v>17.899999999999999</v>
      </c>
      <c r="AJ29">
        <v>24.9</v>
      </c>
      <c r="AK29">
        <v>14.595008801979301</v>
      </c>
      <c r="AL29">
        <v>18.8</v>
      </c>
      <c r="AM29">
        <v>14.6</v>
      </c>
      <c r="AN29">
        <v>27.4</v>
      </c>
      <c r="AO29">
        <v>14.9</v>
      </c>
      <c r="AP29">
        <v>15.1</v>
      </c>
      <c r="AQ29">
        <v>23.5</v>
      </c>
      <c r="AR29">
        <v>19.842972184478299</v>
      </c>
      <c r="AS29">
        <v>18.107187835253509</v>
      </c>
    </row>
    <row r="30" spans="1:45">
      <c r="N30">
        <v>1988</v>
      </c>
      <c r="O30">
        <v>21.7</v>
      </c>
      <c r="P30">
        <v>21.3</v>
      </c>
      <c r="Q30">
        <v>18.2</v>
      </c>
      <c r="R30">
        <v>17.100000000000001</v>
      </c>
      <c r="S30">
        <v>18.7</v>
      </c>
      <c r="T30">
        <v>22</v>
      </c>
      <c r="U30">
        <v>23</v>
      </c>
      <c r="V30">
        <v>20.2</v>
      </c>
      <c r="W30">
        <v>17</v>
      </c>
      <c r="X30">
        <v>20.2</v>
      </c>
      <c r="Y30">
        <v>19.399999999999999</v>
      </c>
      <c r="AB30">
        <v>19.100000000000001</v>
      </c>
      <c r="AC30">
        <v>20.213953488371999</v>
      </c>
      <c r="AD30">
        <v>20.5</v>
      </c>
      <c r="AE30">
        <v>15.6</v>
      </c>
      <c r="AF30">
        <v>19.100000000000001</v>
      </c>
      <c r="AG30">
        <v>17.399999999999999</v>
      </c>
      <c r="AH30">
        <v>15.2</v>
      </c>
      <c r="AI30">
        <v>18.100000000000001</v>
      </c>
      <c r="AJ30">
        <v>25</v>
      </c>
      <c r="AK30">
        <v>14.805288555188801</v>
      </c>
      <c r="AL30">
        <v>19.2</v>
      </c>
      <c r="AM30">
        <v>14.9</v>
      </c>
      <c r="AN30">
        <v>27.5</v>
      </c>
      <c r="AO30">
        <v>15</v>
      </c>
      <c r="AP30">
        <v>15.5</v>
      </c>
      <c r="AQ30">
        <v>23.7</v>
      </c>
      <c r="AR30">
        <v>20.1348253536895</v>
      </c>
      <c r="AS30">
        <v>18.342118766618469</v>
      </c>
    </row>
    <row r="31" spans="1:45">
      <c r="N31">
        <v>1989</v>
      </c>
      <c r="O31">
        <v>21.9</v>
      </c>
      <c r="P31">
        <v>21.7</v>
      </c>
      <c r="Q31">
        <v>18.7</v>
      </c>
      <c r="R31">
        <v>17.100000000000001</v>
      </c>
      <c r="S31">
        <v>18.899999999999999</v>
      </c>
      <c r="T31">
        <v>22.1</v>
      </c>
      <c r="U31">
        <v>23.1</v>
      </c>
      <c r="V31">
        <v>20.5</v>
      </c>
      <c r="W31">
        <v>17.2</v>
      </c>
      <c r="X31">
        <v>20.3</v>
      </c>
      <c r="Y31">
        <v>19.8</v>
      </c>
      <c r="AB31">
        <v>19.5</v>
      </c>
      <c r="AC31">
        <v>20.509767441860401</v>
      </c>
      <c r="AD31">
        <v>21</v>
      </c>
      <c r="AE31">
        <v>15.9</v>
      </c>
      <c r="AF31">
        <v>19.3</v>
      </c>
      <c r="AG31">
        <v>17.600000000000001</v>
      </c>
      <c r="AH31">
        <v>15.4</v>
      </c>
      <c r="AI31">
        <v>18.399999999999999</v>
      </c>
      <c r="AJ31">
        <v>25.1</v>
      </c>
      <c r="AK31">
        <v>15.0837122055988</v>
      </c>
      <c r="AL31">
        <v>19.600000000000001</v>
      </c>
      <c r="AM31">
        <v>15.2</v>
      </c>
      <c r="AN31">
        <v>27.6</v>
      </c>
      <c r="AO31">
        <v>15.3</v>
      </c>
      <c r="AP31">
        <v>15.8</v>
      </c>
      <c r="AQ31">
        <v>23.9</v>
      </c>
      <c r="AR31">
        <v>20.391119015267101</v>
      </c>
      <c r="AS31">
        <v>18.582250070139349</v>
      </c>
    </row>
    <row r="32" spans="1:45">
      <c r="N32">
        <v>1990</v>
      </c>
      <c r="O32">
        <v>22.1</v>
      </c>
      <c r="P32">
        <v>22.1</v>
      </c>
      <c r="Q32">
        <v>19.5</v>
      </c>
      <c r="R32">
        <v>17.2</v>
      </c>
      <c r="S32">
        <v>19</v>
      </c>
      <c r="T32">
        <v>22</v>
      </c>
      <c r="U32">
        <v>23.2</v>
      </c>
      <c r="V32">
        <v>20.8</v>
      </c>
      <c r="W32">
        <v>17.5</v>
      </c>
      <c r="X32">
        <v>20.399999999999999</v>
      </c>
      <c r="Y32">
        <v>20.2</v>
      </c>
      <c r="AB32">
        <v>19.8</v>
      </c>
      <c r="AC32">
        <v>20.805581395348799</v>
      </c>
      <c r="AD32">
        <v>21.5</v>
      </c>
      <c r="AE32">
        <v>16.2</v>
      </c>
      <c r="AF32">
        <v>19.3</v>
      </c>
      <c r="AG32">
        <v>17.7</v>
      </c>
      <c r="AH32">
        <v>15.7</v>
      </c>
      <c r="AI32">
        <v>18.600000000000001</v>
      </c>
      <c r="AJ32">
        <v>25.2</v>
      </c>
      <c r="AK32">
        <v>15.4</v>
      </c>
      <c r="AL32">
        <v>20</v>
      </c>
      <c r="AM32">
        <v>15.6</v>
      </c>
      <c r="AN32">
        <v>27.7</v>
      </c>
      <c r="AO32">
        <v>15.5</v>
      </c>
      <c r="AP32">
        <v>16</v>
      </c>
      <c r="AQ32">
        <v>24.1</v>
      </c>
      <c r="AR32">
        <v>20.6</v>
      </c>
      <c r="AS32">
        <v>18.593408636638312</v>
      </c>
    </row>
    <row r="33" spans="14:45">
      <c r="N33">
        <v>1991</v>
      </c>
      <c r="O33">
        <v>22.2</v>
      </c>
      <c r="P33">
        <v>22.5</v>
      </c>
      <c r="Q33">
        <v>20.100000000000001</v>
      </c>
      <c r="R33">
        <v>17.2</v>
      </c>
      <c r="S33">
        <v>19.100000000000001</v>
      </c>
      <c r="T33">
        <v>21.7</v>
      </c>
      <c r="U33">
        <v>23.1</v>
      </c>
      <c r="V33">
        <v>21.1</v>
      </c>
      <c r="W33">
        <v>17.7</v>
      </c>
      <c r="X33">
        <v>20.5</v>
      </c>
      <c r="Y33">
        <v>20.6</v>
      </c>
      <c r="AB33">
        <v>20</v>
      </c>
      <c r="AC33">
        <v>21.2</v>
      </c>
      <c r="AD33">
        <v>22</v>
      </c>
      <c r="AE33">
        <v>16.600000000000001</v>
      </c>
      <c r="AF33">
        <v>19.5</v>
      </c>
      <c r="AG33">
        <v>17.7</v>
      </c>
      <c r="AH33">
        <v>15.9</v>
      </c>
      <c r="AI33">
        <v>18.7</v>
      </c>
      <c r="AJ33">
        <v>25.2</v>
      </c>
      <c r="AK33">
        <v>15.7</v>
      </c>
      <c r="AL33">
        <v>20.5</v>
      </c>
      <c r="AM33">
        <v>15.9</v>
      </c>
      <c r="AN33">
        <v>27.7</v>
      </c>
      <c r="AO33">
        <v>15.8</v>
      </c>
      <c r="AP33">
        <v>16.100000000000001</v>
      </c>
      <c r="AQ33">
        <v>24.2</v>
      </c>
      <c r="AR33">
        <v>20.8</v>
      </c>
      <c r="AS33">
        <v>18.462172936809786</v>
      </c>
    </row>
    <row r="34" spans="14:45">
      <c r="N34">
        <v>1992</v>
      </c>
      <c r="O34">
        <v>22.1</v>
      </c>
      <c r="P34">
        <v>22.9</v>
      </c>
      <c r="Q34">
        <v>20.8</v>
      </c>
      <c r="R34">
        <v>17.3</v>
      </c>
      <c r="S34">
        <v>19.100000000000001</v>
      </c>
      <c r="T34">
        <v>21.8</v>
      </c>
      <c r="U34">
        <v>23.1</v>
      </c>
      <c r="V34">
        <v>21.4</v>
      </c>
      <c r="W34">
        <v>18.2</v>
      </c>
      <c r="X34">
        <v>21.1</v>
      </c>
      <c r="Y34">
        <v>20.9</v>
      </c>
      <c r="AB34">
        <v>20.3</v>
      </c>
      <c r="AC34">
        <v>21.6</v>
      </c>
      <c r="AD34">
        <v>22.4</v>
      </c>
      <c r="AE34">
        <v>17</v>
      </c>
      <c r="AF34">
        <v>19.7</v>
      </c>
      <c r="AG34">
        <v>18.600000000000001</v>
      </c>
      <c r="AH34">
        <v>16.100000000000001</v>
      </c>
      <c r="AI34">
        <v>18.8</v>
      </c>
      <c r="AJ34">
        <v>25.2</v>
      </c>
      <c r="AK34">
        <v>15.9</v>
      </c>
      <c r="AL34">
        <v>20.9</v>
      </c>
      <c r="AM34">
        <v>16.600000000000001</v>
      </c>
      <c r="AN34">
        <v>27.7</v>
      </c>
      <c r="AO34">
        <v>16.100000000000001</v>
      </c>
      <c r="AP34">
        <v>16</v>
      </c>
      <c r="AQ34">
        <v>24.3</v>
      </c>
      <c r="AR34">
        <v>21.1</v>
      </c>
      <c r="AS34">
        <v>18.296586861445512</v>
      </c>
    </row>
    <row r="35" spans="14:45">
      <c r="N35">
        <v>1993</v>
      </c>
      <c r="O35">
        <v>22.1</v>
      </c>
      <c r="P35">
        <v>23.2</v>
      </c>
      <c r="Q35">
        <v>21.3</v>
      </c>
      <c r="R35">
        <v>17.399999999999999</v>
      </c>
      <c r="S35">
        <v>19.2</v>
      </c>
      <c r="T35">
        <v>21.9</v>
      </c>
      <c r="U35">
        <v>23</v>
      </c>
      <c r="V35">
        <v>21.7</v>
      </c>
      <c r="W35">
        <v>18.899999999999999</v>
      </c>
      <c r="X35">
        <v>21.5</v>
      </c>
      <c r="Y35">
        <v>21.2</v>
      </c>
      <c r="AB35">
        <v>20.5</v>
      </c>
      <c r="AC35">
        <v>22</v>
      </c>
      <c r="AD35">
        <v>22.9</v>
      </c>
      <c r="AE35">
        <v>17.5</v>
      </c>
      <c r="AF35">
        <v>19.899999999999999</v>
      </c>
      <c r="AG35">
        <v>19.399999999999999</v>
      </c>
      <c r="AH35">
        <v>16.2</v>
      </c>
      <c r="AI35">
        <v>19</v>
      </c>
      <c r="AJ35">
        <v>25.1</v>
      </c>
      <c r="AK35">
        <v>16.100000000000001</v>
      </c>
      <c r="AL35">
        <v>21.3</v>
      </c>
      <c r="AM35">
        <v>16.899999999999999</v>
      </c>
      <c r="AN35">
        <v>27.6</v>
      </c>
      <c r="AO35">
        <v>16.5</v>
      </c>
      <c r="AP35">
        <v>16.100000000000001</v>
      </c>
      <c r="AQ35">
        <v>24.4</v>
      </c>
      <c r="AR35">
        <v>21.3</v>
      </c>
      <c r="AS35">
        <v>18.139783033967639</v>
      </c>
    </row>
    <row r="36" spans="14:45">
      <c r="N36">
        <v>1994</v>
      </c>
      <c r="O36">
        <v>22.2</v>
      </c>
      <c r="P36">
        <v>23.5</v>
      </c>
      <c r="Q36">
        <v>21.8</v>
      </c>
      <c r="R36">
        <v>17.3</v>
      </c>
      <c r="S36">
        <v>19.2</v>
      </c>
      <c r="T36">
        <v>22.2</v>
      </c>
      <c r="U36">
        <v>22.8</v>
      </c>
      <c r="V36">
        <v>22</v>
      </c>
      <c r="W36">
        <v>19.7</v>
      </c>
      <c r="X36">
        <v>22.2</v>
      </c>
      <c r="Y36">
        <v>21.6</v>
      </c>
      <c r="AB36">
        <v>20.8</v>
      </c>
      <c r="AC36">
        <v>22.4</v>
      </c>
      <c r="AD36">
        <v>23.4</v>
      </c>
      <c r="AE36">
        <v>18.100000000000001</v>
      </c>
      <c r="AF36">
        <v>20.2</v>
      </c>
      <c r="AG36">
        <v>20.100000000000001</v>
      </c>
      <c r="AH36">
        <v>16.3</v>
      </c>
      <c r="AI36">
        <v>19.100000000000001</v>
      </c>
      <c r="AJ36">
        <v>24.9</v>
      </c>
      <c r="AK36">
        <v>16.3</v>
      </c>
      <c r="AL36">
        <v>21.6</v>
      </c>
      <c r="AM36">
        <v>17.3</v>
      </c>
      <c r="AN36">
        <v>27.6</v>
      </c>
      <c r="AO36">
        <v>17</v>
      </c>
      <c r="AP36">
        <v>16.2</v>
      </c>
      <c r="AQ36">
        <v>24.5</v>
      </c>
      <c r="AR36">
        <v>21.6</v>
      </c>
      <c r="AS36">
        <v>17.932063547792506</v>
      </c>
    </row>
    <row r="37" spans="14:45">
      <c r="N37">
        <v>1995</v>
      </c>
      <c r="O37">
        <v>22.5</v>
      </c>
      <c r="P37">
        <v>23.8</v>
      </c>
      <c r="Q37">
        <v>22.2</v>
      </c>
      <c r="R37">
        <v>17.2</v>
      </c>
      <c r="S37">
        <v>19.3</v>
      </c>
      <c r="T37">
        <v>22.5</v>
      </c>
      <c r="U37">
        <v>22.7</v>
      </c>
      <c r="V37">
        <v>22.4</v>
      </c>
      <c r="W37">
        <v>20.2</v>
      </c>
      <c r="X37">
        <v>22.7</v>
      </c>
      <c r="Y37">
        <v>22</v>
      </c>
      <c r="AB37">
        <v>21.1</v>
      </c>
      <c r="AC37">
        <v>22.7</v>
      </c>
      <c r="AD37">
        <v>24</v>
      </c>
      <c r="AE37">
        <v>18.5</v>
      </c>
      <c r="AF37">
        <v>20.6</v>
      </c>
      <c r="AG37">
        <v>20.5</v>
      </c>
      <c r="AH37">
        <v>16.399999999999999</v>
      </c>
      <c r="AI37">
        <v>19.3</v>
      </c>
      <c r="AJ37">
        <v>24.8</v>
      </c>
      <c r="AK37">
        <v>16.600000000000001</v>
      </c>
      <c r="AL37">
        <v>22</v>
      </c>
      <c r="AM37">
        <v>17.600000000000001</v>
      </c>
      <c r="AN37">
        <v>27.4</v>
      </c>
      <c r="AO37">
        <v>17.399999999999999</v>
      </c>
      <c r="AP37">
        <v>16.3</v>
      </c>
      <c r="AQ37">
        <v>24.5</v>
      </c>
      <c r="AR37">
        <v>21.9</v>
      </c>
      <c r="AS37">
        <v>17.789022966134681</v>
      </c>
    </row>
    <row r="38" spans="14:45">
      <c r="N38">
        <v>1996</v>
      </c>
      <c r="O38">
        <v>22.7</v>
      </c>
      <c r="P38">
        <v>24.3</v>
      </c>
      <c r="Q38">
        <v>22.6</v>
      </c>
      <c r="R38">
        <v>17.2</v>
      </c>
      <c r="S38">
        <v>19.399999999999999</v>
      </c>
      <c r="T38">
        <v>22.8</v>
      </c>
      <c r="U38">
        <v>22.5</v>
      </c>
      <c r="V38">
        <v>22.8</v>
      </c>
      <c r="W38">
        <v>20.9</v>
      </c>
      <c r="X38">
        <v>23.3</v>
      </c>
      <c r="Y38">
        <v>22.4</v>
      </c>
      <c r="AB38">
        <v>21.5</v>
      </c>
      <c r="AC38">
        <v>23.1</v>
      </c>
      <c r="AD38">
        <v>24.7</v>
      </c>
      <c r="AE38">
        <v>19</v>
      </c>
      <c r="AF38">
        <v>20.9</v>
      </c>
      <c r="AG38">
        <v>20.9</v>
      </c>
      <c r="AH38">
        <v>16.8</v>
      </c>
      <c r="AI38">
        <v>19.5</v>
      </c>
      <c r="AJ38">
        <v>24.6</v>
      </c>
      <c r="AK38">
        <v>16.899999999999999</v>
      </c>
      <c r="AL38">
        <v>22.4</v>
      </c>
      <c r="AM38">
        <v>18</v>
      </c>
      <c r="AN38">
        <v>27.4</v>
      </c>
      <c r="AO38">
        <v>18</v>
      </c>
      <c r="AP38">
        <v>16.399999999999999</v>
      </c>
      <c r="AQ38">
        <v>24.5</v>
      </c>
      <c r="AR38">
        <v>22.2</v>
      </c>
      <c r="AS38">
        <v>17.593301028649151</v>
      </c>
    </row>
    <row r="39" spans="14:45">
      <c r="N39">
        <v>1997</v>
      </c>
      <c r="O39">
        <v>22.8</v>
      </c>
      <c r="P39">
        <v>24.7</v>
      </c>
      <c r="Q39">
        <v>22.7</v>
      </c>
      <c r="R39">
        <v>17.100000000000001</v>
      </c>
      <c r="S39">
        <v>19.600000000000001</v>
      </c>
      <c r="T39">
        <v>23</v>
      </c>
      <c r="U39">
        <v>22.4</v>
      </c>
      <c r="V39">
        <v>23.1</v>
      </c>
      <c r="W39">
        <v>21.5</v>
      </c>
      <c r="X39">
        <v>23.9</v>
      </c>
      <c r="Y39">
        <v>22.8</v>
      </c>
      <c r="AB39">
        <v>21.7</v>
      </c>
      <c r="AC39">
        <v>23.5</v>
      </c>
      <c r="AD39">
        <v>25.2</v>
      </c>
      <c r="AE39">
        <v>19.5</v>
      </c>
      <c r="AF39">
        <v>21.2</v>
      </c>
      <c r="AG39">
        <v>21.4</v>
      </c>
      <c r="AH39">
        <v>17.399999999999999</v>
      </c>
      <c r="AI39">
        <v>19.600000000000001</v>
      </c>
      <c r="AJ39">
        <v>24.5</v>
      </c>
      <c r="AK39">
        <v>17.2</v>
      </c>
      <c r="AL39">
        <v>22.7</v>
      </c>
      <c r="AM39">
        <v>18.2</v>
      </c>
      <c r="AN39">
        <v>27.4</v>
      </c>
      <c r="AO39">
        <v>18.5</v>
      </c>
      <c r="AP39">
        <v>16.5</v>
      </c>
      <c r="AQ39">
        <v>24.5</v>
      </c>
      <c r="AR39">
        <v>22.5</v>
      </c>
      <c r="AS39">
        <v>17.323064113238964</v>
      </c>
    </row>
    <row r="40" spans="14:45">
      <c r="N40">
        <v>1998</v>
      </c>
      <c r="O40">
        <v>22.9</v>
      </c>
      <c r="P40">
        <v>25</v>
      </c>
      <c r="Q40">
        <v>23.1</v>
      </c>
      <c r="R40">
        <v>17.100000000000001</v>
      </c>
      <c r="S40">
        <v>19.7</v>
      </c>
      <c r="T40">
        <v>23.2</v>
      </c>
      <c r="U40">
        <v>22.3</v>
      </c>
      <c r="V40">
        <v>23.4</v>
      </c>
      <c r="W40">
        <v>22</v>
      </c>
      <c r="X40">
        <v>24.4</v>
      </c>
      <c r="Y40">
        <v>23.3</v>
      </c>
      <c r="AB40">
        <v>21.9</v>
      </c>
      <c r="AC40">
        <v>23.8</v>
      </c>
      <c r="AD40">
        <v>25.8</v>
      </c>
      <c r="AE40">
        <v>20</v>
      </c>
      <c r="AF40">
        <v>21.3</v>
      </c>
      <c r="AG40">
        <v>21.8</v>
      </c>
      <c r="AH40">
        <v>17.600000000000001</v>
      </c>
      <c r="AI40">
        <v>19.8</v>
      </c>
      <c r="AJ40">
        <v>24.2</v>
      </c>
      <c r="AK40">
        <v>17.399999999999999</v>
      </c>
      <c r="AL40">
        <v>23.1</v>
      </c>
      <c r="AM40">
        <v>18.7</v>
      </c>
      <c r="AN40">
        <v>27.3</v>
      </c>
      <c r="AO40">
        <v>19</v>
      </c>
      <c r="AP40">
        <v>16.600000000000001</v>
      </c>
      <c r="AQ40">
        <v>24.5</v>
      </c>
      <c r="AR40">
        <v>22.7</v>
      </c>
      <c r="AS40">
        <v>17.172749192856266</v>
      </c>
    </row>
    <row r="41" spans="14:45">
      <c r="N41">
        <v>1999</v>
      </c>
      <c r="O41">
        <v>22.9</v>
      </c>
      <c r="P41">
        <v>25.3</v>
      </c>
      <c r="Q41">
        <v>23.4</v>
      </c>
      <c r="R41">
        <v>17</v>
      </c>
      <c r="S41">
        <v>19.8</v>
      </c>
      <c r="T41">
        <v>23.3</v>
      </c>
      <c r="U41">
        <v>22.2</v>
      </c>
      <c r="V41">
        <v>23.7</v>
      </c>
      <c r="W41">
        <v>22.2</v>
      </c>
      <c r="X41">
        <v>24.9</v>
      </c>
      <c r="Y41">
        <v>23.7</v>
      </c>
      <c r="AB41">
        <v>22</v>
      </c>
      <c r="AC41">
        <v>24</v>
      </c>
      <c r="AD41">
        <v>26.3</v>
      </c>
      <c r="AE41">
        <v>20.5</v>
      </c>
      <c r="AF41">
        <v>21.4</v>
      </c>
      <c r="AG41">
        <v>22</v>
      </c>
      <c r="AH41">
        <v>17.8</v>
      </c>
      <c r="AI41">
        <v>19.899999999999999</v>
      </c>
      <c r="AJ41">
        <v>23.9</v>
      </c>
      <c r="AK41">
        <v>17.5</v>
      </c>
      <c r="AL41">
        <v>23.5</v>
      </c>
      <c r="AM41">
        <v>19</v>
      </c>
      <c r="AN41">
        <v>27.1</v>
      </c>
      <c r="AO41">
        <v>19.399999999999999</v>
      </c>
      <c r="AP41">
        <v>16.600000000000001</v>
      </c>
      <c r="AQ41">
        <v>24.4</v>
      </c>
      <c r="AR41">
        <v>23</v>
      </c>
      <c r="AS41">
        <v>16.949901570848901</v>
      </c>
    </row>
    <row r="42" spans="14:45">
      <c r="N42">
        <v>2000</v>
      </c>
      <c r="O42">
        <v>22.9</v>
      </c>
      <c r="P42">
        <v>25.5</v>
      </c>
      <c r="Q42">
        <v>23.8</v>
      </c>
      <c r="R42">
        <v>17</v>
      </c>
      <c r="S42">
        <v>19.8</v>
      </c>
      <c r="T42">
        <v>23.9</v>
      </c>
      <c r="U42">
        <v>22.2</v>
      </c>
      <c r="V42">
        <v>24</v>
      </c>
      <c r="W42">
        <v>22.1</v>
      </c>
      <c r="X42">
        <v>25.5</v>
      </c>
      <c r="Y42">
        <v>24.1</v>
      </c>
      <c r="AB42">
        <v>22.2</v>
      </c>
      <c r="AC42">
        <v>24.3</v>
      </c>
      <c r="AD42">
        <v>26.8</v>
      </c>
      <c r="AE42">
        <v>20.8</v>
      </c>
      <c r="AF42">
        <v>21.4</v>
      </c>
      <c r="AG42">
        <v>22.1</v>
      </c>
      <c r="AH42">
        <v>17.899999999999999</v>
      </c>
      <c r="AI42">
        <v>20</v>
      </c>
      <c r="AJ42">
        <v>23.5</v>
      </c>
      <c r="AK42">
        <v>17.8</v>
      </c>
      <c r="AL42">
        <v>23.8</v>
      </c>
      <c r="AM42">
        <v>19.3</v>
      </c>
      <c r="AN42">
        <v>26.9</v>
      </c>
      <c r="AO42">
        <v>19.8</v>
      </c>
      <c r="AP42">
        <v>16.600000000000001</v>
      </c>
      <c r="AQ42">
        <v>24.3</v>
      </c>
      <c r="AR42">
        <v>23.2</v>
      </c>
      <c r="AS42">
        <v>16.740244383129678</v>
      </c>
    </row>
    <row r="43" spans="14:45">
      <c r="N43">
        <v>2001</v>
      </c>
      <c r="O43">
        <v>22.8</v>
      </c>
      <c r="P43">
        <v>25.7</v>
      </c>
      <c r="Q43">
        <v>24</v>
      </c>
      <c r="R43">
        <v>17</v>
      </c>
      <c r="S43">
        <v>19.7</v>
      </c>
      <c r="T43">
        <v>24.5</v>
      </c>
      <c r="U43">
        <v>22.2</v>
      </c>
      <c r="V43">
        <v>24.5</v>
      </c>
      <c r="W43">
        <v>22.4</v>
      </c>
      <c r="X43">
        <v>26.2</v>
      </c>
      <c r="Y43">
        <v>24.5</v>
      </c>
      <c r="Z43">
        <v>23.4</v>
      </c>
      <c r="AA43">
        <v>23.4</v>
      </c>
      <c r="AB43">
        <v>22.4</v>
      </c>
      <c r="AC43">
        <v>24.5</v>
      </c>
      <c r="AD43">
        <v>27.4</v>
      </c>
      <c r="AE43">
        <v>20.9</v>
      </c>
      <c r="AF43">
        <v>20.7</v>
      </c>
      <c r="AG43">
        <v>22.3</v>
      </c>
      <c r="AH43">
        <v>18.100000000000001</v>
      </c>
      <c r="AI43">
        <v>20.100000000000001</v>
      </c>
      <c r="AJ43">
        <v>23.2</v>
      </c>
      <c r="AK43">
        <v>18</v>
      </c>
      <c r="AL43">
        <v>24.2</v>
      </c>
      <c r="AM43">
        <v>19.600000000000001</v>
      </c>
      <c r="AN43">
        <v>26.8</v>
      </c>
      <c r="AO43">
        <v>20.2</v>
      </c>
      <c r="AP43">
        <v>16.5</v>
      </c>
      <c r="AQ43">
        <v>24.3</v>
      </c>
      <c r="AR43">
        <v>23.5</v>
      </c>
      <c r="AS43">
        <v>16.596516971077733</v>
      </c>
    </row>
    <row r="44" spans="14:45">
      <c r="N44">
        <v>2002</v>
      </c>
      <c r="O44">
        <v>22.8</v>
      </c>
      <c r="P44">
        <v>25.8</v>
      </c>
      <c r="Q44">
        <v>25</v>
      </c>
      <c r="R44">
        <v>17.399999999999999</v>
      </c>
      <c r="S44">
        <v>19.7</v>
      </c>
      <c r="T44">
        <v>25.2</v>
      </c>
      <c r="U44">
        <v>22.3</v>
      </c>
      <c r="V44">
        <v>24.8</v>
      </c>
      <c r="W44">
        <v>22.8</v>
      </c>
      <c r="X44">
        <v>26.1</v>
      </c>
      <c r="Y44">
        <v>24.8</v>
      </c>
      <c r="Z44">
        <v>23.8</v>
      </c>
      <c r="AA44">
        <v>23.8</v>
      </c>
      <c r="AB44">
        <v>22.7</v>
      </c>
      <c r="AC44">
        <v>24.7</v>
      </c>
      <c r="AD44">
        <v>27.9</v>
      </c>
      <c r="AE44">
        <v>21.8</v>
      </c>
      <c r="AF44">
        <v>20.8</v>
      </c>
      <c r="AG44">
        <v>22.7</v>
      </c>
      <c r="AH44">
        <v>18.5</v>
      </c>
      <c r="AI44">
        <v>20.2</v>
      </c>
      <c r="AJ44">
        <v>23</v>
      </c>
      <c r="AK44">
        <v>18.2</v>
      </c>
      <c r="AL44">
        <v>24.6</v>
      </c>
      <c r="AM44">
        <v>20.399999999999999</v>
      </c>
      <c r="AN44">
        <v>26.6</v>
      </c>
      <c r="AO44">
        <v>20.6</v>
      </c>
      <c r="AP44">
        <v>16.3</v>
      </c>
      <c r="AQ44">
        <v>24.3</v>
      </c>
      <c r="AR44">
        <v>23.9</v>
      </c>
      <c r="AS44">
        <v>16.429271233702607</v>
      </c>
    </row>
    <row r="45" spans="14:45">
      <c r="N45">
        <v>2003</v>
      </c>
      <c r="O45">
        <v>22.7</v>
      </c>
      <c r="P45">
        <v>26</v>
      </c>
      <c r="Q45">
        <v>25.1</v>
      </c>
      <c r="R45">
        <v>17.5</v>
      </c>
      <c r="S45">
        <v>19.7</v>
      </c>
      <c r="T45">
        <v>25.9</v>
      </c>
      <c r="U45">
        <v>22.3</v>
      </c>
      <c r="V45">
        <v>25.2</v>
      </c>
      <c r="W45">
        <v>23.4</v>
      </c>
      <c r="X45">
        <v>26.6</v>
      </c>
      <c r="Y45">
        <v>24.7</v>
      </c>
      <c r="Z45">
        <v>24.1</v>
      </c>
      <c r="AA45">
        <v>24.1</v>
      </c>
      <c r="AB45">
        <v>22.9</v>
      </c>
      <c r="AC45">
        <v>24.8</v>
      </c>
      <c r="AD45">
        <v>28.4</v>
      </c>
      <c r="AE45">
        <v>22.3</v>
      </c>
      <c r="AF45">
        <v>20.9</v>
      </c>
      <c r="AG45">
        <v>23.3</v>
      </c>
      <c r="AH45">
        <v>18.7</v>
      </c>
      <c r="AI45">
        <v>20.3</v>
      </c>
      <c r="AJ45">
        <v>22.7</v>
      </c>
      <c r="AK45">
        <v>18.399999999999999</v>
      </c>
      <c r="AL45">
        <v>24.9</v>
      </c>
      <c r="AM45">
        <v>20.7</v>
      </c>
      <c r="AN45">
        <v>26.5</v>
      </c>
      <c r="AO45">
        <v>21</v>
      </c>
      <c r="AP45">
        <v>16.3</v>
      </c>
      <c r="AQ45">
        <v>24.2</v>
      </c>
      <c r="AR45">
        <v>24.1</v>
      </c>
      <c r="AS45">
        <v>16.345478083965229</v>
      </c>
    </row>
    <row r="46" spans="14:45">
      <c r="N46">
        <v>2004</v>
      </c>
      <c r="O46">
        <v>22.7</v>
      </c>
      <c r="P46">
        <v>26.1</v>
      </c>
      <c r="Q46">
        <v>25.1</v>
      </c>
      <c r="R46">
        <v>17.600000000000001</v>
      </c>
      <c r="S46">
        <v>19.7</v>
      </c>
      <c r="T46">
        <v>26.8</v>
      </c>
      <c r="U46">
        <v>22.5</v>
      </c>
      <c r="V46">
        <v>25.5</v>
      </c>
      <c r="W46">
        <v>23.8</v>
      </c>
      <c r="X46">
        <v>27.1</v>
      </c>
      <c r="Y46">
        <v>24.4</v>
      </c>
      <c r="Z46">
        <v>24.4</v>
      </c>
      <c r="AA46">
        <v>24.4</v>
      </c>
      <c r="AB46">
        <v>23.3</v>
      </c>
      <c r="AC46">
        <v>24.9</v>
      </c>
      <c r="AD46">
        <v>28.8</v>
      </c>
      <c r="AE46">
        <v>23</v>
      </c>
      <c r="AF46">
        <v>20.8</v>
      </c>
      <c r="AG46">
        <v>23.8</v>
      </c>
      <c r="AH46">
        <v>19</v>
      </c>
      <c r="AI46">
        <v>20.5</v>
      </c>
      <c r="AJ46">
        <v>22.5</v>
      </c>
      <c r="AK46">
        <v>18.600000000000001</v>
      </c>
      <c r="AL46">
        <v>25.3</v>
      </c>
      <c r="AM46">
        <v>20.7</v>
      </c>
      <c r="AN46">
        <v>26.4</v>
      </c>
      <c r="AO46">
        <v>21.4</v>
      </c>
      <c r="AP46">
        <v>16.3</v>
      </c>
      <c r="AQ46">
        <v>24.2</v>
      </c>
      <c r="AR46">
        <v>24.3</v>
      </c>
      <c r="AS46">
        <v>16.342624559363301</v>
      </c>
    </row>
    <row r="47" spans="14:45">
      <c r="N47">
        <v>2005</v>
      </c>
      <c r="O47">
        <v>23.5</v>
      </c>
      <c r="P47">
        <v>26.3</v>
      </c>
      <c r="Q47">
        <v>25.2</v>
      </c>
      <c r="R47">
        <v>17.7</v>
      </c>
      <c r="S47">
        <v>19.8</v>
      </c>
      <c r="T47">
        <v>27.8</v>
      </c>
      <c r="U47">
        <v>22.7</v>
      </c>
      <c r="V47">
        <v>25.9</v>
      </c>
      <c r="W47">
        <v>24.3</v>
      </c>
      <c r="X47">
        <v>27.4</v>
      </c>
      <c r="Y47">
        <v>24</v>
      </c>
      <c r="Z47">
        <v>24.7</v>
      </c>
      <c r="AA47">
        <v>24.7</v>
      </c>
      <c r="AB47">
        <v>23.8</v>
      </c>
      <c r="AC47">
        <v>25.1</v>
      </c>
      <c r="AD47">
        <v>29.4</v>
      </c>
      <c r="AE47">
        <v>23.6</v>
      </c>
      <c r="AF47">
        <v>20.9</v>
      </c>
      <c r="AG47">
        <v>24.3</v>
      </c>
      <c r="AH47">
        <v>19.3</v>
      </c>
      <c r="AI47">
        <v>20.8</v>
      </c>
      <c r="AJ47">
        <v>22.4</v>
      </c>
      <c r="AK47">
        <v>18.7</v>
      </c>
      <c r="AL47">
        <v>25.7</v>
      </c>
      <c r="AM47">
        <v>20.7</v>
      </c>
      <c r="AN47">
        <v>26.5</v>
      </c>
      <c r="AO47">
        <v>21.8</v>
      </c>
      <c r="AP47">
        <v>16.399999999999999</v>
      </c>
      <c r="AQ47">
        <v>24.2</v>
      </c>
      <c r="AR47">
        <v>24.6</v>
      </c>
      <c r="AS47">
        <v>16.264398369661528</v>
      </c>
    </row>
    <row r="48" spans="14:45">
      <c r="N48">
        <v>2006</v>
      </c>
      <c r="O48">
        <v>24.3</v>
      </c>
      <c r="P48">
        <v>26.2</v>
      </c>
      <c r="Q48">
        <v>25.3</v>
      </c>
      <c r="R48">
        <v>17.8</v>
      </c>
      <c r="S48">
        <v>20</v>
      </c>
      <c r="T48">
        <v>28.9</v>
      </c>
      <c r="U48">
        <v>22.9</v>
      </c>
      <c r="V48">
        <v>26.4</v>
      </c>
      <c r="W48">
        <v>24.8</v>
      </c>
      <c r="X48">
        <v>27.7</v>
      </c>
      <c r="Y48">
        <v>24.2</v>
      </c>
      <c r="Z48">
        <v>25.1</v>
      </c>
      <c r="AA48">
        <v>25.1</v>
      </c>
      <c r="AB48">
        <v>24</v>
      </c>
      <c r="AC48">
        <v>25.1</v>
      </c>
      <c r="AD48">
        <v>30.1</v>
      </c>
      <c r="AE48">
        <v>24.3</v>
      </c>
      <c r="AF48">
        <v>20.8</v>
      </c>
      <c r="AG48">
        <v>24.8</v>
      </c>
      <c r="AH48">
        <v>19.899999999999999</v>
      </c>
      <c r="AI48">
        <v>21.1</v>
      </c>
      <c r="AJ48">
        <v>22.4</v>
      </c>
      <c r="AK48">
        <v>18.899999999999999</v>
      </c>
      <c r="AL48">
        <v>26</v>
      </c>
      <c r="AM48">
        <v>21.6</v>
      </c>
      <c r="AN48">
        <v>26.4</v>
      </c>
      <c r="AO48">
        <v>22.2</v>
      </c>
      <c r="AP48">
        <v>16.5</v>
      </c>
      <c r="AQ48">
        <v>24</v>
      </c>
      <c r="AR48">
        <v>25</v>
      </c>
      <c r="AS48">
        <v>15.910655286343612</v>
      </c>
    </row>
    <row r="49" spans="14:45">
      <c r="N49">
        <v>2007</v>
      </c>
      <c r="O49">
        <v>25</v>
      </c>
      <c r="P49">
        <v>25.9</v>
      </c>
      <c r="Q49">
        <v>25.5</v>
      </c>
      <c r="R49">
        <v>18</v>
      </c>
      <c r="S49">
        <v>20.3</v>
      </c>
      <c r="T49">
        <v>29.9</v>
      </c>
      <c r="U49">
        <v>23.2</v>
      </c>
      <c r="V49">
        <v>26.7</v>
      </c>
      <c r="W49">
        <v>25.5</v>
      </c>
      <c r="X49">
        <v>27.9</v>
      </c>
      <c r="Y49">
        <v>24</v>
      </c>
      <c r="Z49">
        <v>25.4</v>
      </c>
      <c r="AA49">
        <v>25.4</v>
      </c>
      <c r="AB49">
        <v>24.8</v>
      </c>
      <c r="AC49">
        <v>25.1</v>
      </c>
      <c r="AD49">
        <v>30.5</v>
      </c>
      <c r="AE49">
        <v>24.7</v>
      </c>
      <c r="AF49">
        <v>20.7</v>
      </c>
      <c r="AG49">
        <v>25.4</v>
      </c>
      <c r="AH49">
        <v>19.899999999999999</v>
      </c>
      <c r="AI49">
        <v>21.5</v>
      </c>
      <c r="AJ49">
        <v>22.2</v>
      </c>
      <c r="AK49">
        <v>19</v>
      </c>
      <c r="AL49">
        <v>26.3</v>
      </c>
      <c r="AM49">
        <v>21.5</v>
      </c>
      <c r="AN49">
        <v>26.4</v>
      </c>
      <c r="AO49">
        <v>22.7</v>
      </c>
      <c r="AP49">
        <v>16.7</v>
      </c>
      <c r="AQ49">
        <v>23.9</v>
      </c>
      <c r="AR49">
        <v>25.2</v>
      </c>
      <c r="AS49">
        <v>15.596239157783225</v>
      </c>
    </row>
    <row r="50" spans="14:45">
      <c r="N50">
        <v>2008</v>
      </c>
      <c r="O50">
        <v>25.4</v>
      </c>
      <c r="P50">
        <v>25.8</v>
      </c>
      <c r="Q50">
        <v>25.8</v>
      </c>
      <c r="R50">
        <v>17.899999999999999</v>
      </c>
      <c r="S50">
        <v>20.6</v>
      </c>
      <c r="T50">
        <v>30.4</v>
      </c>
      <c r="U50">
        <v>23.6</v>
      </c>
      <c r="V50">
        <v>26.9</v>
      </c>
      <c r="W50">
        <v>25.8</v>
      </c>
      <c r="X50">
        <v>28</v>
      </c>
      <c r="Y50">
        <v>23.8</v>
      </c>
      <c r="Z50">
        <v>25.7</v>
      </c>
      <c r="AA50">
        <v>25.7</v>
      </c>
      <c r="AB50">
        <v>24.8</v>
      </c>
      <c r="AC50">
        <v>25.2</v>
      </c>
      <c r="AD50">
        <v>30.7</v>
      </c>
      <c r="AE50">
        <v>25.2</v>
      </c>
      <c r="AF50">
        <v>20.6</v>
      </c>
      <c r="AG50">
        <v>25.7</v>
      </c>
      <c r="AH50">
        <v>19.899999999999999</v>
      </c>
      <c r="AI50">
        <v>21.8</v>
      </c>
      <c r="AJ50">
        <v>22.1</v>
      </c>
      <c r="AK50">
        <v>18.899999999999999</v>
      </c>
      <c r="AL50">
        <v>26.6</v>
      </c>
      <c r="AM50">
        <v>22.6</v>
      </c>
      <c r="AN50">
        <v>26.7</v>
      </c>
      <c r="AO50">
        <v>23.3</v>
      </c>
      <c r="AP50">
        <v>16.8</v>
      </c>
      <c r="AQ50">
        <v>24</v>
      </c>
      <c r="AR50">
        <v>25.5</v>
      </c>
      <c r="AS50">
        <v>15.666591107800912</v>
      </c>
    </row>
    <row r="51" spans="14:45">
      <c r="N51">
        <v>2009</v>
      </c>
      <c r="O51">
        <v>25.8</v>
      </c>
      <c r="P51">
        <v>25.9</v>
      </c>
      <c r="Q51">
        <v>26.1</v>
      </c>
      <c r="R51">
        <v>17.8</v>
      </c>
      <c r="S51">
        <v>21.1</v>
      </c>
      <c r="T51">
        <v>30.9</v>
      </c>
      <c r="U51">
        <v>24.1</v>
      </c>
      <c r="V51">
        <v>27.2</v>
      </c>
      <c r="W51">
        <v>25.8</v>
      </c>
      <c r="X51">
        <v>28.2</v>
      </c>
      <c r="Y51">
        <v>24.1</v>
      </c>
      <c r="Z51">
        <v>26</v>
      </c>
      <c r="AA51">
        <v>26</v>
      </c>
      <c r="AB51">
        <v>25.2</v>
      </c>
      <c r="AC51">
        <v>25.4</v>
      </c>
      <c r="AD51">
        <v>30.9</v>
      </c>
      <c r="AE51">
        <v>25.4</v>
      </c>
      <c r="AF51">
        <v>20.5</v>
      </c>
      <c r="AG51">
        <v>26.2</v>
      </c>
      <c r="AH51">
        <v>20.3</v>
      </c>
      <c r="AI51">
        <v>22.3</v>
      </c>
      <c r="AJ51">
        <v>22.1</v>
      </c>
      <c r="AK51">
        <v>18.899999999999999</v>
      </c>
      <c r="AL51">
        <v>27</v>
      </c>
      <c r="AM51">
        <v>23.7</v>
      </c>
      <c r="AN51">
        <v>27.1</v>
      </c>
      <c r="AO51">
        <v>23.6</v>
      </c>
      <c r="AP51">
        <v>17</v>
      </c>
      <c r="AQ51">
        <v>24.3</v>
      </c>
      <c r="AR51">
        <v>25.8</v>
      </c>
      <c r="AS51">
        <v>16.103418224072819</v>
      </c>
    </row>
    <row r="52" spans="14:45">
      <c r="N52">
        <v>2010</v>
      </c>
      <c r="O52">
        <v>26.2</v>
      </c>
      <c r="P52">
        <v>26</v>
      </c>
      <c r="Q52">
        <v>26.5</v>
      </c>
      <c r="R52">
        <v>17.8</v>
      </c>
      <c r="S52">
        <v>21.7</v>
      </c>
      <c r="T52">
        <v>31.4</v>
      </c>
      <c r="U52">
        <v>24.9</v>
      </c>
      <c r="V52">
        <v>27.6</v>
      </c>
      <c r="W52">
        <v>25.9</v>
      </c>
      <c r="X52">
        <v>28.6</v>
      </c>
      <c r="Y52">
        <v>24.6</v>
      </c>
      <c r="Z52">
        <v>26.3</v>
      </c>
      <c r="AA52">
        <v>26.3</v>
      </c>
      <c r="AB52">
        <v>25.6</v>
      </c>
      <c r="AC52">
        <v>25.6</v>
      </c>
      <c r="AD52">
        <v>31.2</v>
      </c>
      <c r="AE52">
        <v>25.6</v>
      </c>
      <c r="AF52">
        <v>20.399999999999999</v>
      </c>
      <c r="AG52">
        <v>26.8</v>
      </c>
      <c r="AH52">
        <v>21.4</v>
      </c>
      <c r="AI52">
        <v>22.8</v>
      </c>
      <c r="AJ52">
        <v>22.5</v>
      </c>
      <c r="AK52">
        <v>19.100000000000001</v>
      </c>
      <c r="AL52">
        <v>27.5</v>
      </c>
      <c r="AM52">
        <v>23.7</v>
      </c>
      <c r="AN52">
        <v>27.7</v>
      </c>
      <c r="AO52">
        <v>23.8</v>
      </c>
      <c r="AP52">
        <v>17.3</v>
      </c>
      <c r="AQ52">
        <v>24.6</v>
      </c>
      <c r="AR52">
        <v>26.1</v>
      </c>
      <c r="AS52">
        <v>16.710470813459231</v>
      </c>
    </row>
    <row r="53" spans="14:45">
      <c r="N53">
        <v>2011</v>
      </c>
      <c r="O53">
        <v>26.1</v>
      </c>
      <c r="P53">
        <v>26</v>
      </c>
      <c r="Q53">
        <v>27</v>
      </c>
      <c r="R53">
        <v>18</v>
      </c>
      <c r="S53">
        <v>22.3</v>
      </c>
      <c r="T53">
        <v>31.4</v>
      </c>
      <c r="U53">
        <v>25.7</v>
      </c>
      <c r="V53">
        <v>27.8</v>
      </c>
      <c r="W53">
        <v>26</v>
      </c>
      <c r="X53">
        <v>29.2</v>
      </c>
      <c r="Y53">
        <v>25.2</v>
      </c>
      <c r="Z53">
        <v>26.6</v>
      </c>
      <c r="AA53">
        <v>26.6</v>
      </c>
      <c r="AB53">
        <v>26.5</v>
      </c>
      <c r="AC53">
        <v>25.9</v>
      </c>
      <c r="AD53">
        <v>31.3</v>
      </c>
      <c r="AE53">
        <v>26.6</v>
      </c>
      <c r="AF53">
        <v>20.3</v>
      </c>
      <c r="AG53">
        <v>27.2</v>
      </c>
      <c r="AH53">
        <v>22.7</v>
      </c>
      <c r="AI53">
        <v>23.3</v>
      </c>
      <c r="AJ53">
        <v>22.8</v>
      </c>
      <c r="AK53">
        <v>19.100000000000001</v>
      </c>
      <c r="AL53">
        <v>28.2</v>
      </c>
      <c r="AM53">
        <v>23.7</v>
      </c>
      <c r="AN53">
        <v>28.4</v>
      </c>
      <c r="AO53">
        <v>23.9</v>
      </c>
      <c r="AP53">
        <v>17.5</v>
      </c>
      <c r="AQ53">
        <v>24.9</v>
      </c>
      <c r="AR53">
        <v>26.4</v>
      </c>
      <c r="AS53">
        <v>17.335159459988262</v>
      </c>
    </row>
    <row r="54" spans="14:45">
      <c r="N54">
        <v>2012</v>
      </c>
      <c r="O54">
        <v>26.3</v>
      </c>
      <c r="P54">
        <v>26.5</v>
      </c>
      <c r="Q54">
        <v>27.8</v>
      </c>
      <c r="R54">
        <v>18.100000000000001</v>
      </c>
      <c r="S54">
        <v>23.4</v>
      </c>
      <c r="T54">
        <v>31.4</v>
      </c>
      <c r="U54">
        <v>26.7</v>
      </c>
      <c r="V54">
        <v>28.3</v>
      </c>
      <c r="W54">
        <v>26.5</v>
      </c>
      <c r="X54">
        <v>30</v>
      </c>
      <c r="Y54">
        <v>25.7</v>
      </c>
      <c r="Z54">
        <v>27.1</v>
      </c>
      <c r="AA54">
        <v>27.1</v>
      </c>
      <c r="AB54">
        <v>27.7</v>
      </c>
      <c r="AC54">
        <v>26.7</v>
      </c>
      <c r="AD54">
        <v>32</v>
      </c>
      <c r="AE54">
        <v>26.9</v>
      </c>
      <c r="AF54">
        <v>20.3</v>
      </c>
      <c r="AG54">
        <v>27.6</v>
      </c>
      <c r="AH54">
        <v>23.9</v>
      </c>
      <c r="AI54">
        <v>24.4</v>
      </c>
      <c r="AJ54">
        <v>23.3</v>
      </c>
      <c r="AK54">
        <v>19.7</v>
      </c>
      <c r="AL54">
        <v>28.8</v>
      </c>
      <c r="AM54">
        <v>23.7</v>
      </c>
      <c r="AN54">
        <v>29.2</v>
      </c>
      <c r="AO54">
        <v>24.4</v>
      </c>
      <c r="AP54">
        <v>17.8</v>
      </c>
      <c r="AQ54">
        <v>25.6</v>
      </c>
      <c r="AR54">
        <v>26.9</v>
      </c>
      <c r="AS54">
        <v>17.995876558562689</v>
      </c>
    </row>
    <row r="55" spans="14:45">
      <c r="N55">
        <v>2013</v>
      </c>
      <c r="O55">
        <v>26.8</v>
      </c>
      <c r="P55">
        <v>26.9</v>
      </c>
      <c r="Q55">
        <v>28.5</v>
      </c>
      <c r="R55">
        <v>18.8</v>
      </c>
      <c r="S55">
        <v>24.6</v>
      </c>
      <c r="T55">
        <v>31.5</v>
      </c>
      <c r="U55">
        <v>27.6</v>
      </c>
      <c r="V55">
        <v>28.9</v>
      </c>
      <c r="W55">
        <v>27.2</v>
      </c>
      <c r="X55">
        <v>30.7</v>
      </c>
      <c r="Y55">
        <v>26.3</v>
      </c>
      <c r="Z55">
        <v>27.7</v>
      </c>
      <c r="AA55">
        <v>27.7</v>
      </c>
      <c r="AB55">
        <v>28.9</v>
      </c>
      <c r="AC55">
        <v>27.5</v>
      </c>
      <c r="AD55">
        <v>32.700000000000003</v>
      </c>
      <c r="AE55">
        <v>27.2</v>
      </c>
      <c r="AF55">
        <v>20.2</v>
      </c>
      <c r="AG55">
        <v>28.1</v>
      </c>
      <c r="AH55">
        <v>25.1</v>
      </c>
      <c r="AI55">
        <v>25.5</v>
      </c>
      <c r="AJ55">
        <v>23.7</v>
      </c>
      <c r="AK55">
        <v>20.399999999999999</v>
      </c>
      <c r="AL55">
        <v>29.4</v>
      </c>
      <c r="AM55">
        <v>23.9</v>
      </c>
      <c r="AN55">
        <v>29.9</v>
      </c>
      <c r="AO55">
        <v>25</v>
      </c>
      <c r="AP55">
        <v>18.399999999999999</v>
      </c>
      <c r="AQ55">
        <v>26.4</v>
      </c>
      <c r="AR55">
        <v>27.5</v>
      </c>
      <c r="AS55">
        <v>18.6531214156972</v>
      </c>
    </row>
    <row r="56" spans="14:45">
      <c r="N56">
        <v>2014</v>
      </c>
      <c r="O56">
        <v>27.2</v>
      </c>
      <c r="P56">
        <v>27.4</v>
      </c>
      <c r="Q56">
        <v>29.3</v>
      </c>
      <c r="R56">
        <v>19.899999999999999</v>
      </c>
      <c r="S56">
        <v>25.7</v>
      </c>
      <c r="T56">
        <v>31.6</v>
      </c>
      <c r="U56">
        <v>28.3</v>
      </c>
      <c r="V56">
        <v>29.5</v>
      </c>
      <c r="W56">
        <v>27.9</v>
      </c>
      <c r="X56">
        <v>31.6</v>
      </c>
      <c r="Y56">
        <v>27.2</v>
      </c>
      <c r="Z56">
        <v>28.3</v>
      </c>
      <c r="AA56">
        <v>28.3</v>
      </c>
      <c r="AB56">
        <v>30.2</v>
      </c>
      <c r="AC56">
        <v>28.3</v>
      </c>
      <c r="AD56">
        <v>33.1</v>
      </c>
      <c r="AE56">
        <v>27.5</v>
      </c>
      <c r="AF56">
        <v>20.399999999999999</v>
      </c>
      <c r="AG56">
        <v>28.8</v>
      </c>
      <c r="AH56">
        <v>26.1</v>
      </c>
      <c r="AI56">
        <v>26.4</v>
      </c>
      <c r="AJ56">
        <v>24.2</v>
      </c>
      <c r="AK56">
        <v>21.2</v>
      </c>
      <c r="AL56">
        <v>30.3</v>
      </c>
      <c r="AM56">
        <v>24.3</v>
      </c>
      <c r="AN56">
        <v>30.6</v>
      </c>
      <c r="AO56">
        <v>25.7</v>
      </c>
      <c r="AP56">
        <v>19</v>
      </c>
      <c r="AQ56">
        <v>27</v>
      </c>
      <c r="AR56">
        <v>28.2</v>
      </c>
      <c r="AS56">
        <v>19.27415399705739</v>
      </c>
    </row>
    <row r="57" spans="14:45">
      <c r="N57">
        <v>2015</v>
      </c>
      <c r="O57">
        <v>27.4</v>
      </c>
      <c r="P57">
        <v>27.8</v>
      </c>
      <c r="Q57">
        <v>30.2</v>
      </c>
      <c r="R57">
        <v>21.2</v>
      </c>
      <c r="S57">
        <v>26.6</v>
      </c>
      <c r="T57">
        <v>32</v>
      </c>
      <c r="U57">
        <v>28.8</v>
      </c>
      <c r="V57">
        <v>30.1</v>
      </c>
      <c r="W57">
        <v>28.7</v>
      </c>
      <c r="X57">
        <v>32.4</v>
      </c>
      <c r="Y57">
        <v>27.9</v>
      </c>
      <c r="Z57">
        <v>29</v>
      </c>
      <c r="AA57">
        <v>29</v>
      </c>
      <c r="AB57">
        <v>31.3</v>
      </c>
      <c r="AC57">
        <v>29.2</v>
      </c>
      <c r="AD57">
        <v>33.700000000000003</v>
      </c>
      <c r="AE57">
        <v>28.1</v>
      </c>
      <c r="AF57">
        <v>20.5</v>
      </c>
      <c r="AG57">
        <v>29.5</v>
      </c>
      <c r="AH57">
        <v>26.9</v>
      </c>
      <c r="AI57">
        <v>27.2</v>
      </c>
      <c r="AJ57">
        <v>24.5</v>
      </c>
      <c r="AK57">
        <v>22.2</v>
      </c>
      <c r="AL57">
        <v>31.1</v>
      </c>
      <c r="AM57">
        <v>25.2</v>
      </c>
      <c r="AN57">
        <v>31.1</v>
      </c>
      <c r="AO57">
        <v>26.6</v>
      </c>
      <c r="AP57">
        <v>19.7</v>
      </c>
      <c r="AQ57">
        <v>27.5</v>
      </c>
      <c r="AR57">
        <v>28.8</v>
      </c>
      <c r="AS57">
        <v>19.841347247959945</v>
      </c>
    </row>
    <row r="58" spans="14:45">
      <c r="N58">
        <v>2016</v>
      </c>
      <c r="O58">
        <v>27.4</v>
      </c>
      <c r="P58">
        <v>28.2</v>
      </c>
      <c r="Q58">
        <v>31.1</v>
      </c>
      <c r="R58">
        <v>22.1</v>
      </c>
      <c r="S58">
        <v>27.6</v>
      </c>
      <c r="T58">
        <v>32</v>
      </c>
      <c r="U58">
        <v>29.3</v>
      </c>
      <c r="V58">
        <v>30.6</v>
      </c>
      <c r="W58">
        <v>29.3</v>
      </c>
      <c r="X58">
        <v>33.1</v>
      </c>
      <c r="Y58">
        <v>28.3</v>
      </c>
      <c r="Z58">
        <v>29.6</v>
      </c>
      <c r="AA58">
        <v>29.6</v>
      </c>
      <c r="AB58">
        <v>32.4</v>
      </c>
      <c r="AC58">
        <v>30.1</v>
      </c>
      <c r="AD58">
        <v>34.299999999999997</v>
      </c>
      <c r="AE58">
        <v>28.6</v>
      </c>
      <c r="AF58">
        <v>20.5</v>
      </c>
      <c r="AG58">
        <v>30.2</v>
      </c>
      <c r="AH58">
        <v>27.5</v>
      </c>
      <c r="AI58">
        <v>27.8</v>
      </c>
      <c r="AJ58">
        <v>25</v>
      </c>
      <c r="AK58">
        <v>23.1</v>
      </c>
      <c r="AL58">
        <v>31.8</v>
      </c>
      <c r="AM58">
        <v>25.9</v>
      </c>
      <c r="AN58">
        <v>31.5</v>
      </c>
      <c r="AO58">
        <v>27.6</v>
      </c>
      <c r="AP58">
        <v>20.6</v>
      </c>
      <c r="AQ58">
        <v>27.8</v>
      </c>
      <c r="AR58">
        <v>29.4</v>
      </c>
      <c r="AS58">
        <v>20.291208968205389</v>
      </c>
    </row>
    <row r="59" spans="14:45">
      <c r="N59">
        <v>2017</v>
      </c>
      <c r="O59">
        <v>27.6</v>
      </c>
      <c r="P59">
        <v>28.6</v>
      </c>
      <c r="Q59">
        <v>31.8</v>
      </c>
      <c r="R59">
        <v>22.8</v>
      </c>
      <c r="S59">
        <v>28.6</v>
      </c>
      <c r="T59">
        <v>32.4</v>
      </c>
      <c r="U59">
        <v>29.7</v>
      </c>
      <c r="V59">
        <v>31.2</v>
      </c>
      <c r="W59">
        <v>30</v>
      </c>
      <c r="X59">
        <v>33.6</v>
      </c>
      <c r="Y59">
        <v>28.7</v>
      </c>
      <c r="Z59">
        <v>30.2</v>
      </c>
      <c r="AA59">
        <v>30.2</v>
      </c>
      <c r="AB59">
        <v>33.200000000000003</v>
      </c>
      <c r="AC59">
        <v>30.9</v>
      </c>
      <c r="AD59">
        <v>34.799999999999997</v>
      </c>
      <c r="AE59">
        <v>29.3</v>
      </c>
      <c r="AF59">
        <v>20.5</v>
      </c>
      <c r="AG59">
        <v>30.8</v>
      </c>
      <c r="AH59">
        <v>28.1</v>
      </c>
      <c r="AI59">
        <v>28.4</v>
      </c>
      <c r="AJ59">
        <v>25.4</v>
      </c>
      <c r="AK59">
        <v>24.2</v>
      </c>
      <c r="AL59">
        <v>32.5</v>
      </c>
      <c r="AM59">
        <v>26.7</v>
      </c>
      <c r="AN59">
        <v>31.6</v>
      </c>
      <c r="AO59">
        <v>28.6</v>
      </c>
      <c r="AP59">
        <v>21.5</v>
      </c>
      <c r="AQ59">
        <v>28.2</v>
      </c>
      <c r="AR59">
        <v>29.9</v>
      </c>
      <c r="AS59">
        <v>20.727156753308883</v>
      </c>
    </row>
    <row r="60" spans="14:45">
      <c r="N60">
        <v>2018</v>
      </c>
      <c r="O60">
        <v>27.9</v>
      </c>
      <c r="P60">
        <v>29.1</v>
      </c>
      <c r="Q60">
        <v>32.5</v>
      </c>
      <c r="R60">
        <v>23.4</v>
      </c>
      <c r="S60">
        <v>29.6</v>
      </c>
      <c r="T60">
        <v>32.799999999999997</v>
      </c>
      <c r="U60">
        <v>30.1</v>
      </c>
      <c r="V60">
        <v>31.7</v>
      </c>
      <c r="W60">
        <v>30.6</v>
      </c>
      <c r="X60">
        <v>34.1</v>
      </c>
      <c r="Y60">
        <v>29.2</v>
      </c>
      <c r="Z60">
        <v>30.8</v>
      </c>
      <c r="AA60">
        <v>30.8</v>
      </c>
      <c r="AB60">
        <v>34.200000000000003</v>
      </c>
      <c r="AC60">
        <v>31.7</v>
      </c>
      <c r="AD60">
        <v>35.200000000000003</v>
      </c>
      <c r="AE60">
        <v>30.1</v>
      </c>
      <c r="AF60">
        <v>20.6</v>
      </c>
      <c r="AG60">
        <v>31.4</v>
      </c>
      <c r="AH60">
        <v>28</v>
      </c>
      <c r="AI60">
        <v>29</v>
      </c>
      <c r="AJ60">
        <v>25.9</v>
      </c>
      <c r="AK60">
        <v>25.3</v>
      </c>
      <c r="AL60">
        <v>33.299999999999997</v>
      </c>
      <c r="AM60">
        <v>27.5</v>
      </c>
      <c r="AN60">
        <v>31.7</v>
      </c>
      <c r="AO60">
        <v>29.6</v>
      </c>
      <c r="AP60">
        <v>22.5</v>
      </c>
      <c r="AQ60">
        <v>28.6</v>
      </c>
      <c r="AR60">
        <v>30.5</v>
      </c>
      <c r="AS60">
        <v>21.213266559576681</v>
      </c>
    </row>
    <row r="61" spans="14:45">
      <c r="N61">
        <v>2019</v>
      </c>
      <c r="O61">
        <v>28.2</v>
      </c>
      <c r="P61">
        <v>29.5</v>
      </c>
      <c r="Q61">
        <v>33.200000000000003</v>
      </c>
      <c r="R61">
        <v>23.8</v>
      </c>
      <c r="S61">
        <v>30.4</v>
      </c>
      <c r="T61">
        <v>33.200000000000003</v>
      </c>
      <c r="U61">
        <v>30.6</v>
      </c>
      <c r="V61">
        <v>32.200000000000003</v>
      </c>
      <c r="W61">
        <v>31</v>
      </c>
      <c r="X61">
        <v>34.6</v>
      </c>
      <c r="Y61">
        <v>29.5</v>
      </c>
      <c r="Z61">
        <v>31.4</v>
      </c>
      <c r="AA61">
        <v>31.4</v>
      </c>
      <c r="AB61">
        <v>35.1</v>
      </c>
      <c r="AC61">
        <v>32.5</v>
      </c>
      <c r="AD61">
        <v>35.700000000000003</v>
      </c>
      <c r="AE61">
        <v>30.4</v>
      </c>
      <c r="AF61">
        <v>20.7</v>
      </c>
      <c r="AG61">
        <v>31.7</v>
      </c>
      <c r="AH61">
        <v>27.6</v>
      </c>
      <c r="AI61">
        <v>29.5</v>
      </c>
      <c r="AJ61">
        <v>26.4</v>
      </c>
      <c r="AK61">
        <v>26.4</v>
      </c>
      <c r="AL61">
        <v>33.9</v>
      </c>
      <c r="AM61">
        <v>28.1</v>
      </c>
      <c r="AN61">
        <v>31.9</v>
      </c>
      <c r="AO61">
        <v>30.5</v>
      </c>
      <c r="AP61">
        <v>23.5</v>
      </c>
      <c r="AQ61">
        <v>28.9</v>
      </c>
      <c r="AR61">
        <v>31</v>
      </c>
      <c r="AS61">
        <v>21.649773024065663</v>
      </c>
    </row>
    <row r="62" spans="14:45">
      <c r="N62">
        <v>2020</v>
      </c>
      <c r="O62">
        <v>28.5827203654732</v>
      </c>
      <c r="P62">
        <v>30.220272578939198</v>
      </c>
      <c r="Q62">
        <v>34.380446790820599</v>
      </c>
      <c r="R62">
        <v>24.591631691019401</v>
      </c>
      <c r="S62">
        <v>31.854618716667002</v>
      </c>
      <c r="T62">
        <v>33.957547292586298</v>
      </c>
      <c r="U62">
        <v>31.092220494648299</v>
      </c>
      <c r="V62">
        <v>33.145236765050903</v>
      </c>
      <c r="W62">
        <v>32.1568879242527</v>
      </c>
      <c r="X62">
        <v>36.063251796661802</v>
      </c>
      <c r="Y62">
        <v>31.024112919294101</v>
      </c>
      <c r="Z62">
        <v>32.065059363150702</v>
      </c>
      <c r="AA62">
        <v>31.054114148953701</v>
      </c>
      <c r="AB62">
        <v>36.320891532100298</v>
      </c>
      <c r="AC62">
        <v>33.228042724294397</v>
      </c>
      <c r="AD62">
        <v>36.4199799692746</v>
      </c>
      <c r="AE62">
        <v>31.931897130963399</v>
      </c>
      <c r="AF62">
        <v>21.653703900484299</v>
      </c>
      <c r="AG62">
        <v>33.145877496816802</v>
      </c>
      <c r="AH62">
        <v>32.9613595786237</v>
      </c>
      <c r="AI62">
        <v>30.702798919878902</v>
      </c>
      <c r="AJ62">
        <v>27.026049137316601</v>
      </c>
      <c r="AK62">
        <v>28.416894989078799</v>
      </c>
      <c r="AL62">
        <v>34.947480746541501</v>
      </c>
      <c r="AM62">
        <v>29.578723301627299</v>
      </c>
      <c r="AN62">
        <v>32.5942614824217</v>
      </c>
      <c r="AO62">
        <v>32.334845551825602</v>
      </c>
      <c r="AP62">
        <v>24.943419892443</v>
      </c>
      <c r="AQ62">
        <v>29.2709451880019</v>
      </c>
      <c r="AR62">
        <v>32.4825983116896</v>
      </c>
      <c r="AS62">
        <v>22.182862652576727</v>
      </c>
    </row>
    <row r="63" spans="14:45">
      <c r="N63">
        <v>2021</v>
      </c>
      <c r="O63">
        <v>29.036320107473699</v>
      </c>
      <c r="P63">
        <v>30.905493862038401</v>
      </c>
      <c r="Q63">
        <v>35.412172548628099</v>
      </c>
      <c r="R63">
        <v>25.363813942707399</v>
      </c>
      <c r="S63">
        <v>32.998031543591999</v>
      </c>
      <c r="T63">
        <v>34.724321069855598</v>
      </c>
      <c r="U63">
        <v>31.513115375952999</v>
      </c>
      <c r="V63">
        <v>34.032777789143097</v>
      </c>
      <c r="W63">
        <v>33.190568940205601</v>
      </c>
      <c r="X63">
        <v>37.393224028224502</v>
      </c>
      <c r="Y63">
        <v>32.412682414401097</v>
      </c>
      <c r="Z63">
        <v>32.736370623486202</v>
      </c>
      <c r="AA63">
        <v>31.013387889171799</v>
      </c>
      <c r="AB63">
        <v>37.359902458801102</v>
      </c>
      <c r="AC63">
        <v>33.906974868172597</v>
      </c>
      <c r="AD63">
        <v>37.096875334080799</v>
      </c>
      <c r="AE63">
        <v>33.555627257919397</v>
      </c>
      <c r="AF63">
        <v>22.488334699301301</v>
      </c>
      <c r="AG63">
        <v>34.568466620432901</v>
      </c>
      <c r="AH63">
        <v>37.329563733243397</v>
      </c>
      <c r="AI63">
        <v>31.809695810761799</v>
      </c>
      <c r="AJ63">
        <v>27.613630750260601</v>
      </c>
      <c r="AK63">
        <v>30.238385654593301</v>
      </c>
      <c r="AL63">
        <v>35.943851658131102</v>
      </c>
      <c r="AM63">
        <v>30.978597383061</v>
      </c>
      <c r="AN63">
        <v>33.135579615558797</v>
      </c>
      <c r="AO63">
        <v>33.927113629741001</v>
      </c>
      <c r="AP63">
        <v>26.2290348619855</v>
      </c>
      <c r="AQ63">
        <v>29.651662471203899</v>
      </c>
      <c r="AR63">
        <v>33.785756303729102</v>
      </c>
      <c r="AS63">
        <v>22.660684051032721</v>
      </c>
    </row>
    <row r="64" spans="14:45">
      <c r="N64">
        <v>2022</v>
      </c>
      <c r="O64">
        <v>29.554701045108299</v>
      </c>
      <c r="P64">
        <v>31.4676034484025</v>
      </c>
      <c r="Q64">
        <v>36.160209398302499</v>
      </c>
      <c r="R64">
        <v>26.0030182324146</v>
      </c>
      <c r="S64">
        <v>33.638961835012502</v>
      </c>
      <c r="T64">
        <v>35.428144747463001</v>
      </c>
      <c r="U64">
        <v>31.882038629735401</v>
      </c>
      <c r="V64">
        <v>34.758503213004602</v>
      </c>
      <c r="W64">
        <v>33.886585734013401</v>
      </c>
      <c r="X64">
        <v>38.331967088696601</v>
      </c>
      <c r="Y64">
        <v>33.335948549161401</v>
      </c>
      <c r="Z64">
        <v>33.402676172440202</v>
      </c>
      <c r="AA64">
        <v>31.533082680670201</v>
      </c>
      <c r="AB64">
        <v>38.115619961901402</v>
      </c>
      <c r="AC64">
        <v>34.5596939733217</v>
      </c>
      <c r="AD64">
        <v>37.699809467176003</v>
      </c>
      <c r="AE64">
        <v>34.920611818777203</v>
      </c>
      <c r="AF64">
        <v>22.9836643587503</v>
      </c>
      <c r="AG64">
        <v>35.647982802414802</v>
      </c>
      <c r="AH64">
        <v>39.139317585870899</v>
      </c>
      <c r="AI64">
        <v>32.632438308768002</v>
      </c>
      <c r="AJ64">
        <v>28.126177525814199</v>
      </c>
      <c r="AK64">
        <v>31.597037030318202</v>
      </c>
      <c r="AL64">
        <v>36.765823745971701</v>
      </c>
      <c r="AM64">
        <v>32.008388820429197</v>
      </c>
      <c r="AN64">
        <v>33.400982241810503</v>
      </c>
      <c r="AO64">
        <v>35.016864997720702</v>
      </c>
      <c r="AP64">
        <v>27.2296918715173</v>
      </c>
      <c r="AQ64">
        <v>30.0278572243881</v>
      </c>
      <c r="AR64">
        <v>34.641828627218402</v>
      </c>
      <c r="AS64">
        <v>23.249121798861271</v>
      </c>
    </row>
    <row r="65" spans="14:45">
      <c r="N65">
        <v>2023</v>
      </c>
      <c r="O65">
        <v>30.142770823620499</v>
      </c>
      <c r="P65">
        <v>31.9595422918701</v>
      </c>
      <c r="Q65">
        <v>36.712540857861498</v>
      </c>
      <c r="R65">
        <v>26.561290645814601</v>
      </c>
      <c r="S65">
        <v>33.9460205895233</v>
      </c>
      <c r="T65">
        <v>36.124007445420901</v>
      </c>
      <c r="U65">
        <v>32.2337913591697</v>
      </c>
      <c r="V65">
        <v>35.3976517879874</v>
      </c>
      <c r="W65">
        <v>34.359585432968601</v>
      </c>
      <c r="X65">
        <v>39.014178258365902</v>
      </c>
      <c r="Y65">
        <v>33.9748402557479</v>
      </c>
      <c r="Z65">
        <v>34.075320651627699</v>
      </c>
      <c r="AA65">
        <v>32.425427516232098</v>
      </c>
      <c r="AB65">
        <v>38.679836147965801</v>
      </c>
      <c r="AC65">
        <v>35.201694911077297</v>
      </c>
      <c r="AD65">
        <v>38.2850671620361</v>
      </c>
      <c r="AE65">
        <v>36.140550643150299</v>
      </c>
      <c r="AF65">
        <v>23.271652168583199</v>
      </c>
      <c r="AG65">
        <v>36.515974577732202</v>
      </c>
      <c r="AH65">
        <v>39.237829221512897</v>
      </c>
      <c r="AI65">
        <v>33.2787995083646</v>
      </c>
      <c r="AJ65">
        <v>28.589200519941201</v>
      </c>
      <c r="AK65">
        <v>32.613144352324298</v>
      </c>
      <c r="AL65">
        <v>37.493265131695303</v>
      </c>
      <c r="AM65">
        <v>32.725691745502601</v>
      </c>
      <c r="AN65">
        <v>33.490272736226601</v>
      </c>
      <c r="AO65">
        <v>35.771300307407799</v>
      </c>
      <c r="AP65">
        <v>28.032263780305499</v>
      </c>
      <c r="AQ65">
        <v>30.418944142828</v>
      </c>
      <c r="AR65">
        <v>35.211240808949903</v>
      </c>
      <c r="AS65">
        <v>23.820242507235918</v>
      </c>
    </row>
    <row r="66" spans="14:45">
      <c r="N66">
        <v>2024</v>
      </c>
      <c r="O66">
        <v>30.8054370882538</v>
      </c>
      <c r="P66">
        <v>32.434251346279801</v>
      </c>
      <c r="Q66">
        <v>37.157150445322699</v>
      </c>
      <c r="R66">
        <v>27.090677268580801</v>
      </c>
      <c r="S66">
        <v>34.087818805719202</v>
      </c>
      <c r="T66">
        <v>36.866898283741399</v>
      </c>
      <c r="U66">
        <v>32.603174667430501</v>
      </c>
      <c r="V66">
        <v>36.0254622654437</v>
      </c>
      <c r="W66">
        <v>34.724215164363699</v>
      </c>
      <c r="X66">
        <v>39.574554817520401</v>
      </c>
      <c r="Y66">
        <v>34.510286466333802</v>
      </c>
      <c r="Z66">
        <v>34.765648702663299</v>
      </c>
      <c r="AA66">
        <v>33.502651388640899</v>
      </c>
      <c r="AB66">
        <v>39.144343123558997</v>
      </c>
      <c r="AC66">
        <v>35.848472552774801</v>
      </c>
      <c r="AD66">
        <v>38.908933212136901</v>
      </c>
      <c r="AE66">
        <v>37.329143560652099</v>
      </c>
      <c r="AF66">
        <v>23.484257418551699</v>
      </c>
      <c r="AG66">
        <v>37.303990481354603</v>
      </c>
      <c r="AH66">
        <v>38.472306725176303</v>
      </c>
      <c r="AI66">
        <v>33.856552504018502</v>
      </c>
      <c r="AJ66">
        <v>29.0282107886052</v>
      </c>
      <c r="AK66">
        <v>33.407002856682702</v>
      </c>
      <c r="AL66">
        <v>38.206043936933703</v>
      </c>
      <c r="AM66">
        <v>33.188100290051999</v>
      </c>
      <c r="AN66">
        <v>33.503254473857098</v>
      </c>
      <c r="AO66">
        <v>36.357620210445603</v>
      </c>
      <c r="AP66">
        <v>28.7236234476173</v>
      </c>
      <c r="AQ66">
        <v>30.844337921797099</v>
      </c>
      <c r="AR66">
        <v>35.654418375715402</v>
      </c>
      <c r="AS66">
        <v>24.428366234992925</v>
      </c>
    </row>
    <row r="67" spans="14:45">
      <c r="N67">
        <v>2025</v>
      </c>
      <c r="O67">
        <v>31.5476074842516</v>
      </c>
      <c r="P67">
        <v>32.944671565470003</v>
      </c>
      <c r="Q67">
        <v>37.582021678703597</v>
      </c>
      <c r="R67">
        <v>27.643224186386799</v>
      </c>
      <c r="S67">
        <v>34.2329674821952</v>
      </c>
      <c r="T67">
        <v>37.711806382436698</v>
      </c>
      <c r="U67">
        <v>33.024989657692203</v>
      </c>
      <c r="V67">
        <v>36.7171733967254</v>
      </c>
      <c r="W67">
        <v>35.095122055491402</v>
      </c>
      <c r="X67">
        <v>40.147794046448098</v>
      </c>
      <c r="Y67">
        <v>35.123216113092198</v>
      </c>
      <c r="Z67">
        <v>35.485004967161899</v>
      </c>
      <c r="AA67">
        <v>34.576983290679699</v>
      </c>
      <c r="AB67">
        <v>39.6009329952456</v>
      </c>
      <c r="AC67">
        <v>36.515521769749903</v>
      </c>
      <c r="AD67">
        <v>39.627692410954303</v>
      </c>
      <c r="AE67">
        <v>38.6000904008961</v>
      </c>
      <c r="AF67">
        <v>23.753439398407799</v>
      </c>
      <c r="AG67">
        <v>38.143579048251702</v>
      </c>
      <c r="AH67">
        <v>37.689958181867802</v>
      </c>
      <c r="AI67">
        <v>34.473470390197001</v>
      </c>
      <c r="AJ67">
        <v>29.468719387769799</v>
      </c>
      <c r="AK67">
        <v>34.098907779464298</v>
      </c>
      <c r="AL67">
        <v>38.9840282833187</v>
      </c>
      <c r="AM67">
        <v>33.453208585847797</v>
      </c>
      <c r="AN67">
        <v>33.539730829751797</v>
      </c>
      <c r="AO67">
        <v>36.943025358477101</v>
      </c>
      <c r="AP67">
        <v>29.390643732720001</v>
      </c>
      <c r="AQ67">
        <v>31.323453256568701</v>
      </c>
      <c r="AR67">
        <v>36.1317868543073</v>
      </c>
      <c r="AS67">
        <v>25.025929993820373</v>
      </c>
    </row>
    <row r="68" spans="14:45">
      <c r="N68">
        <v>2026</v>
      </c>
      <c r="O68">
        <v>32.370113722462598</v>
      </c>
      <c r="P68">
        <v>33.529933409734099</v>
      </c>
      <c r="Q68">
        <v>38.0575565948687</v>
      </c>
      <c r="R68">
        <v>28.257129551356599</v>
      </c>
      <c r="S68">
        <v>34.512628683190798</v>
      </c>
      <c r="T68">
        <v>38.698370101376902</v>
      </c>
      <c r="U68">
        <v>33.524035593994903</v>
      </c>
      <c r="V68">
        <v>37.530026954822397</v>
      </c>
      <c r="W68">
        <v>35.560634372114897</v>
      </c>
      <c r="X68">
        <v>40.844502534343803</v>
      </c>
      <c r="Y68">
        <v>35.955455106380299</v>
      </c>
      <c r="Z68">
        <v>36.241554258622898</v>
      </c>
      <c r="AA68">
        <v>35.499757542704998</v>
      </c>
      <c r="AB68">
        <v>40.121062538076799</v>
      </c>
      <c r="AC68">
        <v>37.212932443031399</v>
      </c>
      <c r="AD68">
        <v>40.484374656296701</v>
      </c>
      <c r="AE68">
        <v>40.036906193518398</v>
      </c>
      <c r="AF68">
        <v>24.182046482994998</v>
      </c>
      <c r="AG68">
        <v>39.132521376541</v>
      </c>
      <c r="AH68">
        <v>37.556114150199697</v>
      </c>
      <c r="AI68">
        <v>35.212841817468103</v>
      </c>
      <c r="AJ68">
        <v>29.932003548810702</v>
      </c>
      <c r="AK68">
        <v>34.785264586692101</v>
      </c>
      <c r="AL68">
        <v>39.887337439242202</v>
      </c>
      <c r="AM68">
        <v>33.585594674941703</v>
      </c>
      <c r="AN68">
        <v>33.677882018947798</v>
      </c>
      <c r="AO68">
        <v>37.6591963052784</v>
      </c>
      <c r="AP68">
        <v>30.100293335511999</v>
      </c>
      <c r="AQ68">
        <v>31.869487355329699</v>
      </c>
      <c r="AR68">
        <v>36.769287265801999</v>
      </c>
      <c r="AS68">
        <v>25.667684501017924</v>
      </c>
    </row>
    <row r="69" spans="14:45">
      <c r="N69">
        <v>2027</v>
      </c>
      <c r="O69">
        <v>33.257483776156199</v>
      </c>
      <c r="P69">
        <v>34.173925365184601</v>
      </c>
      <c r="Q69">
        <v>38.583831306069698</v>
      </c>
      <c r="R69">
        <v>28.915199781415701</v>
      </c>
      <c r="S69">
        <v>34.908168735524697</v>
      </c>
      <c r="T69">
        <v>39.804824759862697</v>
      </c>
      <c r="U69">
        <v>34.085104383841198</v>
      </c>
      <c r="V69">
        <v>38.449276799275403</v>
      </c>
      <c r="W69">
        <v>36.103804933880703</v>
      </c>
      <c r="X69">
        <v>41.6789241060305</v>
      </c>
      <c r="Y69">
        <v>36.992417269292098</v>
      </c>
      <c r="Z69">
        <v>37.0307420780847</v>
      </c>
      <c r="AA69">
        <v>36.278729775365299</v>
      </c>
      <c r="AB69">
        <v>40.694847201049903</v>
      </c>
      <c r="AC69">
        <v>37.929174492422803</v>
      </c>
      <c r="AD69">
        <v>41.468990263302501</v>
      </c>
      <c r="AE69">
        <v>41.6023667682446</v>
      </c>
      <c r="AF69">
        <v>24.756483387523499</v>
      </c>
      <c r="AG69">
        <v>40.233528816931702</v>
      </c>
      <c r="AH69">
        <v>38.008595083204703</v>
      </c>
      <c r="AI69">
        <v>36.060017660804697</v>
      </c>
      <c r="AJ69">
        <v>30.422405204750898</v>
      </c>
      <c r="AK69">
        <v>35.466919664197498</v>
      </c>
      <c r="AL69">
        <v>40.897095260136098</v>
      </c>
      <c r="AM69">
        <v>33.677772240508197</v>
      </c>
      <c r="AN69">
        <v>33.909395616431098</v>
      </c>
      <c r="AO69">
        <v>38.495733213156001</v>
      </c>
      <c r="AP69">
        <v>30.839924318417001</v>
      </c>
      <c r="AQ69">
        <v>32.470767477920504</v>
      </c>
      <c r="AR69">
        <v>37.554922608414401</v>
      </c>
      <c r="AS69">
        <v>26.275770557050937</v>
      </c>
    </row>
    <row r="70" spans="14:45">
      <c r="N70">
        <v>2028</v>
      </c>
      <c r="O70">
        <v>34.190169684207099</v>
      </c>
      <c r="P70">
        <v>34.8467254243889</v>
      </c>
      <c r="Q70">
        <v>39.143340443405201</v>
      </c>
      <c r="R70">
        <v>29.5863933609401</v>
      </c>
      <c r="S70">
        <v>35.363505031660303</v>
      </c>
      <c r="T70">
        <v>40.994054917052502</v>
      </c>
      <c r="U70">
        <v>34.682986095599098</v>
      </c>
      <c r="V70">
        <v>39.442179811262498</v>
      </c>
      <c r="W70">
        <v>36.6813676989063</v>
      </c>
      <c r="X70">
        <v>42.6412118952383</v>
      </c>
      <c r="Y70">
        <v>38.180413403105902</v>
      </c>
      <c r="Z70">
        <v>37.844834098470201</v>
      </c>
      <c r="AA70">
        <v>36.960760946882303</v>
      </c>
      <c r="AB70">
        <v>41.292067101648698</v>
      </c>
      <c r="AC70">
        <v>38.647312847421098</v>
      </c>
      <c r="AD70">
        <v>42.558294651442502</v>
      </c>
      <c r="AE70">
        <v>43.229063154823002</v>
      </c>
      <c r="AF70">
        <v>25.434043912295301</v>
      </c>
      <c r="AG70">
        <v>41.375545283281198</v>
      </c>
      <c r="AH70">
        <v>38.803343907521104</v>
      </c>
      <c r="AI70">
        <v>36.975864351280499</v>
      </c>
      <c r="AJ70">
        <v>30.940032464025499</v>
      </c>
      <c r="AK70">
        <v>36.120829627763797</v>
      </c>
      <c r="AL70">
        <v>41.974676748192401</v>
      </c>
      <c r="AM70">
        <v>33.829238876002798</v>
      </c>
      <c r="AN70">
        <v>34.204336037174997</v>
      </c>
      <c r="AO70">
        <v>39.4067161465493</v>
      </c>
      <c r="AP70">
        <v>31.576984584490098</v>
      </c>
      <c r="AQ70">
        <v>33.109403397094901</v>
      </c>
      <c r="AR70">
        <v>38.442211374643897</v>
      </c>
      <c r="AS70">
        <v>26.937401282386148</v>
      </c>
    </row>
    <row r="71" spans="14:45">
      <c r="N71">
        <v>2029</v>
      </c>
      <c r="O71">
        <v>35.148623485489701</v>
      </c>
      <c r="P71">
        <v>35.518411579914201</v>
      </c>
      <c r="Q71">
        <v>39.7185786379736</v>
      </c>
      <c r="R71">
        <v>30.239668774305699</v>
      </c>
      <c r="S71">
        <v>35.822554964060899</v>
      </c>
      <c r="T71">
        <v>42.228945132104897</v>
      </c>
      <c r="U71">
        <v>35.292470797636902</v>
      </c>
      <c r="V71">
        <v>40.475992871962198</v>
      </c>
      <c r="W71">
        <v>37.250056625308801</v>
      </c>
      <c r="X71">
        <v>43.721519035697199</v>
      </c>
      <c r="Y71">
        <v>39.465754309099999</v>
      </c>
      <c r="Z71">
        <v>38.676095992702301</v>
      </c>
      <c r="AA71">
        <v>37.592712015477801</v>
      </c>
      <c r="AB71">
        <v>41.882502357357097</v>
      </c>
      <c r="AC71">
        <v>39.350412437523197</v>
      </c>
      <c r="AD71">
        <v>43.7290432401877</v>
      </c>
      <c r="AE71">
        <v>44.849586383001899</v>
      </c>
      <c r="AF71">
        <v>26.172021857612499</v>
      </c>
      <c r="AG71">
        <v>42.4875146894464</v>
      </c>
      <c r="AH71">
        <v>39.696303549787203</v>
      </c>
      <c r="AI71">
        <v>37.9212483199695</v>
      </c>
      <c r="AJ71">
        <v>31.4849934350697</v>
      </c>
      <c r="AK71">
        <v>36.723951093174598</v>
      </c>
      <c r="AL71">
        <v>43.081456905602899</v>
      </c>
      <c r="AM71">
        <v>34.139492174880701</v>
      </c>
      <c r="AN71">
        <v>34.532767696152803</v>
      </c>
      <c r="AO71">
        <v>40.346225169897899</v>
      </c>
      <c r="AP71">
        <v>32.278922036786</v>
      </c>
      <c r="AQ71">
        <v>33.767504885606598</v>
      </c>
      <c r="AR71">
        <v>39.384672056989899</v>
      </c>
      <c r="AS71">
        <v>27.631658345682837</v>
      </c>
    </row>
    <row r="72" spans="14:45">
      <c r="N72">
        <v>2030</v>
      </c>
      <c r="O72">
        <v>36.113297218878699</v>
      </c>
      <c r="P72">
        <v>36.1590618243278</v>
      </c>
      <c r="Q72">
        <v>40.292040520873599</v>
      </c>
      <c r="R72">
        <v>30.8439845058885</v>
      </c>
      <c r="S72">
        <v>36.229235925189997</v>
      </c>
      <c r="T72">
        <v>43.472379964178103</v>
      </c>
      <c r="U72">
        <v>35.888348558322697</v>
      </c>
      <c r="V72">
        <v>41.517972862552803</v>
      </c>
      <c r="W72">
        <v>37.766605671205703</v>
      </c>
      <c r="X72">
        <v>44.909998661137102</v>
      </c>
      <c r="Y72">
        <v>40.794750788552598</v>
      </c>
      <c r="Z72">
        <v>39.516793433704102</v>
      </c>
      <c r="AA72">
        <v>38.221443939373401</v>
      </c>
      <c r="AB72">
        <v>42.435933085659002</v>
      </c>
      <c r="AC72">
        <v>40.021538192225897</v>
      </c>
      <c r="AD72">
        <v>44.957991449009</v>
      </c>
      <c r="AE72">
        <v>46.3965274825294</v>
      </c>
      <c r="AF72">
        <v>26.927711023776801</v>
      </c>
      <c r="AG72">
        <v>43.498380949284801</v>
      </c>
      <c r="AH72">
        <v>40.443416936640901</v>
      </c>
      <c r="AI72">
        <v>38.857035997945303</v>
      </c>
      <c r="AJ72">
        <v>32.057396226318502</v>
      </c>
      <c r="AK72">
        <v>37.253240676213203</v>
      </c>
      <c r="AL72">
        <v>44.178810734559598</v>
      </c>
      <c r="AM72">
        <v>34.708029730597502</v>
      </c>
      <c r="AN72">
        <v>34.864755008337703</v>
      </c>
      <c r="AO72">
        <v>41.268340347641001</v>
      </c>
      <c r="AP72">
        <v>32.913184578359903</v>
      </c>
      <c r="AQ72">
        <v>34.427181716209503</v>
      </c>
      <c r="AR72">
        <v>40.3358231479517</v>
      </c>
      <c r="AS72">
        <v>28.367591394120662</v>
      </c>
    </row>
    <row r="73" spans="14:45">
      <c r="N73">
        <v>2031</v>
      </c>
      <c r="O73">
        <v>37.064400182596202</v>
      </c>
      <c r="P73">
        <v>36.744451901577399</v>
      </c>
      <c r="Q73">
        <v>40.852903972348997</v>
      </c>
      <c r="R73">
        <v>31.375962743586701</v>
      </c>
      <c r="S73">
        <v>36.546617623078298</v>
      </c>
      <c r="T73">
        <v>44.686541610240603</v>
      </c>
      <c r="U73">
        <v>36.449714791043803</v>
      </c>
      <c r="V73">
        <v>42.5396757471417</v>
      </c>
      <c r="W73">
        <v>38.201128645764697</v>
      </c>
      <c r="X73">
        <v>46.1945508647241</v>
      </c>
      <c r="Y73">
        <v>42.123947920253201</v>
      </c>
      <c r="Z73">
        <v>40.358771836227497</v>
      </c>
      <c r="AA73">
        <v>38.883713704329303</v>
      </c>
      <c r="AB73">
        <v>42.9251472265152</v>
      </c>
      <c r="AC73">
        <v>40.6484330944037</v>
      </c>
      <c r="AD73">
        <v>46.224904179170203</v>
      </c>
      <c r="AE73">
        <v>47.817740191734302</v>
      </c>
      <c r="AF73">
        <v>27.6650516119714</v>
      </c>
      <c r="AG73">
        <v>44.358057463487803</v>
      </c>
      <c r="AH73">
        <v>40.8583655656386</v>
      </c>
      <c r="AI73">
        <v>39.748662665374802</v>
      </c>
      <c r="AJ73">
        <v>32.655179682541501</v>
      </c>
      <c r="AK73">
        <v>37.695655915969503</v>
      </c>
      <c r="AL73">
        <v>45.239373283989998</v>
      </c>
      <c r="AM73">
        <v>35.600155038214403</v>
      </c>
      <c r="AN73">
        <v>35.175675724078999</v>
      </c>
      <c r="AO73">
        <v>42.135997697498098</v>
      </c>
      <c r="AP73">
        <v>33.459375431804503</v>
      </c>
      <c r="AQ73">
        <v>35.071530594498697</v>
      </c>
      <c r="AR73">
        <v>41.2570957016476</v>
      </c>
      <c r="AS73">
        <v>29.082612237182833</v>
      </c>
    </row>
    <row r="74" spans="14:45">
      <c r="N74">
        <v>2032</v>
      </c>
      <c r="O74">
        <v>37.981170712254197</v>
      </c>
      <c r="P74">
        <v>37.273148561131002</v>
      </c>
      <c r="Q74">
        <v>41.417079869225802</v>
      </c>
      <c r="R74">
        <v>31.842880489388399</v>
      </c>
      <c r="S74">
        <v>36.814379028027098</v>
      </c>
      <c r="T74">
        <v>45.830802818499798</v>
      </c>
      <c r="U74">
        <v>36.972886289264103</v>
      </c>
      <c r="V74">
        <v>43.529853821553402</v>
      </c>
      <c r="W74">
        <v>38.577258762355399</v>
      </c>
      <c r="X74">
        <v>47.554063577368602</v>
      </c>
      <c r="Y74">
        <v>43.450827893036603</v>
      </c>
      <c r="Z74">
        <v>41.192195582341299</v>
      </c>
      <c r="AA74">
        <v>39.575862406260597</v>
      </c>
      <c r="AB74">
        <v>43.334964009794597</v>
      </c>
      <c r="AC74">
        <v>41.237552340440097</v>
      </c>
      <c r="AD74">
        <v>47.521584259106902</v>
      </c>
      <c r="AE74">
        <v>49.122129083267403</v>
      </c>
      <c r="AF74">
        <v>28.3745694269026</v>
      </c>
      <c r="AG74">
        <v>45.100335580084298</v>
      </c>
      <c r="AH74">
        <v>40.985785218007798</v>
      </c>
      <c r="AI74">
        <v>40.579838998795999</v>
      </c>
      <c r="AJ74">
        <v>33.267605593846298</v>
      </c>
      <c r="AK74">
        <v>38.078158044758801</v>
      </c>
      <c r="AL74">
        <v>46.280819789762702</v>
      </c>
      <c r="AM74">
        <v>36.744395199216903</v>
      </c>
      <c r="AN74">
        <v>35.462160935230003</v>
      </c>
      <c r="AO74">
        <v>42.9475570503093</v>
      </c>
      <c r="AP74">
        <v>33.945719097864298</v>
      </c>
      <c r="AQ74">
        <v>35.687595957434198</v>
      </c>
      <c r="AR74">
        <v>42.141571018671598</v>
      </c>
      <c r="AS74">
        <v>29.738559374137196</v>
      </c>
    </row>
    <row r="75" spans="14:45">
      <c r="N75">
        <v>2033</v>
      </c>
      <c r="O75">
        <v>38.842604402812199</v>
      </c>
      <c r="P75">
        <v>37.7494163038373</v>
      </c>
      <c r="Q75">
        <v>42.0071623374754</v>
      </c>
      <c r="R75">
        <v>32.259678448804003</v>
      </c>
      <c r="S75">
        <v>37.091351425904897</v>
      </c>
      <c r="T75">
        <v>46.863833974973097</v>
      </c>
      <c r="U75">
        <v>37.458485191466501</v>
      </c>
      <c r="V75">
        <v>44.481558464541202</v>
      </c>
      <c r="W75">
        <v>38.932009085397702</v>
      </c>
      <c r="X75">
        <v>48.965171689416799</v>
      </c>
      <c r="Y75">
        <v>44.783107173248602</v>
      </c>
      <c r="Z75">
        <v>42.006808795943101</v>
      </c>
      <c r="AA75">
        <v>40.2841271686206</v>
      </c>
      <c r="AB75">
        <v>43.653210487843197</v>
      </c>
      <c r="AC75">
        <v>41.800029180095997</v>
      </c>
      <c r="AD75">
        <v>48.842843999047503</v>
      </c>
      <c r="AE75">
        <v>50.333861438360202</v>
      </c>
      <c r="AF75">
        <v>29.053436674157901</v>
      </c>
      <c r="AG75">
        <v>45.779976133937303</v>
      </c>
      <c r="AH75">
        <v>40.928050245894298</v>
      </c>
      <c r="AI75">
        <v>41.338844523839803</v>
      </c>
      <c r="AJ75">
        <v>33.881766486675197</v>
      </c>
      <c r="AK75">
        <v>38.437709218202897</v>
      </c>
      <c r="AL75">
        <v>47.332085534482196</v>
      </c>
      <c r="AM75">
        <v>38.035083216696201</v>
      </c>
      <c r="AN75">
        <v>35.726155069020002</v>
      </c>
      <c r="AO75">
        <v>43.710234190194697</v>
      </c>
      <c r="AP75">
        <v>34.412595396821601</v>
      </c>
      <c r="AQ75">
        <v>36.263409174817397</v>
      </c>
      <c r="AR75">
        <v>42.990242961236603</v>
      </c>
      <c r="AS75">
        <v>30.418546469132245</v>
      </c>
    </row>
    <row r="76" spans="14:45">
      <c r="N76">
        <v>2034</v>
      </c>
      <c r="O76">
        <v>39.6276968492298</v>
      </c>
      <c r="P76">
        <v>38.177519630544701</v>
      </c>
      <c r="Q76">
        <v>42.645745503069001</v>
      </c>
      <c r="R76">
        <v>32.641297327343999</v>
      </c>
      <c r="S76">
        <v>37.436366102580401</v>
      </c>
      <c r="T76">
        <v>47.744305465678103</v>
      </c>
      <c r="U76">
        <v>37.907133636133899</v>
      </c>
      <c r="V76">
        <v>45.387841054858697</v>
      </c>
      <c r="W76">
        <v>39.302392679311502</v>
      </c>
      <c r="X76">
        <v>50.404510091215201</v>
      </c>
      <c r="Y76">
        <v>46.128502227235202</v>
      </c>
      <c r="Z76">
        <v>42.792355600930598</v>
      </c>
      <c r="AA76">
        <v>40.994745114862802</v>
      </c>
      <c r="AB76">
        <v>43.867713713006999</v>
      </c>
      <c r="AC76">
        <v>42.346996863132503</v>
      </c>
      <c r="AD76">
        <v>50.183495709220701</v>
      </c>
      <c r="AE76">
        <v>51.477104538243999</v>
      </c>
      <c r="AF76">
        <v>29.698825559324899</v>
      </c>
      <c r="AG76">
        <v>46.4517399599101</v>
      </c>
      <c r="AH76">
        <v>40.7875350014438</v>
      </c>
      <c r="AI76">
        <v>42.0139587661372</v>
      </c>
      <c r="AJ76">
        <v>34.484754887470402</v>
      </c>
      <c r="AK76">
        <v>38.811271591923699</v>
      </c>
      <c r="AL76">
        <v>48.422105800752703</v>
      </c>
      <c r="AM76">
        <v>39.3665520937436</v>
      </c>
      <c r="AN76">
        <v>35.969602552678303</v>
      </c>
      <c r="AO76">
        <v>44.431244901274297</v>
      </c>
      <c r="AP76">
        <v>34.9003841489588</v>
      </c>
      <c r="AQ76">
        <v>36.787001616449899</v>
      </c>
      <c r="AR76">
        <v>43.804105391555403</v>
      </c>
      <c r="AS76">
        <v>31.094772574304301</v>
      </c>
    </row>
    <row r="77" spans="14:45">
      <c r="N77">
        <v>2035</v>
      </c>
      <c r="O77">
        <v>40.315443646466299</v>
      </c>
      <c r="P77">
        <v>38.561723042101598</v>
      </c>
      <c r="Q77">
        <v>43.355423491977902</v>
      </c>
      <c r="R77">
        <v>33.002677830518799</v>
      </c>
      <c r="S77">
        <v>37.908254343922302</v>
      </c>
      <c r="T77">
        <v>48.430887676631798</v>
      </c>
      <c r="U77">
        <v>38.319453761749401</v>
      </c>
      <c r="V77">
        <v>46.241752971259402</v>
      </c>
      <c r="W77">
        <v>39.725422608516901</v>
      </c>
      <c r="X77">
        <v>51.848713673110097</v>
      </c>
      <c r="Y77">
        <v>47.4947295213423</v>
      </c>
      <c r="Z77">
        <v>43.538580121201598</v>
      </c>
      <c r="AA77">
        <v>41.693953368440802</v>
      </c>
      <c r="AB77">
        <v>43.966300737631798</v>
      </c>
      <c r="AC77">
        <v>42.889588639310503</v>
      </c>
      <c r="AD77">
        <v>51.5383516998548</v>
      </c>
      <c r="AE77">
        <v>52.576025664150201</v>
      </c>
      <c r="AF77">
        <v>30.307908287991001</v>
      </c>
      <c r="AG77">
        <v>47.170387892865698</v>
      </c>
      <c r="AH77">
        <v>40.666613836801901</v>
      </c>
      <c r="AI77">
        <v>42.593461251319198</v>
      </c>
      <c r="AJ77">
        <v>35.063663322674103</v>
      </c>
      <c r="AK77">
        <v>39.235807321542801</v>
      </c>
      <c r="AL77">
        <v>49.579815871178397</v>
      </c>
      <c r="AM77">
        <v>40.633134833450598</v>
      </c>
      <c r="AN77">
        <v>36.194447813434302</v>
      </c>
      <c r="AO77">
        <v>45.1178049676681</v>
      </c>
      <c r="AP77">
        <v>35.449465174558199</v>
      </c>
      <c r="AQ77">
        <v>37.246404652132902</v>
      </c>
      <c r="AR77">
        <v>44.584152171840898</v>
      </c>
      <c r="AS77">
        <v>31.840783809457644</v>
      </c>
    </row>
    <row r="78" spans="14:45">
      <c r="N78">
        <v>2036</v>
      </c>
      <c r="O78">
        <v>40.890677277574497</v>
      </c>
      <c r="P78">
        <v>38.905961545369301</v>
      </c>
      <c r="Q78">
        <v>44.153565279801498</v>
      </c>
      <c r="R78">
        <v>33.357697784274499</v>
      </c>
      <c r="S78">
        <v>38.552588745129199</v>
      </c>
      <c r="T78">
        <v>48.897542547834298</v>
      </c>
      <c r="U78">
        <v>38.695328801734597</v>
      </c>
      <c r="V78">
        <v>47.037765751148697</v>
      </c>
      <c r="W78">
        <v>40.227594785872299</v>
      </c>
      <c r="X78">
        <v>53.2810295162461</v>
      </c>
      <c r="Y78">
        <v>48.888109873955798</v>
      </c>
      <c r="Z78">
        <v>44.237667805386202</v>
      </c>
      <c r="AA78">
        <v>42.371468539300501</v>
      </c>
      <c r="AB78">
        <v>43.946200094258202</v>
      </c>
      <c r="AC78">
        <v>43.432443494700003</v>
      </c>
      <c r="AD78">
        <v>52.898533283139002</v>
      </c>
      <c r="AE78">
        <v>53.646470391422703</v>
      </c>
      <c r="AF78">
        <v>30.8796760943079</v>
      </c>
      <c r="AG78">
        <v>47.975079197973798</v>
      </c>
      <c r="AH78">
        <v>40.647331986778298</v>
      </c>
      <c r="AI78">
        <v>43.067558888353702</v>
      </c>
      <c r="AJ78">
        <v>35.606529080089899</v>
      </c>
      <c r="AK78">
        <v>39.742055617608003</v>
      </c>
      <c r="AL78">
        <v>50.826082199690703</v>
      </c>
      <c r="AM78">
        <v>41.7567836285167</v>
      </c>
      <c r="AN78">
        <v>36.4015904944686</v>
      </c>
      <c r="AO78">
        <v>45.779549714251601</v>
      </c>
      <c r="AP78">
        <v>36.093392942896003</v>
      </c>
      <c r="AQ78">
        <v>37.632594604092397</v>
      </c>
      <c r="AR78">
        <v>45.331457035994497</v>
      </c>
      <c r="AS78">
        <v>32.678044292085758</v>
      </c>
    </row>
    <row r="79" spans="14:45">
      <c r="N79">
        <v>2037</v>
      </c>
      <c r="O79">
        <v>41.361577777978702</v>
      </c>
      <c r="P79">
        <v>39.2128521712606</v>
      </c>
      <c r="Q79">
        <v>45.0366392406507</v>
      </c>
      <c r="R79">
        <v>33.715983496300296</v>
      </c>
      <c r="S79">
        <v>39.361907138720802</v>
      </c>
      <c r="T79">
        <v>49.179398235214599</v>
      </c>
      <c r="U79">
        <v>39.031686369266197</v>
      </c>
      <c r="V79">
        <v>47.776031566539203</v>
      </c>
      <c r="W79">
        <v>40.793336517989701</v>
      </c>
      <c r="X79">
        <v>54.711153464961399</v>
      </c>
      <c r="Y79">
        <v>50.309381511620799</v>
      </c>
      <c r="Z79">
        <v>44.8915694010443</v>
      </c>
      <c r="AA79">
        <v>43.030925183358598</v>
      </c>
      <c r="AB79">
        <v>43.842246236204097</v>
      </c>
      <c r="AC79">
        <v>43.954223360606399</v>
      </c>
      <c r="AD79">
        <v>54.240397779104697</v>
      </c>
      <c r="AE79">
        <v>54.670997471855102</v>
      </c>
      <c r="AF79">
        <v>31.4203963266845</v>
      </c>
      <c r="AG79">
        <v>48.842566861629798</v>
      </c>
      <c r="AH79">
        <v>40.730418216838402</v>
      </c>
      <c r="AI79">
        <v>43.434168119555999</v>
      </c>
      <c r="AJ79">
        <v>36.105168492966797</v>
      </c>
      <c r="AK79">
        <v>40.335863910371003</v>
      </c>
      <c r="AL79">
        <v>52.149495925528598</v>
      </c>
      <c r="AM79">
        <v>42.769927430075299</v>
      </c>
      <c r="AN79">
        <v>36.587751102767299</v>
      </c>
      <c r="AO79">
        <v>46.435792628921</v>
      </c>
      <c r="AP79">
        <v>36.838420519224599</v>
      </c>
      <c r="AQ79">
        <v>37.9483276042521</v>
      </c>
      <c r="AR79">
        <v>46.047413204671699</v>
      </c>
      <c r="AS79">
        <v>33.48576289292933</v>
      </c>
    </row>
    <row r="80" spans="14:45">
      <c r="N80">
        <v>2038</v>
      </c>
      <c r="O80">
        <v>41.742162071196603</v>
      </c>
      <c r="P80">
        <v>39.484682456700902</v>
      </c>
      <c r="Q80">
        <v>45.995888598264301</v>
      </c>
      <c r="R80">
        <v>34.086098394720899</v>
      </c>
      <c r="S80">
        <v>40.315488666546699</v>
      </c>
      <c r="T80">
        <v>49.3268744486843</v>
      </c>
      <c r="U80">
        <v>39.324715172459399</v>
      </c>
      <c r="V80">
        <v>48.458122748095398</v>
      </c>
      <c r="W80">
        <v>41.396557959919797</v>
      </c>
      <c r="X80">
        <v>56.155393554392298</v>
      </c>
      <c r="Y80">
        <v>51.757887012922303</v>
      </c>
      <c r="Z80">
        <v>45.504676980468197</v>
      </c>
      <c r="AA80">
        <v>43.679437343024098</v>
      </c>
      <c r="AB80">
        <v>43.6986750969822</v>
      </c>
      <c r="AC80">
        <v>44.427095904644297</v>
      </c>
      <c r="AD80">
        <v>55.5366115097438</v>
      </c>
      <c r="AE80">
        <v>55.623843951353599</v>
      </c>
      <c r="AF80">
        <v>31.938155362094101</v>
      </c>
      <c r="AG80">
        <v>49.7340023005356</v>
      </c>
      <c r="AH80">
        <v>40.896272175111797</v>
      </c>
      <c r="AI80">
        <v>43.693132770578799</v>
      </c>
      <c r="AJ80">
        <v>36.552342655915297</v>
      </c>
      <c r="AK80">
        <v>41.016856685009103</v>
      </c>
      <c r="AL80">
        <v>53.530579359258098</v>
      </c>
      <c r="AM80">
        <v>43.732614378868099</v>
      </c>
      <c r="AN80">
        <v>36.748605361267899</v>
      </c>
      <c r="AO80">
        <v>47.108266740327799</v>
      </c>
      <c r="AP80">
        <v>37.683975617789997</v>
      </c>
      <c r="AQ80">
        <v>38.199304736960201</v>
      </c>
      <c r="AR80">
        <v>46.733493770216498</v>
      </c>
      <c r="AS80">
        <v>34.359470501968268</v>
      </c>
    </row>
    <row r="81" spans="14:45">
      <c r="N81">
        <v>2039</v>
      </c>
      <c r="O81">
        <v>42.0464470807457</v>
      </c>
      <c r="P81">
        <v>39.723739938615701</v>
      </c>
      <c r="Q81">
        <v>47.022556576381099</v>
      </c>
      <c r="R81">
        <v>34.476605907661103</v>
      </c>
      <c r="S81">
        <v>41.392612470456598</v>
      </c>
      <c r="T81">
        <v>49.390390898154898</v>
      </c>
      <c r="U81">
        <v>39.570603919429502</v>
      </c>
      <c r="V81">
        <v>49.085611626481899</v>
      </c>
      <c r="W81">
        <v>42.011169266713097</v>
      </c>
      <c r="X81">
        <v>57.630057819675301</v>
      </c>
      <c r="Y81">
        <v>53.232968956445298</v>
      </c>
      <c r="Z81">
        <v>46.081382615950297</v>
      </c>
      <c r="AA81">
        <v>44.324119060706103</v>
      </c>
      <c r="AB81">
        <v>43.559722610104899</v>
      </c>
      <c r="AC81">
        <v>44.823228794428097</v>
      </c>
      <c r="AD81">
        <v>56.759840797048199</v>
      </c>
      <c r="AE81">
        <v>56.479246875824401</v>
      </c>
      <c r="AF81">
        <v>32.441039577509599</v>
      </c>
      <c r="AG81">
        <v>50.610536931393199</v>
      </c>
      <c r="AH81">
        <v>41.125293509728102</v>
      </c>
      <c r="AI81">
        <v>43.844296667074502</v>
      </c>
      <c r="AJ81">
        <v>36.940812663545898</v>
      </c>
      <c r="AK81">
        <v>41.784658426700098</v>
      </c>
      <c r="AL81">
        <v>54.949854811445398</v>
      </c>
      <c r="AM81">
        <v>44.704892615636801</v>
      </c>
      <c r="AN81">
        <v>36.879828992907797</v>
      </c>
      <c r="AO81">
        <v>47.818705077123603</v>
      </c>
      <c r="AP81">
        <v>38.629485952838401</v>
      </c>
      <c r="AQ81">
        <v>38.391227086565003</v>
      </c>
      <c r="AR81">
        <v>47.391171824972801</v>
      </c>
      <c r="AS81">
        <v>35.263853376260435</v>
      </c>
    </row>
    <row r="82" spans="14:45">
      <c r="N82">
        <v>2040</v>
      </c>
      <c r="O82">
        <v>42.288449730143597</v>
      </c>
      <c r="P82">
        <v>39.932312153930503</v>
      </c>
      <c r="Q82">
        <v>48.107886398740099</v>
      </c>
      <c r="R82">
        <v>34.896069463245802</v>
      </c>
      <c r="S82">
        <v>42.572557692300101</v>
      </c>
      <c r="T82">
        <v>49.4203672935379</v>
      </c>
      <c r="U82">
        <v>39.765541318291902</v>
      </c>
      <c r="V82">
        <v>49.6600705323632</v>
      </c>
      <c r="W82">
        <v>42.611080593420297</v>
      </c>
      <c r="X82">
        <v>59.151454295946699</v>
      </c>
      <c r="Y82">
        <v>54.733969920774797</v>
      </c>
      <c r="Z82">
        <v>46.626078379782797</v>
      </c>
      <c r="AA82">
        <v>44.972084378813697</v>
      </c>
      <c r="AB82">
        <v>43.469624709084698</v>
      </c>
      <c r="AC82">
        <v>45.114789697572498</v>
      </c>
      <c r="AD82">
        <v>57.882751963009902</v>
      </c>
      <c r="AE82">
        <v>57.211443291173801</v>
      </c>
      <c r="AF82">
        <v>32.937135349904402</v>
      </c>
      <c r="AG82">
        <v>51.433322170904503</v>
      </c>
      <c r="AH82">
        <v>41.397881868816597</v>
      </c>
      <c r="AI82">
        <v>43.887503634695598</v>
      </c>
      <c r="AJ82">
        <v>37.263339610468996</v>
      </c>
      <c r="AK82">
        <v>42.638893620621197</v>
      </c>
      <c r="AL82">
        <v>56.387844592656499</v>
      </c>
      <c r="AM82">
        <v>45.746810281122897</v>
      </c>
      <c r="AN82">
        <v>36.977097720624698</v>
      </c>
      <c r="AO82">
        <v>48.58884066796</v>
      </c>
      <c r="AP82">
        <v>39.674379238616098</v>
      </c>
      <c r="AQ82">
        <v>38.529795737414702</v>
      </c>
      <c r="AR82">
        <v>48.021920461284601</v>
      </c>
      <c r="AS82">
        <v>36.216454807869368</v>
      </c>
    </row>
    <row r="83" spans="14:45">
      <c r="N83">
        <v>2041</v>
      </c>
      <c r="O83">
        <v>42.484248972423202</v>
      </c>
      <c r="P83">
        <v>40.113480822707103</v>
      </c>
      <c r="Q83">
        <v>49.240053891291197</v>
      </c>
      <c r="R83">
        <v>35.353869894322997</v>
      </c>
      <c r="S83">
        <v>43.829568106525798</v>
      </c>
      <c r="T83">
        <v>49.4599244999661</v>
      </c>
      <c r="U83">
        <v>39.907621092463202</v>
      </c>
      <c r="V83">
        <v>50.1827062846262</v>
      </c>
      <c r="W83">
        <v>43.178098090608501</v>
      </c>
      <c r="X83">
        <v>60.7244783251586</v>
      </c>
      <c r="Y83">
        <v>56.248119461899201</v>
      </c>
      <c r="Z83">
        <v>47.142070707775297</v>
      </c>
      <c r="AA83">
        <v>45.627555767699903</v>
      </c>
      <c r="AB83">
        <v>43.463147896832403</v>
      </c>
      <c r="AC83">
        <v>45.283472025398403</v>
      </c>
      <c r="AD83">
        <v>58.882313653235599</v>
      </c>
      <c r="AE83">
        <v>57.8032422048963</v>
      </c>
      <c r="AF83">
        <v>33.433876610724603</v>
      </c>
      <c r="AG83">
        <v>52.176367475080298</v>
      </c>
      <c r="AH83">
        <v>41.698583116651697</v>
      </c>
      <c r="AI83">
        <v>43.827530727926103</v>
      </c>
      <c r="AJ83">
        <v>37.5176729829275</v>
      </c>
      <c r="AK83">
        <v>43.578888846180497</v>
      </c>
      <c r="AL83">
        <v>57.821152415723297</v>
      </c>
      <c r="AM83">
        <v>46.897142502971697</v>
      </c>
      <c r="AN83">
        <v>37.039582957710898</v>
      </c>
      <c r="AO83">
        <v>49.430832235405099</v>
      </c>
      <c r="AP83">
        <v>40.813365849355399</v>
      </c>
      <c r="AQ83">
        <v>38.6233314679233</v>
      </c>
      <c r="AR83">
        <v>48.625951850384403</v>
      </c>
      <c r="AS83">
        <v>37.218456632404781</v>
      </c>
    </row>
    <row r="84" spans="14:45">
      <c r="N84">
        <v>2042</v>
      </c>
      <c r="O84">
        <v>42.658171878678203</v>
      </c>
      <c r="P84">
        <v>40.273504397552102</v>
      </c>
      <c r="Q84">
        <v>50.394965288829802</v>
      </c>
      <c r="R84">
        <v>35.862657652634198</v>
      </c>
      <c r="S84">
        <v>45.117746017978</v>
      </c>
      <c r="T84">
        <v>49.522988003455701</v>
      </c>
      <c r="U84">
        <v>40.002557026565199</v>
      </c>
      <c r="V84">
        <v>50.653263655046501</v>
      </c>
      <c r="W84">
        <v>43.725611890912603</v>
      </c>
      <c r="X84">
        <v>62.308374476525898</v>
      </c>
      <c r="Y84">
        <v>57.714195045419601</v>
      </c>
      <c r="Z84">
        <v>47.628323489805197</v>
      </c>
      <c r="AA84">
        <v>46.283189409492799</v>
      </c>
      <c r="AB84">
        <v>43.5371809538523</v>
      </c>
      <c r="AC84">
        <v>45.349072164052799</v>
      </c>
      <c r="AD84">
        <v>59.7527038077912</v>
      </c>
      <c r="AE84">
        <v>58.271740470839802</v>
      </c>
      <c r="AF84">
        <v>33.936087509309097</v>
      </c>
      <c r="AG84">
        <v>52.865114457167003</v>
      </c>
      <c r="AH84">
        <v>42.0285279820867</v>
      </c>
      <c r="AI84">
        <v>43.688887916576498</v>
      </c>
      <c r="AJ84">
        <v>37.721515833693999</v>
      </c>
      <c r="AK84">
        <v>44.602779059707203</v>
      </c>
      <c r="AL84">
        <v>59.210707602541603</v>
      </c>
      <c r="AM84">
        <v>48.109572356441703</v>
      </c>
      <c r="AN84">
        <v>37.080438878879001</v>
      </c>
      <c r="AO84">
        <v>50.318541277694301</v>
      </c>
      <c r="AP84">
        <v>42.022286799233903</v>
      </c>
      <c r="AQ84">
        <v>38.6906338327681</v>
      </c>
      <c r="AR84">
        <v>49.198434479059102</v>
      </c>
      <c r="AS84">
        <v>38.218350078329621</v>
      </c>
    </row>
    <row r="85" spans="14:45">
      <c r="N85">
        <v>2043</v>
      </c>
      <c r="O85">
        <v>42.836607549517701</v>
      </c>
      <c r="P85">
        <v>40.419435514208601</v>
      </c>
      <c r="Q85">
        <v>51.545459428362101</v>
      </c>
      <c r="R85">
        <v>36.435900594644004</v>
      </c>
      <c r="S85">
        <v>46.386158364099899</v>
      </c>
      <c r="T85">
        <v>49.616184445244301</v>
      </c>
      <c r="U85">
        <v>40.0579679205213</v>
      </c>
      <c r="V85">
        <v>51.071121903622299</v>
      </c>
      <c r="W85">
        <v>44.274908122483801</v>
      </c>
      <c r="X85">
        <v>63.8509746260792</v>
      </c>
      <c r="Y85">
        <v>59.058861114340701</v>
      </c>
      <c r="Z85">
        <v>48.082714979267202</v>
      </c>
      <c r="AA85">
        <v>46.928749914264799</v>
      </c>
      <c r="AB85">
        <v>43.679143230046698</v>
      </c>
      <c r="AC85">
        <v>45.340912243389099</v>
      </c>
      <c r="AD85">
        <v>60.492402690357302</v>
      </c>
      <c r="AE85">
        <v>58.642606904440797</v>
      </c>
      <c r="AF85">
        <v>34.447939749469498</v>
      </c>
      <c r="AG85">
        <v>53.537862769720199</v>
      </c>
      <c r="AH85">
        <v>42.3929934101199</v>
      </c>
      <c r="AI85">
        <v>43.501018399289102</v>
      </c>
      <c r="AJ85">
        <v>37.897559607173399</v>
      </c>
      <c r="AK85">
        <v>45.708401311761001</v>
      </c>
      <c r="AL85">
        <v>60.513520877272903</v>
      </c>
      <c r="AM85">
        <v>49.3165099036949</v>
      </c>
      <c r="AN85">
        <v>37.116315349196498</v>
      </c>
      <c r="AO85">
        <v>51.216254986979699</v>
      </c>
      <c r="AP85">
        <v>43.272265762415699</v>
      </c>
      <c r="AQ85">
        <v>38.7531220806923</v>
      </c>
      <c r="AR85">
        <v>49.733275912983899</v>
      </c>
      <c r="AS85">
        <v>39.2968475731683</v>
      </c>
    </row>
    <row r="86" spans="14:45">
      <c r="N86">
        <v>2044</v>
      </c>
      <c r="O86">
        <v>43.045945085550798</v>
      </c>
      <c r="P86">
        <v>40.558326808419501</v>
      </c>
      <c r="Q86">
        <v>52.664375146894699</v>
      </c>
      <c r="R86">
        <v>37.0870665768173</v>
      </c>
      <c r="S86">
        <v>47.583872082334601</v>
      </c>
      <c r="T86">
        <v>49.7461404665695</v>
      </c>
      <c r="U86">
        <v>40.081472574254697</v>
      </c>
      <c r="V86">
        <v>51.435660290351599</v>
      </c>
      <c r="W86">
        <v>44.847272913473702</v>
      </c>
      <c r="X86">
        <v>65.300110649849302</v>
      </c>
      <c r="Y86">
        <v>60.208782111666899</v>
      </c>
      <c r="Z86">
        <v>48.503123429555799</v>
      </c>
      <c r="AA86">
        <v>47.554001892087904</v>
      </c>
      <c r="AB86">
        <v>43.876454075318001</v>
      </c>
      <c r="AC86">
        <v>45.288314393260798</v>
      </c>
      <c r="AD86">
        <v>61.099890564614498</v>
      </c>
      <c r="AE86">
        <v>58.941510321135603</v>
      </c>
      <c r="AF86">
        <v>34.973605035017798</v>
      </c>
      <c r="AG86">
        <v>54.232912065295103</v>
      </c>
      <c r="AH86">
        <v>42.797256345749297</v>
      </c>
      <c r="AI86">
        <v>43.293365374705999</v>
      </c>
      <c r="AJ86">
        <v>38.068495747770697</v>
      </c>
      <c r="AK86">
        <v>46.893592652901503</v>
      </c>
      <c r="AL86">
        <v>61.686602964078801</v>
      </c>
      <c r="AM86">
        <v>50.450365206893402</v>
      </c>
      <c r="AN86">
        <v>37.163862233730903</v>
      </c>
      <c r="AO86">
        <v>52.088260555413299</v>
      </c>
      <c r="AP86">
        <v>44.534426413064601</v>
      </c>
      <c r="AQ86">
        <v>38.832215460438803</v>
      </c>
      <c r="AR86">
        <v>50.224383717834101</v>
      </c>
      <c r="AS86">
        <v>40.472479539170287</v>
      </c>
    </row>
    <row r="87" spans="14:45">
      <c r="N87">
        <v>2045</v>
      </c>
      <c r="O87">
        <v>43.312573587386602</v>
      </c>
      <c r="P87">
        <v>40.697230915927797</v>
      </c>
      <c r="Q87">
        <v>53.724551281433897</v>
      </c>
      <c r="R87">
        <v>37.829623455618702</v>
      </c>
      <c r="S87">
        <v>48.659954110125398</v>
      </c>
      <c r="T87">
        <v>49.919482708668497</v>
      </c>
      <c r="U87">
        <v>40.080689787688499</v>
      </c>
      <c r="V87">
        <v>51.746258075232397</v>
      </c>
      <c r="W87">
        <v>45.463992392033703</v>
      </c>
      <c r="X87">
        <v>66.603614423866603</v>
      </c>
      <c r="Y87">
        <v>61.0906224804027</v>
      </c>
      <c r="Z87">
        <v>48.8874270940657</v>
      </c>
      <c r="AA87">
        <v>48.148709953034199</v>
      </c>
      <c r="AB87">
        <v>44.116532839568698</v>
      </c>
      <c r="AC87">
        <v>45.220600743521402</v>
      </c>
      <c r="AD87">
        <v>61.573647694243498</v>
      </c>
      <c r="AE87">
        <v>59.194119536360503</v>
      </c>
      <c r="AF87">
        <v>35.517255069765802</v>
      </c>
      <c r="AG87">
        <v>54.988561996447203</v>
      </c>
      <c r="AH87">
        <v>43.2465937339731</v>
      </c>
      <c r="AI87">
        <v>43.095372041469297</v>
      </c>
      <c r="AJ87">
        <v>38.257015699890701</v>
      </c>
      <c r="AK87">
        <v>48.156190133688199</v>
      </c>
      <c r="AL87">
        <v>62.686964587120897</v>
      </c>
      <c r="AM87">
        <v>51.443548328199</v>
      </c>
      <c r="AN87">
        <v>37.239729397549802</v>
      </c>
      <c r="AO87">
        <v>52.898845175147102</v>
      </c>
      <c r="AP87">
        <v>45.7798924253444</v>
      </c>
      <c r="AQ87">
        <v>38.949333220750901</v>
      </c>
      <c r="AR87">
        <v>50.665665459285201</v>
      </c>
      <c r="AS87">
        <v>41.892543711630836</v>
      </c>
    </row>
    <row r="88" spans="14:45">
      <c r="N88">
        <v>2046</v>
      </c>
      <c r="O88">
        <v>43.6556946366522</v>
      </c>
      <c r="P88">
        <v>40.841789518217801</v>
      </c>
      <c r="Q88">
        <v>54.706216887718</v>
      </c>
      <c r="R88">
        <v>38.671299152999197</v>
      </c>
      <c r="S88">
        <v>49.5777123871082</v>
      </c>
      <c r="T88">
        <v>50.140066277172501</v>
      </c>
      <c r="U88">
        <v>40.062524182104703</v>
      </c>
      <c r="V88">
        <v>52.004216686324902</v>
      </c>
      <c r="W88">
        <v>46.140616971099199</v>
      </c>
      <c r="X88">
        <v>67.724605857280693</v>
      </c>
      <c r="Y88">
        <v>61.654649795904902</v>
      </c>
      <c r="Z88">
        <v>49.235132068371797</v>
      </c>
      <c r="AA88">
        <v>48.705703915724001</v>
      </c>
      <c r="AB88">
        <v>44.387889405421397</v>
      </c>
      <c r="AC88">
        <v>45.1617328580408</v>
      </c>
      <c r="AD88">
        <v>61.916915981676397</v>
      </c>
      <c r="AE88">
        <v>59.422512742513803</v>
      </c>
      <c r="AF88">
        <v>36.0816277251228</v>
      </c>
      <c r="AG88">
        <v>55.833432264034897</v>
      </c>
      <c r="AH88">
        <v>43.7437246490368</v>
      </c>
      <c r="AI88">
        <v>42.930270968781201</v>
      </c>
      <c r="AJ88">
        <v>38.480686492006697</v>
      </c>
      <c r="AK88">
        <v>49.491883189914198</v>
      </c>
      <c r="AL88">
        <v>63.485971674520599</v>
      </c>
      <c r="AM88">
        <v>52.2466763900713</v>
      </c>
      <c r="AN88">
        <v>37.356292723397701</v>
      </c>
      <c r="AO88">
        <v>53.621485964859502</v>
      </c>
      <c r="AP88">
        <v>46.986119226532097</v>
      </c>
      <c r="AQ88">
        <v>39.120343281270799</v>
      </c>
      <c r="AR88">
        <v>51.053908058657299</v>
      </c>
      <c r="AS88">
        <v>43.248920248910594</v>
      </c>
    </row>
    <row r="89" spans="14:45">
      <c r="N89">
        <v>2047</v>
      </c>
      <c r="O89">
        <v>44.065759739047301</v>
      </c>
      <c r="P89">
        <v>40.992000479740099</v>
      </c>
      <c r="Q89">
        <v>55.6191618964125</v>
      </c>
      <c r="R89">
        <v>39.596861852853898</v>
      </c>
      <c r="S89">
        <v>50.357418861690398</v>
      </c>
      <c r="T89">
        <v>50.400660135285499</v>
      </c>
      <c r="U89">
        <v>40.031023664219902</v>
      </c>
      <c r="V89">
        <v>52.218526223937097</v>
      </c>
      <c r="W89">
        <v>46.869754202741802</v>
      </c>
      <c r="X89">
        <v>68.687356991717195</v>
      </c>
      <c r="Y89">
        <v>61.945544162938504</v>
      </c>
      <c r="Z89">
        <v>49.552255816770497</v>
      </c>
      <c r="AA89">
        <v>49.230074432970099</v>
      </c>
      <c r="AB89">
        <v>44.683395786379599</v>
      </c>
      <c r="AC89">
        <v>45.114230036754101</v>
      </c>
      <c r="AD89">
        <v>62.151983884351203</v>
      </c>
      <c r="AE89">
        <v>59.634405639840303</v>
      </c>
      <c r="AF89">
        <v>36.663725542889097</v>
      </c>
      <c r="AG89">
        <v>56.757422762128598</v>
      </c>
      <c r="AH89">
        <v>44.281136682174498</v>
      </c>
      <c r="AI89">
        <v>42.796452208084098</v>
      </c>
      <c r="AJ89">
        <v>38.736577488865002</v>
      </c>
      <c r="AK89">
        <v>50.8877707983048</v>
      </c>
      <c r="AL89">
        <v>64.112410970238599</v>
      </c>
      <c r="AM89">
        <v>52.8831947561589</v>
      </c>
      <c r="AN89">
        <v>37.508832164727202</v>
      </c>
      <c r="AO89">
        <v>54.2664197493337</v>
      </c>
      <c r="AP89">
        <v>48.1558892563557</v>
      </c>
      <c r="AQ89">
        <v>39.338908245237597</v>
      </c>
      <c r="AR89">
        <v>51.397415859850298</v>
      </c>
      <c r="AS89">
        <v>44.458904245624062</v>
      </c>
    </row>
    <row r="90" spans="14:45">
      <c r="N90">
        <v>2048</v>
      </c>
      <c r="O90">
        <v>44.526032881289503</v>
      </c>
      <c r="P90">
        <v>41.146450710686601</v>
      </c>
      <c r="Q90">
        <v>56.4805664569149</v>
      </c>
      <c r="R90">
        <v>40.585339804564299</v>
      </c>
      <c r="S90">
        <v>51.033586484472103</v>
      </c>
      <c r="T90">
        <v>50.691261710605403</v>
      </c>
      <c r="U90">
        <v>39.989521962109301</v>
      </c>
      <c r="V90">
        <v>52.400098956439003</v>
      </c>
      <c r="W90">
        <v>47.638275923817403</v>
      </c>
      <c r="X90">
        <v>69.531427901920395</v>
      </c>
      <c r="Y90">
        <v>62.031588818620598</v>
      </c>
      <c r="Z90">
        <v>49.846443645738802</v>
      </c>
      <c r="AA90">
        <v>49.729977366133397</v>
      </c>
      <c r="AB90">
        <v>44.997014528666803</v>
      </c>
      <c r="AC90">
        <v>45.0752510136128</v>
      </c>
      <c r="AD90">
        <v>62.305901498457402</v>
      </c>
      <c r="AE90">
        <v>59.833923305546698</v>
      </c>
      <c r="AF90">
        <v>37.259117232462202</v>
      </c>
      <c r="AG90">
        <v>57.740753433101801</v>
      </c>
      <c r="AH90">
        <v>44.848759553867701</v>
      </c>
      <c r="AI90">
        <v>42.686095181379997</v>
      </c>
      <c r="AJ90">
        <v>39.016633639279803</v>
      </c>
      <c r="AK90">
        <v>52.328804320819103</v>
      </c>
      <c r="AL90">
        <v>64.609424422195204</v>
      </c>
      <c r="AM90">
        <v>53.394755850408004</v>
      </c>
      <c r="AN90">
        <v>37.688353692667803</v>
      </c>
      <c r="AO90">
        <v>54.853073279879297</v>
      </c>
      <c r="AP90">
        <v>49.298316707656198</v>
      </c>
      <c r="AQ90">
        <v>39.593139386789602</v>
      </c>
      <c r="AR90">
        <v>51.707372562408899</v>
      </c>
      <c r="AS90">
        <v>45.577367744385988</v>
      </c>
    </row>
    <row r="91" spans="14:45">
      <c r="N91">
        <v>2049</v>
      </c>
      <c r="O91">
        <v>45.019778050096299</v>
      </c>
      <c r="P91">
        <v>41.303727121249203</v>
      </c>
      <c r="Q91">
        <v>57.307610718622499</v>
      </c>
      <c r="R91">
        <v>41.615761257511899</v>
      </c>
      <c r="S91">
        <v>51.640728206053502</v>
      </c>
      <c r="T91">
        <v>51.0018684307299</v>
      </c>
      <c r="U91">
        <v>39.941352803848197</v>
      </c>
      <c r="V91">
        <v>52.559847152200803</v>
      </c>
      <c r="W91">
        <v>48.4330539711816</v>
      </c>
      <c r="X91">
        <v>70.296378662634794</v>
      </c>
      <c r="Y91">
        <v>61.9810670000684</v>
      </c>
      <c r="Z91">
        <v>50.1253408617535</v>
      </c>
      <c r="AA91">
        <v>50.2135685765749</v>
      </c>
      <c r="AB91">
        <v>45.322708178506701</v>
      </c>
      <c r="AC91">
        <v>45.041954522568403</v>
      </c>
      <c r="AD91">
        <v>62.405718920184498</v>
      </c>
      <c r="AE91">
        <v>60.025190816839697</v>
      </c>
      <c r="AF91">
        <v>37.863371503240003</v>
      </c>
      <c r="AG91">
        <v>58.763644219328</v>
      </c>
      <c r="AH91">
        <v>45.436522984598</v>
      </c>
      <c r="AI91">
        <v>42.591379310671499</v>
      </c>
      <c r="AJ91">
        <v>39.312799892065797</v>
      </c>
      <c r="AK91">
        <v>53.7999351194158</v>
      </c>
      <c r="AL91">
        <v>65.020153978311001</v>
      </c>
      <c r="AM91">
        <v>53.823012096764899</v>
      </c>
      <c r="AN91">
        <v>37.885863278349298</v>
      </c>
      <c r="AO91">
        <v>55.400873307805902</v>
      </c>
      <c r="AP91">
        <v>50.422515773274696</v>
      </c>
      <c r="AQ91">
        <v>39.871147980064997</v>
      </c>
      <c r="AR91">
        <v>51.994961865877997</v>
      </c>
      <c r="AS91">
        <v>46.537182209727185</v>
      </c>
    </row>
    <row r="92" spans="14:45">
      <c r="N92">
        <v>2050</v>
      </c>
      <c r="O92">
        <v>45.5302592321855</v>
      </c>
      <c r="P92">
        <v>41.462416621619802</v>
      </c>
      <c r="Q92">
        <v>58.1174748309328</v>
      </c>
      <c r="R92">
        <v>42.667154461078098</v>
      </c>
      <c r="S92">
        <v>52.213356977034799</v>
      </c>
      <c r="T92">
        <v>51.322477723256704</v>
      </c>
      <c r="U92">
        <v>39.889849917511803</v>
      </c>
      <c r="V92">
        <v>52.708683079592497</v>
      </c>
      <c r="W92">
        <v>49.240960181690099</v>
      </c>
      <c r="X92">
        <v>71.021769348604806</v>
      </c>
      <c r="Y92">
        <v>61.862261944399002</v>
      </c>
      <c r="Z92">
        <v>50.396592771291303</v>
      </c>
      <c r="AA92">
        <v>50.689003925655399</v>
      </c>
      <c r="AB92">
        <v>45.654439282123001</v>
      </c>
      <c r="AC92">
        <v>45.011499297572499</v>
      </c>
      <c r="AD92">
        <v>62.478486245722102</v>
      </c>
      <c r="AE92">
        <v>60.2123332509261</v>
      </c>
      <c r="AF92">
        <v>38.472057064620003</v>
      </c>
      <c r="AG92">
        <v>59.806315063180797</v>
      </c>
      <c r="AH92">
        <v>46.034356694846799</v>
      </c>
      <c r="AI92">
        <v>42.5044840179606</v>
      </c>
      <c r="AJ92">
        <v>39.6170211960373</v>
      </c>
      <c r="AK92">
        <v>55.286114556053597</v>
      </c>
      <c r="AL92">
        <v>65.387741586506294</v>
      </c>
      <c r="AM92">
        <v>54.209615919175597</v>
      </c>
      <c r="AN92">
        <v>38.092366892901197</v>
      </c>
      <c r="AO92">
        <v>55.929246584422899</v>
      </c>
      <c r="AP92">
        <v>51.537600646052198</v>
      </c>
      <c r="AQ92">
        <v>40.161045299202101</v>
      </c>
      <c r="AR92">
        <v>52.2713674698023</v>
      </c>
      <c r="AS92">
        <v>47.34784107118162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503B-F02D-4BF1-80F0-4EB1B37F5DAB}">
  <dimension ref="A1:AX50"/>
  <sheetViews>
    <sheetView showGridLines="0" workbookViewId="0"/>
  </sheetViews>
  <sheetFormatPr defaultRowHeight="15"/>
  <sheetData>
    <row r="1" spans="1:50">
      <c r="A1" s="25" t="s">
        <v>594</v>
      </c>
      <c r="O1">
        <v>2015</v>
      </c>
      <c r="P1">
        <v>2016</v>
      </c>
      <c r="Q1">
        <v>2017</v>
      </c>
      <c r="R1">
        <v>2018</v>
      </c>
      <c r="S1">
        <v>2019</v>
      </c>
      <c r="T1">
        <v>2020</v>
      </c>
      <c r="U1">
        <v>2021</v>
      </c>
      <c r="V1">
        <v>2022</v>
      </c>
      <c r="W1">
        <v>2023</v>
      </c>
      <c r="X1">
        <v>2024</v>
      </c>
      <c r="Y1">
        <v>2025</v>
      </c>
      <c r="Z1">
        <v>2026</v>
      </c>
      <c r="AA1">
        <v>2027</v>
      </c>
      <c r="AB1">
        <v>2028</v>
      </c>
      <c r="AC1">
        <v>2029</v>
      </c>
      <c r="AD1">
        <v>2030</v>
      </c>
      <c r="AE1">
        <v>2031</v>
      </c>
      <c r="AF1">
        <v>2032</v>
      </c>
      <c r="AG1">
        <v>2033</v>
      </c>
      <c r="AH1">
        <v>2034</v>
      </c>
      <c r="AI1">
        <v>2035</v>
      </c>
      <c r="AJ1">
        <v>2036</v>
      </c>
      <c r="AK1">
        <v>2037</v>
      </c>
      <c r="AL1">
        <v>2038</v>
      </c>
      <c r="AM1">
        <v>2039</v>
      </c>
      <c r="AN1">
        <v>2040</v>
      </c>
      <c r="AO1">
        <v>2041</v>
      </c>
      <c r="AP1">
        <v>2042</v>
      </c>
      <c r="AQ1">
        <v>2043</v>
      </c>
      <c r="AR1">
        <v>2044</v>
      </c>
      <c r="AS1">
        <v>2045</v>
      </c>
      <c r="AT1">
        <v>2046</v>
      </c>
      <c r="AU1">
        <v>2047</v>
      </c>
      <c r="AV1">
        <v>2048</v>
      </c>
      <c r="AW1">
        <v>2049</v>
      </c>
      <c r="AX1">
        <v>2050</v>
      </c>
    </row>
    <row r="2" spans="1:50">
      <c r="A2" s="30" t="s">
        <v>550</v>
      </c>
      <c r="E2" s="30" t="s">
        <v>548</v>
      </c>
      <c r="N2" t="s">
        <v>558</v>
      </c>
      <c r="O2">
        <v>4687787</v>
      </c>
      <c r="P2">
        <v>4739597</v>
      </c>
      <c r="Q2">
        <v>4792490</v>
      </c>
      <c r="R2">
        <v>4857015</v>
      </c>
      <c r="S2">
        <v>4921496</v>
      </c>
      <c r="T2">
        <v>4958767.8896302916</v>
      </c>
      <c r="U2">
        <v>5004723.8877197113</v>
      </c>
      <c r="V2">
        <v>5054196.725952589</v>
      </c>
      <c r="W2">
        <v>5102581.6867159512</v>
      </c>
      <c r="X2">
        <v>5149923.7830254193</v>
      </c>
      <c r="Y2">
        <v>5196347.4498922285</v>
      </c>
      <c r="Z2">
        <v>5241357.2286599344</v>
      </c>
      <c r="AA2">
        <v>5285126.8670317391</v>
      </c>
      <c r="AB2">
        <v>5327839.93132463</v>
      </c>
      <c r="AC2">
        <v>5369671.6859222054</v>
      </c>
      <c r="AD2">
        <v>5410758.969834202</v>
      </c>
      <c r="AE2">
        <v>5453472.9198968662</v>
      </c>
      <c r="AF2">
        <v>5497558.6199702518</v>
      </c>
      <c r="AG2">
        <v>5542642.205320226</v>
      </c>
      <c r="AH2">
        <v>5588307.3308577063</v>
      </c>
      <c r="AI2">
        <v>5634066.6011698646</v>
      </c>
      <c r="AJ2">
        <v>5679362.7797256382</v>
      </c>
      <c r="AK2">
        <v>5723606.2010389799</v>
      </c>
      <c r="AL2">
        <v>5766205.2527425857</v>
      </c>
      <c r="AM2">
        <v>5806565.7639957173</v>
      </c>
      <c r="AN2">
        <v>5844063.7019434758</v>
      </c>
      <c r="AO2">
        <v>5878174.043237891</v>
      </c>
      <c r="AP2">
        <v>5908877.8706492437</v>
      </c>
      <c r="AQ2">
        <v>5936309.2389861438</v>
      </c>
      <c r="AR2">
        <v>5960581.2646275507</v>
      </c>
      <c r="AS2">
        <v>5981811.9655330377</v>
      </c>
      <c r="AT2">
        <v>6000156.3731794376</v>
      </c>
      <c r="AU2">
        <v>6015767.435770371</v>
      </c>
      <c r="AV2">
        <v>6028852.2255789535</v>
      </c>
      <c r="AW2">
        <v>6039655.4242089074</v>
      </c>
      <c r="AX2">
        <v>6048475.6941546462</v>
      </c>
    </row>
    <row r="3" spans="1:50">
      <c r="A3" s="129" t="s">
        <v>551</v>
      </c>
      <c r="E3" s="129" t="s">
        <v>549</v>
      </c>
      <c r="N3" t="s">
        <v>559</v>
      </c>
      <c r="O3">
        <v>2280574.4080000003</v>
      </c>
      <c r="P3">
        <v>2323561.9789999998</v>
      </c>
      <c r="Q3">
        <v>2348385.2229999998</v>
      </c>
      <c r="R3">
        <v>2394442.4160000002</v>
      </c>
      <c r="S3">
        <v>2441228.969</v>
      </c>
      <c r="T3">
        <v>2441228.969</v>
      </c>
      <c r="U3">
        <v>2455228.9689999996</v>
      </c>
      <c r="V3">
        <v>2478228.9690000005</v>
      </c>
      <c r="W3">
        <v>2502228.9690000005</v>
      </c>
      <c r="X3">
        <v>2528228.969</v>
      </c>
      <c r="Y3">
        <v>2556228.9689999996</v>
      </c>
      <c r="Z3">
        <v>2585061.1270105829</v>
      </c>
      <c r="AA3">
        <v>2615244.582690794</v>
      </c>
      <c r="AB3">
        <v>2642956.2477381565</v>
      </c>
      <c r="AC3">
        <v>2673451.7889576405</v>
      </c>
      <c r="AD3">
        <v>2702075.6969834166</v>
      </c>
      <c r="AE3">
        <v>2730707.0527768601</v>
      </c>
      <c r="AF3">
        <v>2755274.3603062546</v>
      </c>
      <c r="AG3">
        <v>2778649.7322362424</v>
      </c>
      <c r="AH3">
        <v>2800998.9879493015</v>
      </c>
      <c r="AI3">
        <v>2821549.3334224857</v>
      </c>
      <c r="AJ3">
        <v>2839791.6034075757</v>
      </c>
      <c r="AK3">
        <v>2858394.7102139089</v>
      </c>
      <c r="AL3">
        <v>2873475.1159129012</v>
      </c>
      <c r="AM3">
        <v>2885974.4678180655</v>
      </c>
      <c r="AN3">
        <v>2895991.4410625501</v>
      </c>
      <c r="AO3">
        <v>2902672.3128862996</v>
      </c>
      <c r="AP3">
        <v>2908337.0678750044</v>
      </c>
      <c r="AQ3">
        <v>2910941.3044328578</v>
      </c>
      <c r="AR3">
        <v>2911119.8431135975</v>
      </c>
      <c r="AS3">
        <v>2908835.1151015274</v>
      </c>
      <c r="AT3">
        <v>2905317.8970140293</v>
      </c>
      <c r="AU3">
        <v>2902433.5605971776</v>
      </c>
      <c r="AV3">
        <v>2898951.0410043895</v>
      </c>
      <c r="AW3">
        <v>2895185.8183103097</v>
      </c>
      <c r="AX3">
        <v>2891828.0628449721</v>
      </c>
    </row>
    <row r="4" spans="1:50">
      <c r="N4" t="s">
        <v>560</v>
      </c>
      <c r="O4">
        <v>61.8</v>
      </c>
      <c r="P4">
        <v>62.2</v>
      </c>
      <c r="Q4">
        <v>62</v>
      </c>
      <c r="R4">
        <v>62.2</v>
      </c>
      <c r="S4">
        <v>62.3</v>
      </c>
      <c r="T4">
        <v>61.802453190201099</v>
      </c>
      <c r="U4">
        <v>61.426926245889199</v>
      </c>
      <c r="V4">
        <v>61.184934702855287</v>
      </c>
      <c r="W4">
        <v>60.91360324491859</v>
      </c>
      <c r="X4">
        <v>60.696735953878886</v>
      </c>
      <c r="Y4">
        <v>60.546686293035812</v>
      </c>
      <c r="Z4">
        <v>60.433456862274213</v>
      </c>
      <c r="AA4">
        <v>60.393258175662027</v>
      </c>
      <c r="AB4">
        <v>60.353503682402788</v>
      </c>
      <c r="AC4">
        <v>60.420398817182999</v>
      </c>
      <c r="AD4">
        <v>60.495563339434533</v>
      </c>
      <c r="AE4">
        <v>60.581090970436279</v>
      </c>
      <c r="AF4">
        <v>60.546722936390452</v>
      </c>
      <c r="AG4">
        <v>60.522150926906612</v>
      </c>
      <c r="AH4">
        <v>60.487231690148171</v>
      </c>
      <c r="AI4">
        <v>60.390713190805712</v>
      </c>
      <c r="AJ4">
        <v>60.273988510497979</v>
      </c>
      <c r="AK4">
        <v>60.19700770748058</v>
      </c>
      <c r="AL4">
        <v>60.081293985612959</v>
      </c>
      <c r="AM4">
        <v>59.952418885609013</v>
      </c>
      <c r="AN4">
        <v>59.815266135008102</v>
      </c>
      <c r="AO4">
        <v>59.652371048328412</v>
      </c>
      <c r="AP4">
        <v>59.506589916504041</v>
      </c>
      <c r="AQ4">
        <v>59.329546320814316</v>
      </c>
      <c r="AR4">
        <v>59.128550817811089</v>
      </c>
      <c r="AS4">
        <v>58.897873763333443</v>
      </c>
      <c r="AT4">
        <v>58.657069142863641</v>
      </c>
      <c r="AU4">
        <v>58.439180294956941</v>
      </c>
      <c r="AV4">
        <v>58.215321987519154</v>
      </c>
      <c r="AW4">
        <v>57.98881767755951</v>
      </c>
      <c r="AX4">
        <v>57.771070640943819</v>
      </c>
    </row>
    <row r="5" spans="1:50">
      <c r="T5">
        <v>61.802453190201071</v>
      </c>
      <c r="U5">
        <v>61.741960561762667</v>
      </c>
      <c r="V5">
        <v>61.854768248721989</v>
      </c>
      <c r="W5">
        <v>61.970968516704559</v>
      </c>
      <c r="X5">
        <v>62.131041653927724</v>
      </c>
      <c r="Y5">
        <v>62.360066694375334</v>
      </c>
      <c r="Z5">
        <v>62.596552371580863</v>
      </c>
      <c r="AA5">
        <v>62.833038048786406</v>
      </c>
      <c r="AB5">
        <v>62.998939711295186</v>
      </c>
      <c r="AC5">
        <v>63.256016322499697</v>
      </c>
      <c r="AD5">
        <v>63.513092933704229</v>
      </c>
      <c r="AE5">
        <v>63.770169544908747</v>
      </c>
      <c r="AF5">
        <v>63.911422814396808</v>
      </c>
      <c r="AG5">
        <v>64.052676083884904</v>
      </c>
      <c r="AH5">
        <v>64.193929353372951</v>
      </c>
      <c r="AI5">
        <v>64.335182622861041</v>
      </c>
      <c r="AJ5">
        <v>64.476435892349102</v>
      </c>
      <c r="AK5">
        <v>64.617689161837177</v>
      </c>
      <c r="AL5">
        <v>64.758942431325238</v>
      </c>
      <c r="AM5">
        <v>64.900195700813299</v>
      </c>
      <c r="AN5">
        <v>65.041448970301403</v>
      </c>
      <c r="AO5">
        <v>65.18270223978945</v>
      </c>
      <c r="AP5">
        <v>65.323955509277525</v>
      </c>
      <c r="AQ5">
        <v>65.4652087787656</v>
      </c>
      <c r="AR5">
        <v>65.606462048253675</v>
      </c>
      <c r="AS5">
        <v>65.747715317741736</v>
      </c>
      <c r="AT5">
        <v>65.888968587229812</v>
      </c>
      <c r="AU5">
        <v>66.030221856717887</v>
      </c>
      <c r="AV5">
        <v>66.171475126205948</v>
      </c>
      <c r="AW5">
        <v>66.312728395694037</v>
      </c>
      <c r="AX5">
        <v>66.462275767251214</v>
      </c>
    </row>
    <row r="6" spans="1:50">
      <c r="N6" t="s">
        <v>456</v>
      </c>
      <c r="O6">
        <v>3.4481024751417344</v>
      </c>
      <c r="P6">
        <v>3.6406056334605141</v>
      </c>
      <c r="Q6">
        <v>2.9030366983233691</v>
      </c>
      <c r="R6">
        <v>2.8895016293325471</v>
      </c>
      <c r="S6">
        <v>2.9</v>
      </c>
      <c r="T6">
        <v>-9.3000000000000007</v>
      </c>
      <c r="U6">
        <v>5.5</v>
      </c>
      <c r="V6">
        <v>2.9624074020090285</v>
      </c>
      <c r="W6">
        <v>2.812262716226158</v>
      </c>
      <c r="X6">
        <v>2.0341372469674579</v>
      </c>
      <c r="Y6">
        <v>1.4023286186423471</v>
      </c>
      <c r="Z6">
        <v>0.69829142542932043</v>
      </c>
      <c r="AA6">
        <v>1.0955721717809785</v>
      </c>
      <c r="AB6">
        <v>0.98760728065960812</v>
      </c>
      <c r="AC6">
        <v>1.0817104181850556</v>
      </c>
      <c r="AD6">
        <v>0.99854852960969964</v>
      </c>
      <c r="AE6">
        <v>0.9874386026320181</v>
      </c>
      <c r="AF6">
        <v>0.89966836627208835</v>
      </c>
      <c r="AG6">
        <v>0.84838636277912993</v>
      </c>
      <c r="AH6">
        <v>0.8043207264944785</v>
      </c>
      <c r="AI6">
        <v>0.73367914667581413</v>
      </c>
      <c r="AJ6">
        <v>0.64653379506789399</v>
      </c>
      <c r="AK6">
        <v>0.65508704173964372</v>
      </c>
      <c r="AL6">
        <v>0.52758303970774634</v>
      </c>
      <c r="AM6">
        <v>0.43499078297026816</v>
      </c>
      <c r="AN6">
        <v>0.34709154069743064</v>
      </c>
      <c r="AO6">
        <v>0.23069376963691379</v>
      </c>
      <c r="AP6">
        <v>0.19515654466253363</v>
      </c>
      <c r="AQ6">
        <v>8.9543835431560304E-2</v>
      </c>
      <c r="AR6">
        <v>6.13336587955704E-3</v>
      </c>
      <c r="AS6">
        <v>-7.8482787902889317E-2</v>
      </c>
      <c r="AT6">
        <v>-0.12091500371532726</v>
      </c>
      <c r="AU6">
        <v>-9.9277824977994644E-2</v>
      </c>
      <c r="AV6">
        <v>-0.11998619503530428</v>
      </c>
      <c r="AW6">
        <v>-0.12988224501974122</v>
      </c>
      <c r="AX6">
        <v>-0.1159772006377513</v>
      </c>
    </row>
    <row r="7" spans="1:50">
      <c r="N7" t="s">
        <v>561</v>
      </c>
      <c r="O7">
        <v>-4.5353369526854648</v>
      </c>
      <c r="P7">
        <v>4.9503797891046863</v>
      </c>
      <c r="Q7">
        <v>-0.24787896129749853</v>
      </c>
      <c r="R7">
        <v>2.7215895927886091</v>
      </c>
      <c r="S7">
        <v>-1.0273367643788944</v>
      </c>
      <c r="T7">
        <v>-7.4753891231447938</v>
      </c>
      <c r="U7">
        <v>2.9579964077992571</v>
      </c>
      <c r="V7">
        <v>3.2497232210306315</v>
      </c>
      <c r="W7">
        <v>1.719949711378205</v>
      </c>
      <c r="X7">
        <v>1.1568731550207563</v>
      </c>
      <c r="Y7">
        <v>1.1209191567719303</v>
      </c>
      <c r="Z7">
        <v>1.5839874879640345</v>
      </c>
      <c r="AA7">
        <v>1.2480002088830444</v>
      </c>
      <c r="AB7">
        <v>1.1005498463077865</v>
      </c>
      <c r="AC7">
        <v>0.87756124127809754</v>
      </c>
      <c r="AD7">
        <v>0.72141478830101624</v>
      </c>
      <c r="AE7">
        <v>0.51904563042199503</v>
      </c>
      <c r="AF7">
        <v>0.54557741522806591</v>
      </c>
      <c r="AG7">
        <v>0.56164743131172279</v>
      </c>
      <c r="AH7">
        <v>0.57445627373839203</v>
      </c>
      <c r="AI7">
        <v>0.5948777985658984</v>
      </c>
      <c r="AJ7">
        <v>0.61860401173371571</v>
      </c>
      <c r="AK7">
        <v>0.60819983025050006</v>
      </c>
      <c r="AL7">
        <v>0.64444451754706322</v>
      </c>
      <c r="AM7">
        <v>0.66430764985094259</v>
      </c>
      <c r="AN7">
        <v>0.68133881633293703</v>
      </c>
      <c r="AO7">
        <v>0.70633291691431654</v>
      </c>
      <c r="AP7">
        <v>0.71189693752330752</v>
      </c>
      <c r="AQ7">
        <v>0.74207145109161154</v>
      </c>
      <c r="AR7">
        <v>0.76225332447032224</v>
      </c>
      <c r="AS7">
        <v>0.78216763014406654</v>
      </c>
      <c r="AT7">
        <v>0.78703636739951066</v>
      </c>
      <c r="AU7">
        <v>0.77100384879800909</v>
      </c>
      <c r="AV7">
        <v>0.770941922642154</v>
      </c>
      <c r="AW7">
        <v>0.76665836272143184</v>
      </c>
      <c r="AX7">
        <v>0.75482861640180332</v>
      </c>
    </row>
    <row r="8" spans="1:50">
      <c r="N8" t="s">
        <v>44</v>
      </c>
      <c r="O8">
        <v>8.1467234937713009</v>
      </c>
      <c r="P8">
        <v>-1.4259835113750174E-2</v>
      </c>
      <c r="Q8">
        <v>1.2719739621580795</v>
      </c>
      <c r="R8">
        <v>1.1957130288730911</v>
      </c>
      <c r="S8">
        <v>1.9982161482765992</v>
      </c>
      <c r="T8">
        <v>1.5324663097938007</v>
      </c>
      <c r="U8">
        <v>1.0529454996631937</v>
      </c>
      <c r="V8">
        <v>1.4136937049278986</v>
      </c>
      <c r="W8">
        <v>1.7</v>
      </c>
      <c r="X8">
        <v>1.8</v>
      </c>
      <c r="Y8">
        <v>1.9</v>
      </c>
      <c r="Z8">
        <v>1.9</v>
      </c>
      <c r="AA8">
        <v>1.9</v>
      </c>
      <c r="AB8">
        <v>1.9</v>
      </c>
      <c r="AC8">
        <v>1.9</v>
      </c>
      <c r="AD8">
        <v>1.9</v>
      </c>
      <c r="AE8">
        <v>1.9</v>
      </c>
      <c r="AF8">
        <v>1.9</v>
      </c>
      <c r="AG8">
        <v>1.9</v>
      </c>
      <c r="AH8">
        <v>1.9</v>
      </c>
      <c r="AI8">
        <v>1.9</v>
      </c>
      <c r="AJ8">
        <v>1.9</v>
      </c>
      <c r="AK8">
        <v>1.9</v>
      </c>
      <c r="AL8">
        <v>1.9</v>
      </c>
      <c r="AM8">
        <v>1.9</v>
      </c>
      <c r="AN8">
        <v>1.9</v>
      </c>
      <c r="AO8">
        <v>1.9</v>
      </c>
      <c r="AP8">
        <v>1.9</v>
      </c>
      <c r="AQ8">
        <v>1.9</v>
      </c>
      <c r="AR8">
        <v>1.9</v>
      </c>
      <c r="AS8">
        <v>1.9</v>
      </c>
      <c r="AT8">
        <v>1.9</v>
      </c>
      <c r="AU8">
        <v>1.9</v>
      </c>
      <c r="AV8">
        <v>1.9</v>
      </c>
      <c r="AW8">
        <v>1.9</v>
      </c>
      <c r="AX8">
        <v>1.9</v>
      </c>
    </row>
    <row r="9" spans="1:50">
      <c r="N9" t="s">
        <v>562</v>
      </c>
      <c r="O9">
        <v>6.518821852994483</v>
      </c>
      <c r="P9">
        <v>6.2445613351516327</v>
      </c>
      <c r="Q9">
        <v>4.7418798821559083</v>
      </c>
      <c r="R9">
        <v>1.9</v>
      </c>
      <c r="S9">
        <v>3.8</v>
      </c>
      <c r="T9">
        <v>-7.6</v>
      </c>
      <c r="U9">
        <v>2.7388797364085615</v>
      </c>
      <c r="V9">
        <v>1.2725497568789954</v>
      </c>
      <c r="W9">
        <v>1.30884608122585</v>
      </c>
      <c r="X9">
        <v>1.6217733286455795</v>
      </c>
      <c r="Y9">
        <v>3.0397217249753923</v>
      </c>
      <c r="Z9">
        <v>2.9379193537128288</v>
      </c>
      <c r="AA9">
        <v>2.8361169824502657</v>
      </c>
      <c r="AB9">
        <v>2.7343146111877026</v>
      </c>
      <c r="AC9">
        <v>2.6325122399251395</v>
      </c>
      <c r="AD9">
        <v>2.5307098686625764</v>
      </c>
      <c r="AE9">
        <v>2.4289074974000124</v>
      </c>
      <c r="AF9">
        <v>2.4559433861173874</v>
      </c>
      <c r="AG9">
        <v>2.4723187325066398</v>
      </c>
      <c r="AH9">
        <v>2.4853709429394133</v>
      </c>
      <c r="AI9">
        <v>2.5061804767386509</v>
      </c>
      <c r="AJ9">
        <v>2.5303574879566471</v>
      </c>
      <c r="AK9">
        <v>2.5197556270252663</v>
      </c>
      <c r="AL9">
        <v>2.5566889633804379</v>
      </c>
      <c r="AM9">
        <v>2.5769294951980992</v>
      </c>
      <c r="AN9">
        <v>2.5942842538432709</v>
      </c>
      <c r="AO9">
        <v>2.6197532423356762</v>
      </c>
      <c r="AP9">
        <v>2.625422979336256</v>
      </c>
      <c r="AQ9">
        <v>2.6561708086623614</v>
      </c>
      <c r="AR9">
        <v>2.6767361376352605</v>
      </c>
      <c r="AS9">
        <v>2.6970288151167976</v>
      </c>
      <c r="AT9">
        <v>2.7019900583800993</v>
      </c>
      <c r="AU9">
        <v>2.6856529219251524</v>
      </c>
      <c r="AV9">
        <v>2.6855898191723515</v>
      </c>
      <c r="AW9">
        <v>2.6812248716131304</v>
      </c>
      <c r="AX9">
        <v>2.6691703601134265</v>
      </c>
    </row>
    <row r="10" spans="1:50">
      <c r="N10" t="s">
        <v>563</v>
      </c>
      <c r="O10">
        <v>9.90661572315339</v>
      </c>
      <c r="P10">
        <v>8.3740667132191007</v>
      </c>
      <c r="Q10">
        <v>6.7113095238095237</v>
      </c>
      <c r="R10">
        <v>5.7389797601277657</v>
      </c>
      <c r="S10">
        <v>5</v>
      </c>
      <c r="T10">
        <v>13.9</v>
      </c>
      <c r="U10">
        <v>9.6999999999999993</v>
      </c>
      <c r="V10">
        <v>7.9303017957505775</v>
      </c>
      <c r="W10">
        <v>6.2528162633578157</v>
      </c>
      <c r="X10">
        <v>5.3395893734857864</v>
      </c>
      <c r="Y10">
        <v>5.0948119277255639</v>
      </c>
      <c r="Z10">
        <v>5.1623432731046366</v>
      </c>
      <c r="AA10">
        <v>5.2298746184837093</v>
      </c>
      <c r="AB10">
        <v>5.297405963862782</v>
      </c>
      <c r="AC10">
        <v>5.3649373092418546</v>
      </c>
      <c r="AD10">
        <v>5.4324686546209273</v>
      </c>
      <c r="AE10">
        <v>5.5</v>
      </c>
      <c r="AF10">
        <v>5.4999999999999991</v>
      </c>
      <c r="AG10">
        <v>5.4999999999999991</v>
      </c>
      <c r="AH10">
        <v>5.5000000000000009</v>
      </c>
      <c r="AI10">
        <v>5.4999999999999991</v>
      </c>
      <c r="AJ10">
        <v>5.5</v>
      </c>
      <c r="AK10">
        <v>5.5</v>
      </c>
      <c r="AL10">
        <v>5.5</v>
      </c>
      <c r="AM10">
        <v>5.5</v>
      </c>
      <c r="AN10">
        <v>5.5</v>
      </c>
      <c r="AO10">
        <v>5.4999999999999991</v>
      </c>
      <c r="AP10">
        <v>5.5000000000000018</v>
      </c>
      <c r="AQ10">
        <v>5.4999999999999991</v>
      </c>
      <c r="AR10">
        <v>5.4999999999999991</v>
      </c>
      <c r="AS10">
        <v>5.5000000000000009</v>
      </c>
      <c r="AT10">
        <v>5.5</v>
      </c>
      <c r="AU10">
        <v>5.5</v>
      </c>
      <c r="AV10">
        <v>5.5000000000000009</v>
      </c>
      <c r="AW10">
        <v>5.5000000000000018</v>
      </c>
      <c r="AX10">
        <v>5.4999999999999991</v>
      </c>
    </row>
    <row r="11" spans="1:50">
      <c r="N11" t="s">
        <v>564</v>
      </c>
      <c r="O11">
        <v>3845.8484410714277</v>
      </c>
      <c r="P11">
        <v>3988.64015625</v>
      </c>
      <c r="Q11">
        <v>4147.3353124999994</v>
      </c>
      <c r="R11">
        <v>4296.6014107142855</v>
      </c>
      <c r="S11">
        <v>4429.2781079750002</v>
      </c>
      <c r="T11">
        <v>4017.3552439333253</v>
      </c>
      <c r="U11">
        <v>4238.3097823496573</v>
      </c>
      <c r="V11">
        <v>4363.8657850620557</v>
      </c>
      <c r="W11">
        <v>4486.5891555215057</v>
      </c>
      <c r="X11">
        <v>4577.8525366523718</v>
      </c>
      <c r="Y11">
        <v>4642.0490728930936</v>
      </c>
      <c r="Z11">
        <v>4674.464103533327</v>
      </c>
      <c r="AA11">
        <v>4725.6762314315301</v>
      </c>
      <c r="AB11">
        <v>4772.347353953548</v>
      </c>
      <c r="AC11">
        <v>4823.9703324732427</v>
      </c>
      <c r="AD11">
        <v>4872.1400172969616</v>
      </c>
      <c r="AE11">
        <v>4920.2494086020342</v>
      </c>
      <c r="AF11">
        <v>4964.5153360729164</v>
      </c>
      <c r="AG11">
        <v>5006.6336071622372</v>
      </c>
      <c r="AH11">
        <v>5046.9029989642804</v>
      </c>
      <c r="AI11">
        <v>5083.9310738206386</v>
      </c>
      <c r="AJ11">
        <v>5116.8004063308454</v>
      </c>
      <c r="AK11">
        <v>5150.3199027444007</v>
      </c>
      <c r="AL11">
        <v>5177.4921170419739</v>
      </c>
      <c r="AM11">
        <v>5200.0137305401167</v>
      </c>
      <c r="AN11">
        <v>5218.0625383139277</v>
      </c>
      <c r="AO11">
        <v>5230.1002834855744</v>
      </c>
      <c r="AP11">
        <v>5240.3071664812105</v>
      </c>
      <c r="AQ11">
        <v>5244.9995385064722</v>
      </c>
      <c r="AR11">
        <v>5245.3212335185499</v>
      </c>
      <c r="AS11">
        <v>5241.2045591800224</v>
      </c>
      <c r="AT11">
        <v>5234.8671564925617</v>
      </c>
      <c r="AU11">
        <v>5229.670094239108</v>
      </c>
      <c r="AV11">
        <v>5223.3952120801314</v>
      </c>
      <c r="AW11">
        <v>5216.610949112428</v>
      </c>
      <c r="AX11">
        <v>5210.5608697654852</v>
      </c>
    </row>
    <row r="18" spans="1:5">
      <c r="A18" s="30" t="s">
        <v>552</v>
      </c>
      <c r="E18" s="30" t="s">
        <v>553</v>
      </c>
    </row>
    <row r="19" spans="1:5">
      <c r="A19" s="23" t="s">
        <v>7</v>
      </c>
      <c r="E19" s="23" t="s">
        <v>7</v>
      </c>
    </row>
    <row r="34" spans="1:5">
      <c r="A34" s="30" t="s">
        <v>556</v>
      </c>
      <c r="E34" s="30" t="s">
        <v>557</v>
      </c>
    </row>
    <row r="35" spans="1:5">
      <c r="A35" s="23" t="s">
        <v>554</v>
      </c>
      <c r="B35" s="23"/>
      <c r="C35" s="23"/>
      <c r="D35" s="23"/>
      <c r="E35" s="23" t="s">
        <v>555</v>
      </c>
    </row>
    <row r="50" spans="1:1">
      <c r="A50" s="23" t="s">
        <v>15</v>
      </c>
    </row>
  </sheetData>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4915-121C-4B29-9575-B46557809530}">
  <dimension ref="A1:V19"/>
  <sheetViews>
    <sheetView showGridLines="0" workbookViewId="0">
      <selection activeCell="S2" sqref="S2:V2"/>
    </sheetView>
  </sheetViews>
  <sheetFormatPr defaultRowHeight="15"/>
  <sheetData>
    <row r="1" spans="1:22">
      <c r="A1" s="25" t="s">
        <v>565</v>
      </c>
      <c r="B1" s="37"/>
      <c r="C1" s="37"/>
      <c r="D1" s="37"/>
      <c r="E1" s="37"/>
      <c r="F1" s="37"/>
      <c r="G1" s="37"/>
      <c r="O1" t="s">
        <v>568</v>
      </c>
      <c r="P1" t="s">
        <v>569</v>
      </c>
      <c r="Q1" t="s">
        <v>570</v>
      </c>
      <c r="R1" t="s">
        <v>298</v>
      </c>
      <c r="S1" t="s">
        <v>299</v>
      </c>
      <c r="T1" t="s">
        <v>300</v>
      </c>
      <c r="U1" t="s">
        <v>301</v>
      </c>
      <c r="V1" t="s">
        <v>302</v>
      </c>
    </row>
    <row r="2" spans="1:22">
      <c r="A2" s="23" t="s">
        <v>7</v>
      </c>
      <c r="N2" t="s">
        <v>140</v>
      </c>
      <c r="O2">
        <v>1.2620413379870965</v>
      </c>
      <c r="P2">
        <v>0.98573001783834879</v>
      </c>
      <c r="Q2">
        <v>2.3301134203221663</v>
      </c>
      <c r="R2">
        <v>0.74990911835599583</v>
      </c>
      <c r="S2">
        <v>0.47999908995906004</v>
      </c>
      <c r="T2">
        <v>0.42998943960717018</v>
      </c>
      <c r="U2">
        <v>0.39999304466786789</v>
      </c>
      <c r="V2">
        <v>0.39999981234285498</v>
      </c>
    </row>
    <row r="3" spans="1:22">
      <c r="N3" t="s">
        <v>138</v>
      </c>
      <c r="O3">
        <v>0.47972134864020521</v>
      </c>
      <c r="P3">
        <v>0.57023140041603249</v>
      </c>
      <c r="Q3">
        <v>0.67412709084755384</v>
      </c>
      <c r="R3">
        <v>0.68030491531276827</v>
      </c>
      <c r="S3">
        <v>0.36401982459146609</v>
      </c>
      <c r="T3">
        <v>0.3874646882407573</v>
      </c>
      <c r="U3">
        <v>0.37048031467812326</v>
      </c>
      <c r="V3">
        <v>0.33102402070799286</v>
      </c>
    </row>
    <row r="4" spans="1:22">
      <c r="N4" t="s">
        <v>139</v>
      </c>
      <c r="O4">
        <v>-2.9449350704147115E-3</v>
      </c>
      <c r="P4">
        <v>2.4637353534461504</v>
      </c>
      <c r="Q4">
        <v>1.9572555310033657</v>
      </c>
      <c r="R4">
        <v>0.64818505117794079</v>
      </c>
      <c r="S4">
        <v>0.56978280309889495</v>
      </c>
      <c r="T4">
        <v>0.34813985988395579</v>
      </c>
      <c r="U4">
        <v>5.9043195148644756E-2</v>
      </c>
      <c r="V4">
        <v>-7.8138687243256566E-2</v>
      </c>
    </row>
    <row r="5" spans="1:22">
      <c r="N5" t="s">
        <v>567</v>
      </c>
      <c r="O5">
        <v>1.738817751556887</v>
      </c>
      <c r="P5">
        <v>4.0196967717005316</v>
      </c>
      <c r="Q5">
        <v>4.9614960421730858</v>
      </c>
      <c r="R5">
        <v>2.0783990848467049</v>
      </c>
      <c r="S5">
        <v>1.4138017176494211</v>
      </c>
      <c r="T5">
        <v>1.1655939877318833</v>
      </c>
      <c r="U5">
        <v>0.8295165544946359</v>
      </c>
      <c r="V5">
        <v>0.65288514580759127</v>
      </c>
    </row>
    <row r="18" spans="1:1">
      <c r="A18" s="23" t="s">
        <v>15</v>
      </c>
    </row>
    <row r="19" spans="1:1">
      <c r="A19" s="23" t="s">
        <v>566</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9DA02-633C-4354-9954-15A6516CF5D6}">
  <dimension ref="A1:T17"/>
  <sheetViews>
    <sheetView showGridLines="0" workbookViewId="0"/>
  </sheetViews>
  <sheetFormatPr defaultRowHeight="15"/>
  <sheetData>
    <row r="1" spans="1:20">
      <c r="A1" s="25" t="s">
        <v>589</v>
      </c>
      <c r="O1" t="s">
        <v>570</v>
      </c>
      <c r="P1" t="s">
        <v>298</v>
      </c>
      <c r="Q1" t="s">
        <v>299</v>
      </c>
      <c r="R1" t="s">
        <v>300</v>
      </c>
      <c r="S1" t="s">
        <v>301</v>
      </c>
      <c r="T1" t="s">
        <v>302</v>
      </c>
    </row>
    <row r="2" spans="1:20">
      <c r="A2" s="23" t="s">
        <v>7</v>
      </c>
      <c r="N2" t="s">
        <v>447</v>
      </c>
      <c r="O2">
        <v>4.9614960421730858</v>
      </c>
      <c r="P2">
        <v>2.0783990848467049</v>
      </c>
      <c r="Q2">
        <v>1.4138017176494211</v>
      </c>
      <c r="R2">
        <v>1.1655939877318833</v>
      </c>
      <c r="S2">
        <v>0.8295165544946359</v>
      </c>
      <c r="T2">
        <v>0.65288514580759127</v>
      </c>
    </row>
    <row r="3" spans="1:20">
      <c r="N3" t="s">
        <v>598</v>
      </c>
      <c r="O3">
        <v>3.9836677133397336</v>
      </c>
      <c r="P3">
        <v>1.2562522754133942</v>
      </c>
      <c r="Q3">
        <v>0.59683239183991876</v>
      </c>
      <c r="R3">
        <v>0.42786795127209842</v>
      </c>
      <c r="S3">
        <v>0.36080166030370009</v>
      </c>
      <c r="T3">
        <v>0.43002981645752225</v>
      </c>
    </row>
    <row r="17" spans="1:1">
      <c r="A17" s="23" t="s">
        <v>16</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A2FD-2BBF-4D72-97A6-E0F9D7FA4201}">
  <dimension ref="A1:D11"/>
  <sheetViews>
    <sheetView showGridLines="0" workbookViewId="0"/>
  </sheetViews>
  <sheetFormatPr defaultRowHeight="15"/>
  <cols>
    <col min="1" max="1" width="26.85546875" customWidth="1"/>
    <col min="3" max="4" width="11.42578125" customWidth="1"/>
    <col min="14" max="21" width="9" bestFit="1" customWidth="1"/>
    <col min="22" max="22" width="9.42578125" bestFit="1" customWidth="1"/>
    <col min="23" max="32" width="9" bestFit="1" customWidth="1"/>
  </cols>
  <sheetData>
    <row r="1" spans="1:4">
      <c r="A1" s="25" t="s">
        <v>571</v>
      </c>
      <c r="B1" s="25"/>
      <c r="C1" s="25"/>
      <c r="D1" s="25"/>
    </row>
    <row r="2" spans="1:4" ht="15.75" thickBot="1">
      <c r="A2" s="173" t="s">
        <v>572</v>
      </c>
      <c r="B2" s="173"/>
      <c r="C2" s="173"/>
      <c r="D2" s="173"/>
    </row>
    <row r="3" spans="1:4" ht="15.75" thickBot="1">
      <c r="A3" s="156"/>
      <c r="B3" s="156" t="s">
        <v>573</v>
      </c>
      <c r="C3" s="157" t="s">
        <v>574</v>
      </c>
      <c r="D3" s="157" t="s">
        <v>575</v>
      </c>
    </row>
    <row r="4" spans="1:4">
      <c r="A4" s="158" t="s">
        <v>576</v>
      </c>
      <c r="B4" s="158" t="s">
        <v>577</v>
      </c>
      <c r="C4" s="159">
        <v>3.3</v>
      </c>
      <c r="D4" s="159" t="s">
        <v>578</v>
      </c>
    </row>
    <row r="5" spans="1:4">
      <c r="A5" s="158" t="s">
        <v>579</v>
      </c>
      <c r="B5" s="158" t="s">
        <v>580</v>
      </c>
      <c r="C5" s="159">
        <v>3</v>
      </c>
      <c r="D5" s="159" t="s">
        <v>578</v>
      </c>
    </row>
    <row r="6" spans="1:4">
      <c r="A6" s="158" t="s">
        <v>581</v>
      </c>
      <c r="B6" s="158" t="s">
        <v>582</v>
      </c>
      <c r="C6" s="159">
        <v>2.4</v>
      </c>
      <c r="D6" s="159" t="s">
        <v>578</v>
      </c>
    </row>
    <row r="7" spans="1:4">
      <c r="A7" s="158" t="s">
        <v>583</v>
      </c>
      <c r="B7" s="158" t="s">
        <v>582</v>
      </c>
      <c r="C7" s="159">
        <v>1.6</v>
      </c>
      <c r="D7" s="159">
        <v>1</v>
      </c>
    </row>
    <row r="8" spans="1:4">
      <c r="A8" s="158" t="s">
        <v>584</v>
      </c>
      <c r="B8" s="158" t="s">
        <v>582</v>
      </c>
      <c r="C8" s="159">
        <v>1.1000000000000001</v>
      </c>
      <c r="D8" s="159">
        <v>0.5</v>
      </c>
    </row>
    <row r="9" spans="1:4" ht="15.75" thickBot="1">
      <c r="A9" s="160" t="s">
        <v>585</v>
      </c>
      <c r="B9" s="160" t="s">
        <v>586</v>
      </c>
      <c r="C9" s="161">
        <v>0.7</v>
      </c>
      <c r="D9" s="161">
        <v>0.2</v>
      </c>
    </row>
    <row r="10" spans="1:4">
      <c r="A10" s="174" t="s">
        <v>587</v>
      </c>
      <c r="B10" s="174"/>
      <c r="C10" s="174"/>
      <c r="D10" s="174"/>
    </row>
    <row r="11" spans="1:4" ht="21" customHeight="1">
      <c r="A11" s="175" t="s">
        <v>588</v>
      </c>
      <c r="B11" s="175"/>
      <c r="C11" s="175"/>
      <c r="D11" s="175"/>
    </row>
  </sheetData>
  <mergeCells count="3">
    <mergeCell ref="A2:D2"/>
    <mergeCell ref="A10:D10"/>
    <mergeCell ref="A11:D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BC7B7-B3AA-4494-B7CF-1C693BE72B22}">
  <dimension ref="A1:BE25"/>
  <sheetViews>
    <sheetView showGridLines="0" zoomScaleNormal="100" workbookViewId="0"/>
  </sheetViews>
  <sheetFormatPr defaultRowHeight="15"/>
  <cols>
    <col min="11" max="11" width="8" bestFit="1" customWidth="1"/>
    <col min="12" max="12" width="16" bestFit="1" customWidth="1"/>
    <col min="13" max="13" width="10.5703125" bestFit="1" customWidth="1"/>
  </cols>
  <sheetData>
    <row r="1" spans="1:15">
      <c r="A1" s="25" t="s">
        <v>429</v>
      </c>
    </row>
    <row r="2" spans="1:15">
      <c r="A2" s="23" t="s">
        <v>34</v>
      </c>
    </row>
    <row r="3" spans="1:15">
      <c r="M3" s="24"/>
      <c r="N3" s="24"/>
      <c r="O3" s="24"/>
    </row>
    <row r="4" spans="1:15">
      <c r="L4" s="24"/>
    </row>
    <row r="5" spans="1:15">
      <c r="L5" s="24"/>
      <c r="M5" s="27"/>
      <c r="N5" s="27"/>
      <c r="O5" s="27"/>
    </row>
    <row r="6" spans="1:15">
      <c r="L6" s="24"/>
      <c r="M6" s="27"/>
      <c r="N6" s="27"/>
      <c r="O6" s="27"/>
    </row>
    <row r="7" spans="1:15">
      <c r="L7" s="24"/>
      <c r="M7" s="27"/>
      <c r="N7" s="27"/>
      <c r="O7" s="27"/>
    </row>
    <row r="8" spans="1:15">
      <c r="L8" s="24"/>
      <c r="M8" s="27"/>
      <c r="N8" s="27"/>
      <c r="O8" s="27"/>
    </row>
    <row r="9" spans="1:15">
      <c r="L9" s="24"/>
      <c r="M9" s="27"/>
      <c r="N9" s="27"/>
      <c r="O9" s="27"/>
    </row>
    <row r="10" spans="1:15">
      <c r="L10" s="24"/>
      <c r="M10" s="27"/>
      <c r="N10" s="27"/>
      <c r="O10" s="27"/>
    </row>
    <row r="11" spans="1:15">
      <c r="L11" s="24"/>
      <c r="M11" s="27"/>
      <c r="N11" s="27"/>
      <c r="O11" s="27"/>
    </row>
    <row r="12" spans="1:15">
      <c r="L12" s="24"/>
      <c r="M12" s="27"/>
      <c r="N12" s="27"/>
      <c r="O12" s="27"/>
    </row>
    <row r="13" spans="1:15">
      <c r="L13" s="24"/>
      <c r="M13" s="27"/>
      <c r="N13" s="27"/>
      <c r="O13" s="27"/>
    </row>
    <row r="14" spans="1:15">
      <c r="L14" s="24"/>
      <c r="M14" s="27"/>
      <c r="N14" s="27"/>
      <c r="O14" s="27"/>
    </row>
    <row r="15" spans="1:15">
      <c r="A15" s="23" t="s">
        <v>408</v>
      </c>
      <c r="L15" s="24"/>
      <c r="M15" s="27"/>
      <c r="N15" s="27"/>
      <c r="O15" s="27"/>
    </row>
    <row r="16" spans="1:15">
      <c r="A16" s="23" t="s">
        <v>428</v>
      </c>
      <c r="L16" s="24"/>
      <c r="M16" s="27"/>
      <c r="N16" s="27"/>
      <c r="O16" s="27"/>
    </row>
    <row r="17" spans="1:57">
      <c r="A17" s="23"/>
      <c r="L17" s="24"/>
      <c r="M17" s="27"/>
      <c r="N17" s="27"/>
      <c r="O17" s="27"/>
    </row>
    <row r="18" spans="1:57">
      <c r="L18" s="24"/>
      <c r="M18" s="27"/>
      <c r="N18" s="27"/>
      <c r="O18" s="27"/>
    </row>
    <row r="20" spans="1:57" ht="14.25" customHeight="1">
      <c r="B20" s="135">
        <v>1995</v>
      </c>
      <c r="C20" s="135">
        <v>1996</v>
      </c>
      <c r="D20" s="135">
        <v>1997</v>
      </c>
      <c r="E20" s="135">
        <v>1998</v>
      </c>
      <c r="F20" s="135">
        <v>1999</v>
      </c>
      <c r="G20" s="135">
        <v>2000</v>
      </c>
      <c r="H20" s="135">
        <v>2001</v>
      </c>
      <c r="I20" s="135">
        <v>2002</v>
      </c>
      <c r="J20" s="135">
        <v>2003</v>
      </c>
      <c r="K20" s="135">
        <v>2004</v>
      </c>
      <c r="L20" s="135">
        <v>2005</v>
      </c>
      <c r="M20" s="135">
        <v>2006</v>
      </c>
      <c r="N20" s="135">
        <v>2007</v>
      </c>
      <c r="O20" s="135">
        <v>2008</v>
      </c>
      <c r="P20" s="135">
        <v>2009</v>
      </c>
      <c r="Q20" s="135">
        <v>2010</v>
      </c>
      <c r="R20" s="135">
        <v>2011</v>
      </c>
      <c r="S20" s="135">
        <v>2012</v>
      </c>
      <c r="T20" s="135">
        <v>2013</v>
      </c>
      <c r="U20" s="135">
        <v>2014</v>
      </c>
      <c r="V20" s="135">
        <v>2015</v>
      </c>
      <c r="W20" s="135">
        <v>2016</v>
      </c>
      <c r="X20" s="135">
        <v>2017</v>
      </c>
      <c r="Y20" s="135">
        <v>2018</v>
      </c>
      <c r="Z20" s="135">
        <v>2019</v>
      </c>
      <c r="AA20" s="135">
        <v>2020</v>
      </c>
      <c r="AB20" s="135">
        <v>2021</v>
      </c>
      <c r="AC20" s="135">
        <v>2022</v>
      </c>
      <c r="AD20" s="135">
        <v>2023</v>
      </c>
      <c r="AE20" s="135">
        <v>2024</v>
      </c>
      <c r="AF20" s="135">
        <v>2025</v>
      </c>
      <c r="AG20" s="135">
        <v>2026</v>
      </c>
      <c r="AH20" s="135">
        <v>2027</v>
      </c>
      <c r="AI20" s="135">
        <v>2028</v>
      </c>
      <c r="AJ20" s="135">
        <v>2029</v>
      </c>
      <c r="AK20" s="135">
        <v>2030</v>
      </c>
      <c r="AL20" s="135">
        <v>2031</v>
      </c>
      <c r="AM20" s="135">
        <v>2032</v>
      </c>
      <c r="AN20" s="135">
        <v>2033</v>
      </c>
      <c r="AO20" s="135">
        <v>2034</v>
      </c>
      <c r="AP20" s="135">
        <v>2035</v>
      </c>
      <c r="AQ20" s="135">
        <v>2036</v>
      </c>
      <c r="AR20" s="135">
        <v>2037</v>
      </c>
      <c r="AS20" s="135">
        <v>2038</v>
      </c>
      <c r="AT20" s="135">
        <v>2039</v>
      </c>
      <c r="AU20" s="135">
        <v>2040</v>
      </c>
      <c r="AV20" s="135">
        <v>2041</v>
      </c>
      <c r="AW20" s="135">
        <v>2042</v>
      </c>
      <c r="AX20" s="135">
        <v>2043</v>
      </c>
      <c r="AY20" s="135">
        <v>2044</v>
      </c>
      <c r="AZ20" s="135">
        <v>2045</v>
      </c>
      <c r="BA20" s="135">
        <v>2046</v>
      </c>
      <c r="BB20" s="135">
        <v>2047</v>
      </c>
      <c r="BC20" s="135">
        <v>2048</v>
      </c>
      <c r="BD20" s="135">
        <v>2049</v>
      </c>
      <c r="BE20" s="135">
        <v>2050</v>
      </c>
    </row>
    <row r="21" spans="1:57">
      <c r="A21" s="111" t="s">
        <v>258</v>
      </c>
      <c r="B21">
        <v>5.8011996572407885</v>
      </c>
      <c r="C21">
        <v>5.800646221050922</v>
      </c>
      <c r="D21">
        <v>4.8976209825198787</v>
      </c>
      <c r="E21">
        <v>4.4297990297990291</v>
      </c>
      <c r="F21">
        <v>4.3258977891979793</v>
      </c>
      <c r="G21">
        <v>4.1483189526926516</v>
      </c>
      <c r="H21">
        <v>4.3345636546339952</v>
      </c>
      <c r="I21">
        <v>4.511512851658436</v>
      </c>
      <c r="J21">
        <v>4.5641560373118644</v>
      </c>
      <c r="K21">
        <v>4.6065566344019455</v>
      </c>
      <c r="L21">
        <v>4.5042217531385402</v>
      </c>
      <c r="M21">
        <v>4.3718650250797992</v>
      </c>
      <c r="N21">
        <v>4.6830756221309491</v>
      </c>
      <c r="O21">
        <v>5.1546148649509904</v>
      </c>
      <c r="P21">
        <v>5.4665865723333411</v>
      </c>
      <c r="Q21">
        <v>5.5331885856079408</v>
      </c>
      <c r="R21">
        <v>6.4835625761724618</v>
      </c>
      <c r="S21">
        <v>6.4348052933643221</v>
      </c>
      <c r="T21">
        <v>5.9657269693849981</v>
      </c>
      <c r="U21">
        <v>5.3408006024015382</v>
      </c>
      <c r="V21">
        <v>5.0239769820971869</v>
      </c>
      <c r="W21">
        <v>4.8118498442757831</v>
      </c>
      <c r="X21">
        <v>4.8416188741811856</v>
      </c>
      <c r="Y21">
        <v>4.8903575407677495</v>
      </c>
      <c r="Z21">
        <v>4.9229497622816591</v>
      </c>
      <c r="AA21">
        <v>6.0595403231786378</v>
      </c>
      <c r="AB21">
        <v>5.5646085776409215</v>
      </c>
      <c r="AC21">
        <v>5.2442245458104733</v>
      </c>
      <c r="AD21">
        <v>5.0011781658181311</v>
      </c>
      <c r="AE21">
        <v>4.8462204495476477</v>
      </c>
      <c r="AF21">
        <v>4.7700990616592653</v>
      </c>
      <c r="AG21">
        <v>4.7096840181188595</v>
      </c>
      <c r="AH21">
        <v>4.6317613063542753</v>
      </c>
      <c r="AI21">
        <v>4.5569028177196058</v>
      </c>
      <c r="AJ21">
        <v>4.4820648126544667</v>
      </c>
      <c r="AK21">
        <v>4.4130246554570967</v>
      </c>
      <c r="AL21">
        <v>4.3537156029907917</v>
      </c>
      <c r="AM21">
        <v>4.3014235392544373</v>
      </c>
      <c r="AN21">
        <v>4.2492317014937733</v>
      </c>
      <c r="AO21">
        <v>4.2038533776252729</v>
      </c>
      <c r="AP21">
        <v>4.1653801888126232</v>
      </c>
      <c r="AQ21">
        <v>4.1302541418083631</v>
      </c>
      <c r="AR21">
        <v>4.1027034229867798</v>
      </c>
      <c r="AS21">
        <v>4.0858413145703789</v>
      </c>
      <c r="AT21">
        <v>4.0729236654761696</v>
      </c>
      <c r="AU21">
        <v>4.0681394039408101</v>
      </c>
      <c r="AV21">
        <v>4.0706589556989048</v>
      </c>
      <c r="AW21">
        <v>4.0729846139155486</v>
      </c>
      <c r="AX21">
        <v>4.0831853238190456</v>
      </c>
      <c r="AY21">
        <v>4.0970660646653716</v>
      </c>
      <c r="AZ21">
        <v>4.1094551352188997</v>
      </c>
      <c r="BA21">
        <v>4.1238752009130542</v>
      </c>
      <c r="BB21">
        <v>4.1374499222023857</v>
      </c>
      <c r="BC21">
        <v>4.1507158365792769</v>
      </c>
      <c r="BD21">
        <v>4.1629456093583785</v>
      </c>
      <c r="BE21">
        <v>4.1724570815480924</v>
      </c>
    </row>
    <row r="22" spans="1:57">
      <c r="A22" s="111" t="s">
        <v>41</v>
      </c>
      <c r="B22">
        <v>5.6858173412247659</v>
      </c>
      <c r="C22">
        <v>5.4035271394790518</v>
      </c>
      <c r="D22">
        <v>5.7784788947846462</v>
      </c>
      <c r="E22">
        <v>5.4460152460152464</v>
      </c>
      <c r="F22">
        <v>5.5705756029742171</v>
      </c>
      <c r="G22">
        <v>5.3336592000680065</v>
      </c>
      <c r="H22">
        <v>5.8655406972250139</v>
      </c>
      <c r="I22">
        <v>6.7632794559656704</v>
      </c>
      <c r="J22">
        <v>6.850396883133679</v>
      </c>
      <c r="K22">
        <v>7.2799480543013759</v>
      </c>
      <c r="L22">
        <v>6.7446672591934238</v>
      </c>
      <c r="M22">
        <v>6.6968130921619293</v>
      </c>
      <c r="N22">
        <v>7.0866151244261903</v>
      </c>
      <c r="O22">
        <v>7.9482620167488802</v>
      </c>
      <c r="P22">
        <v>9.5990092034321925</v>
      </c>
      <c r="Q22">
        <v>9.3711228287841184</v>
      </c>
      <c r="R22">
        <v>9.9405656942971561</v>
      </c>
      <c r="S22">
        <v>9.9884583155464917</v>
      </c>
      <c r="T22">
        <v>9.2069159383465138</v>
      </c>
      <c r="U22">
        <v>8.5760195780499942</v>
      </c>
      <c r="V22">
        <v>8.1158395632500504</v>
      </c>
      <c r="W22">
        <v>7.7607597747550257</v>
      </c>
      <c r="X22">
        <v>7.8316436084912064</v>
      </c>
      <c r="Y22">
        <v>7.8833181403828627</v>
      </c>
      <c r="Z22">
        <v>8.3277074244740756</v>
      </c>
      <c r="AA22">
        <v>10.235060889644719</v>
      </c>
      <c r="AB22">
        <v>10.079607751486984</v>
      </c>
      <c r="AC22">
        <v>10.128809327068129</v>
      </c>
      <c r="AD22">
        <v>10.076530129636446</v>
      </c>
      <c r="AE22">
        <v>10.099066354086975</v>
      </c>
      <c r="AF22">
        <v>10.243313387766039</v>
      </c>
      <c r="AG22">
        <v>10.375088971477952</v>
      </c>
      <c r="AH22">
        <v>10.499612143182217</v>
      </c>
      <c r="AI22">
        <v>10.620751705710825</v>
      </c>
      <c r="AJ22">
        <v>10.736826576938491</v>
      </c>
      <c r="AK22">
        <v>10.848982279260905</v>
      </c>
      <c r="AL22">
        <v>10.953597673078381</v>
      </c>
      <c r="AM22">
        <v>11.055083010121946</v>
      </c>
      <c r="AN22">
        <v>11.154630002865352</v>
      </c>
      <c r="AO22">
        <v>11.253341778435951</v>
      </c>
      <c r="AP22">
        <v>11.352666242939675</v>
      </c>
      <c r="AQ22">
        <v>11.453279482049652</v>
      </c>
      <c r="AR22">
        <v>11.550755732145742</v>
      </c>
      <c r="AS22">
        <v>11.650912346954014</v>
      </c>
      <c r="AT22">
        <v>11.753261606545399</v>
      </c>
      <c r="AU22">
        <v>11.859725670592136</v>
      </c>
      <c r="AV22">
        <v>11.97136604599371</v>
      </c>
      <c r="AW22">
        <v>12.085421706695572</v>
      </c>
      <c r="AX22">
        <v>12.205366735142553</v>
      </c>
      <c r="AY22">
        <v>12.332092101565435</v>
      </c>
      <c r="AZ22">
        <v>12.466480858134062</v>
      </c>
      <c r="BA22">
        <v>12.607997797011111</v>
      </c>
      <c r="BB22">
        <v>12.749463949328229</v>
      </c>
      <c r="BC22">
        <v>12.89370092363335</v>
      </c>
      <c r="BD22">
        <v>13.040242353220968</v>
      </c>
      <c r="BE22">
        <v>13.188847521769301</v>
      </c>
    </row>
    <row r="23" spans="1:57">
      <c r="A23" s="111" t="s">
        <v>430</v>
      </c>
      <c r="B23">
        <v>8.6012634263964465</v>
      </c>
      <c r="C23">
        <v>8.4355313272802768</v>
      </c>
      <c r="D23">
        <v>9.1806491706104492</v>
      </c>
      <c r="E23">
        <v>8.0343728343728333</v>
      </c>
      <c r="F23">
        <v>8.7081517893717653</v>
      </c>
      <c r="G23">
        <v>6.5751051982828237</v>
      </c>
      <c r="H23">
        <v>7.2774793228723826</v>
      </c>
      <c r="I23">
        <v>7.8480675964428519</v>
      </c>
      <c r="J23">
        <v>7.8549719514363776</v>
      </c>
      <c r="K23">
        <v>8.1597028222822878</v>
      </c>
      <c r="L23">
        <v>8.7194478391289856</v>
      </c>
      <c r="M23">
        <v>8.8433525865126406</v>
      </c>
      <c r="N23">
        <v>9.5967625030200523</v>
      </c>
      <c r="O23">
        <v>11.354823907307559</v>
      </c>
      <c r="P23">
        <v>14.144510942517483</v>
      </c>
      <c r="Q23">
        <v>14.701845533498759</v>
      </c>
      <c r="R23">
        <v>12.068804507826968</v>
      </c>
      <c r="S23">
        <v>12.393792787237743</v>
      </c>
      <c r="T23">
        <v>11.330471162902766</v>
      </c>
      <c r="U23">
        <v>10.598031437830278</v>
      </c>
      <c r="V23">
        <v>10.01131221719457</v>
      </c>
      <c r="W23">
        <v>7.8049427492868571</v>
      </c>
      <c r="X23">
        <v>7.8853458726318948</v>
      </c>
      <c r="Y23">
        <v>7.7549868327762583</v>
      </c>
      <c r="Z23">
        <v>7.7486199585695807</v>
      </c>
      <c r="AA23">
        <v>9.4940765247410823</v>
      </c>
      <c r="AB23">
        <v>9.1780321168258183</v>
      </c>
      <c r="AC23">
        <v>9.0370315549283884</v>
      </c>
      <c r="AD23">
        <v>8.8954919518148579</v>
      </c>
      <c r="AE23">
        <v>8.8728068271682332</v>
      </c>
      <c r="AF23">
        <v>8.9551893984426805</v>
      </c>
      <c r="AG23">
        <v>9.0164483546229786</v>
      </c>
      <c r="AH23">
        <v>9.0656913040505369</v>
      </c>
      <c r="AI23">
        <v>8.9042097243706273</v>
      </c>
      <c r="AJ23">
        <v>9.0109963278009637</v>
      </c>
      <c r="AK23">
        <v>9.1332502552096138</v>
      </c>
      <c r="AL23">
        <v>9.2547302761572894</v>
      </c>
      <c r="AM23">
        <v>9.3874829626018119</v>
      </c>
      <c r="AN23">
        <v>9.5268869460947823</v>
      </c>
      <c r="AO23">
        <v>9.6553283227125206</v>
      </c>
      <c r="AP23">
        <v>9.7748085265716789</v>
      </c>
      <c r="AQ23">
        <v>9.8857723856777309</v>
      </c>
      <c r="AR23">
        <v>10.016567801047872</v>
      </c>
      <c r="AS23">
        <v>10.133143758489823</v>
      </c>
      <c r="AT23">
        <v>10.266331834910371</v>
      </c>
      <c r="AU23">
        <v>10.394668551417478</v>
      </c>
      <c r="AV23">
        <v>10.577234139918737</v>
      </c>
      <c r="AW23">
        <v>10.658752961536809</v>
      </c>
      <c r="AX23">
        <v>10.801295898500172</v>
      </c>
      <c r="AY23">
        <v>10.916941849304578</v>
      </c>
      <c r="AZ23">
        <v>11.092096418007333</v>
      </c>
      <c r="BA23">
        <v>11.245022478343596</v>
      </c>
      <c r="BB23">
        <v>11.402325933026177</v>
      </c>
      <c r="BC23">
        <v>11.592491525323359</v>
      </c>
      <c r="BD23">
        <v>11.751214050225942</v>
      </c>
      <c r="BE23">
        <v>11.860065271663082</v>
      </c>
    </row>
    <row r="24" spans="1:57">
      <c r="A24" s="111" t="s">
        <v>431</v>
      </c>
      <c r="B24">
        <v>5.4889300731352497</v>
      </c>
      <c r="C24">
        <v>5.041968266575207</v>
      </c>
      <c r="D24">
        <v>5.4180410153449001</v>
      </c>
      <c r="E24">
        <v>4.6892584892584894</v>
      </c>
      <c r="F24">
        <v>4.4756017328914206</v>
      </c>
      <c r="G24">
        <v>4.4107833552939164</v>
      </c>
      <c r="H24">
        <v>4.6796011440055647</v>
      </c>
      <c r="I24">
        <v>4.997650438437053</v>
      </c>
      <c r="J24">
        <v>4.7187060478199729</v>
      </c>
      <c r="K24">
        <v>4.4755598508071204</v>
      </c>
      <c r="L24">
        <v>4.9416731474280642</v>
      </c>
      <c r="M24">
        <v>4.9620636368242401</v>
      </c>
      <c r="N24">
        <v>5.3160183619231711</v>
      </c>
      <c r="O24">
        <v>6.4224440110639494</v>
      </c>
      <c r="P24">
        <v>8.0965730007935299</v>
      </c>
      <c r="Q24">
        <v>8.1815291563275458</v>
      </c>
      <c r="R24">
        <v>9.7849760205131453</v>
      </c>
      <c r="S24">
        <v>9.650666413698243</v>
      </c>
      <c r="T24">
        <v>8.5091888813440502</v>
      </c>
      <c r="U24">
        <v>7.416127687611775</v>
      </c>
      <c r="V24">
        <v>6.5736892583120206</v>
      </c>
      <c r="W24">
        <v>5.9662018664131047</v>
      </c>
      <c r="X24">
        <v>7.1404484792476426</v>
      </c>
      <c r="Y24">
        <v>6.6537541780613774</v>
      </c>
      <c r="Z24">
        <v>6.5691093465533923</v>
      </c>
      <c r="AA24">
        <v>7.9104777520988057</v>
      </c>
      <c r="AB24">
        <v>8.4265514636466445</v>
      </c>
      <c r="AC24">
        <v>7.5712315702248931</v>
      </c>
      <c r="AD24">
        <v>6.8874460685275087</v>
      </c>
      <c r="AE24">
        <v>6.4989131065403436</v>
      </c>
      <c r="AF24">
        <v>6.3656288183480774</v>
      </c>
      <c r="AG24">
        <v>6.3388554100520036</v>
      </c>
      <c r="AH24">
        <v>6.3089288677081825</v>
      </c>
      <c r="AI24">
        <v>6.2780489897513476</v>
      </c>
      <c r="AJ24">
        <v>6.2586845033299712</v>
      </c>
      <c r="AK24">
        <v>6.24688904659107</v>
      </c>
      <c r="AL24">
        <v>6.2451494844356956</v>
      </c>
      <c r="AM24">
        <v>6.2330940664686638</v>
      </c>
      <c r="AN24">
        <v>6.226376434761133</v>
      </c>
      <c r="AO24">
        <v>6.2234673445631037</v>
      </c>
      <c r="AP24">
        <v>6.2221806452748929</v>
      </c>
      <c r="AQ24">
        <v>6.2263180567578766</v>
      </c>
      <c r="AR24">
        <v>6.2302656453996805</v>
      </c>
      <c r="AS24">
        <v>6.2364739424371702</v>
      </c>
      <c r="AT24">
        <v>6.2462107996264482</v>
      </c>
      <c r="AU24">
        <v>6.2591591981206145</v>
      </c>
      <c r="AV24">
        <v>6.2761908171822531</v>
      </c>
      <c r="AW24">
        <v>6.293300694168674</v>
      </c>
      <c r="AX24">
        <v>6.3135273229326261</v>
      </c>
      <c r="AY24">
        <v>6.3355118996854785</v>
      </c>
      <c r="AZ24">
        <v>6.35900780487811</v>
      </c>
      <c r="BA24">
        <v>6.3826435773583938</v>
      </c>
      <c r="BB24">
        <v>6.4036210588390219</v>
      </c>
      <c r="BC24">
        <v>6.4245191139911935</v>
      </c>
      <c r="BD24">
        <v>6.4438587794078863</v>
      </c>
      <c r="BE24">
        <v>6.4615332032632979</v>
      </c>
    </row>
    <row r="25" spans="1:57">
      <c r="B25">
        <v>25.57721049799725</v>
      </c>
      <c r="C25">
        <v>24.681672954385458</v>
      </c>
      <c r="D25">
        <v>25.274790063259875</v>
      </c>
      <c r="E25">
        <v>22.599445599445598</v>
      </c>
      <c r="F25">
        <v>23.080226914435382</v>
      </c>
      <c r="G25">
        <v>20.467866706337396</v>
      </c>
      <c r="H25">
        <v>22.157184818736958</v>
      </c>
      <c r="I25">
        <v>24.120510342504012</v>
      </c>
      <c r="J25">
        <v>23.988230919701891</v>
      </c>
      <c r="K25">
        <v>24.52176736179273</v>
      </c>
      <c r="L25">
        <v>24.910009998889016</v>
      </c>
      <c r="M25">
        <v>24.874094340578608</v>
      </c>
      <c r="N25">
        <v>26.682471611500361</v>
      </c>
      <c r="O25">
        <v>30.880144800071378</v>
      </c>
      <c r="P25">
        <v>37.306679719076541</v>
      </c>
      <c r="Q25">
        <v>37.787686104218366</v>
      </c>
      <c r="R25">
        <v>38.277908798809733</v>
      </c>
      <c r="S25">
        <v>38.467722809846805</v>
      </c>
      <c r="T25">
        <v>35.012302951978327</v>
      </c>
      <c r="U25">
        <v>31.930979305893587</v>
      </c>
      <c r="V25">
        <v>29.724818020853832</v>
      </c>
      <c r="W25">
        <v>26.34375423473077</v>
      </c>
      <c r="X25">
        <v>27.699056834551929</v>
      </c>
      <c r="Y25">
        <v>27.182416691988248</v>
      </c>
      <c r="Z25">
        <v>27.568386491878709</v>
      </c>
      <c r="AA25">
        <v>33.699155489663248</v>
      </c>
      <c r="AB25">
        <v>33.248799909600372</v>
      </c>
      <c r="AC25">
        <v>31.981296998031883</v>
      </c>
      <c r="AD25">
        <v>30.860646315796945</v>
      </c>
      <c r="AE25">
        <v>30.317006737343199</v>
      </c>
      <c r="AF25">
        <v>30.334230666216062</v>
      </c>
      <c r="AG25">
        <v>30.440076754271793</v>
      </c>
      <c r="AH25">
        <v>30.505993621295211</v>
      </c>
      <c r="AI25">
        <v>30.359913237552405</v>
      </c>
      <c r="AJ25">
        <v>30.488572220723892</v>
      </c>
      <c r="AK25">
        <v>30.642146236518684</v>
      </c>
      <c r="AL25">
        <v>30.807193036662159</v>
      </c>
      <c r="AM25">
        <v>30.977083578446859</v>
      </c>
      <c r="AN25">
        <v>31.157125085215039</v>
      </c>
      <c r="AO25">
        <v>31.33599082333685</v>
      </c>
      <c r="AP25">
        <v>31.515035603598871</v>
      </c>
      <c r="AQ25">
        <v>31.695624066293622</v>
      </c>
      <c r="AR25">
        <v>31.900292601580073</v>
      </c>
      <c r="AS25">
        <v>32.106371362451384</v>
      </c>
      <c r="AT25">
        <v>32.33872790655839</v>
      </c>
      <c r="AU25">
        <v>32.581692824071041</v>
      </c>
      <c r="AV25">
        <v>32.895449958793606</v>
      </c>
      <c r="AW25">
        <v>33.110459976316605</v>
      </c>
      <c r="AX25">
        <v>33.4033752803944</v>
      </c>
      <c r="AY25">
        <v>33.681611915220863</v>
      </c>
      <c r="AZ25">
        <v>34.027040216238404</v>
      </c>
      <c r="BA25">
        <v>34.35953905362615</v>
      </c>
      <c r="BB25">
        <v>34.692860863395815</v>
      </c>
      <c r="BC25">
        <v>35.061427399527183</v>
      </c>
      <c r="BD25">
        <v>35.398260792213179</v>
      </c>
      <c r="BE25">
        <v>35.682903078243775</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57D2-2CBC-43C1-87EF-9289AE901FD3}">
  <dimension ref="A1:HF227"/>
  <sheetViews>
    <sheetView showGridLines="0" workbookViewId="0"/>
  </sheetViews>
  <sheetFormatPr defaultRowHeight="15"/>
  <sheetData>
    <row r="1" spans="1:214">
      <c r="A1" s="25" t="s">
        <v>427</v>
      </c>
      <c r="B1" s="24"/>
      <c r="C1" s="24"/>
      <c r="D1" s="24"/>
      <c r="E1" s="24"/>
      <c r="F1" s="24"/>
      <c r="N1">
        <v>0</v>
      </c>
      <c r="O1">
        <v>0.1</v>
      </c>
      <c r="P1">
        <v>0.2</v>
      </c>
      <c r="Q1">
        <v>0.3</v>
      </c>
      <c r="R1">
        <v>0.4</v>
      </c>
      <c r="S1">
        <v>0.5</v>
      </c>
      <c r="T1">
        <v>0.6</v>
      </c>
      <c r="U1">
        <v>0.7</v>
      </c>
      <c r="V1">
        <v>0.8</v>
      </c>
      <c r="W1">
        <v>0.9</v>
      </c>
      <c r="X1">
        <v>1</v>
      </c>
      <c r="Y1">
        <v>1.1000000000000001</v>
      </c>
      <c r="Z1">
        <v>1.2</v>
      </c>
      <c r="AA1">
        <v>1.3</v>
      </c>
      <c r="AB1">
        <v>1.4</v>
      </c>
      <c r="AC1">
        <v>1.5</v>
      </c>
      <c r="AD1">
        <v>1.6</v>
      </c>
      <c r="AE1">
        <v>1.7</v>
      </c>
      <c r="AF1">
        <v>1.8</v>
      </c>
      <c r="AG1">
        <v>1.9</v>
      </c>
      <c r="AH1">
        <v>2</v>
      </c>
      <c r="AI1">
        <v>2.1</v>
      </c>
      <c r="AJ1">
        <v>2.2000000000000002</v>
      </c>
      <c r="AK1">
        <v>2.2999999999999998</v>
      </c>
      <c r="AL1">
        <v>2.4</v>
      </c>
      <c r="AM1">
        <v>2.5</v>
      </c>
      <c r="AN1">
        <v>2.6</v>
      </c>
      <c r="AO1">
        <v>2.7</v>
      </c>
      <c r="AP1">
        <v>2.8</v>
      </c>
      <c r="AQ1">
        <v>2.9</v>
      </c>
      <c r="AR1">
        <v>3</v>
      </c>
      <c r="AS1">
        <v>3.1</v>
      </c>
      <c r="AT1">
        <v>3.2</v>
      </c>
      <c r="AU1">
        <v>3.3</v>
      </c>
      <c r="AV1">
        <v>3.4</v>
      </c>
      <c r="AW1">
        <v>3.5</v>
      </c>
      <c r="AX1">
        <v>3.6</v>
      </c>
      <c r="AY1">
        <v>3.7</v>
      </c>
      <c r="AZ1">
        <v>3.8</v>
      </c>
      <c r="BA1">
        <v>3.9</v>
      </c>
      <c r="BB1">
        <v>4</v>
      </c>
      <c r="BC1">
        <v>4.0999999999999996</v>
      </c>
      <c r="BD1">
        <v>4.2</v>
      </c>
      <c r="BE1">
        <v>4.3</v>
      </c>
      <c r="BF1">
        <v>4.4000000000000004</v>
      </c>
      <c r="BG1">
        <v>4.5</v>
      </c>
      <c r="BH1">
        <v>4.5999999999999996</v>
      </c>
      <c r="BI1">
        <v>4.7</v>
      </c>
      <c r="BJ1">
        <v>4.8</v>
      </c>
      <c r="BK1">
        <v>4.9000000000000004</v>
      </c>
      <c r="BL1">
        <v>5</v>
      </c>
      <c r="BM1">
        <v>5.0999999999999996</v>
      </c>
      <c r="BN1">
        <v>5.2</v>
      </c>
      <c r="BO1">
        <v>5.3</v>
      </c>
      <c r="BP1">
        <v>5.4</v>
      </c>
      <c r="BQ1">
        <v>5.5</v>
      </c>
      <c r="BR1">
        <v>5.6</v>
      </c>
      <c r="BS1">
        <v>5.7</v>
      </c>
      <c r="BT1">
        <v>5.8</v>
      </c>
      <c r="BU1">
        <v>5.9</v>
      </c>
      <c r="BV1">
        <v>6</v>
      </c>
      <c r="BW1">
        <v>6.1</v>
      </c>
      <c r="BX1">
        <v>6.2</v>
      </c>
      <c r="BY1">
        <v>6.3</v>
      </c>
      <c r="BZ1">
        <v>6.4</v>
      </c>
      <c r="CA1">
        <v>6.5</v>
      </c>
      <c r="CB1">
        <v>6.6</v>
      </c>
      <c r="CC1">
        <v>6.7</v>
      </c>
      <c r="CD1">
        <v>6.8</v>
      </c>
      <c r="CE1">
        <v>6.9</v>
      </c>
      <c r="CF1">
        <v>7</v>
      </c>
      <c r="CG1">
        <v>7.1</v>
      </c>
      <c r="CH1">
        <v>7.2</v>
      </c>
      <c r="CI1">
        <v>7.3</v>
      </c>
      <c r="CJ1">
        <v>7.4</v>
      </c>
      <c r="CK1">
        <v>7.5</v>
      </c>
      <c r="CL1">
        <v>7.6</v>
      </c>
      <c r="CM1">
        <v>7.7</v>
      </c>
      <c r="CN1">
        <v>7.8</v>
      </c>
      <c r="CO1">
        <v>7.9</v>
      </c>
      <c r="CP1">
        <v>8</v>
      </c>
      <c r="CQ1">
        <v>8.1</v>
      </c>
      <c r="CR1">
        <v>8.1999999999999993</v>
      </c>
      <c r="CS1">
        <v>8.3000000000000007</v>
      </c>
      <c r="CT1">
        <v>8.4</v>
      </c>
      <c r="CU1">
        <v>8.5</v>
      </c>
      <c r="CV1">
        <v>8.6</v>
      </c>
      <c r="CW1">
        <v>8.6999999999999993</v>
      </c>
      <c r="CX1">
        <v>8.8000000000000007</v>
      </c>
      <c r="CY1">
        <v>8.9</v>
      </c>
      <c r="CZ1">
        <v>9</v>
      </c>
      <c r="DA1">
        <v>9.1</v>
      </c>
      <c r="DB1">
        <v>9.1999999999999993</v>
      </c>
      <c r="DC1">
        <v>9.3000000000000007</v>
      </c>
      <c r="DD1">
        <v>9.4</v>
      </c>
      <c r="DE1">
        <v>9.5</v>
      </c>
      <c r="DF1">
        <v>9.6</v>
      </c>
      <c r="DG1">
        <v>9.6999999999999993</v>
      </c>
      <c r="DH1">
        <v>9.8000000000000007</v>
      </c>
      <c r="DI1">
        <v>9.9</v>
      </c>
      <c r="DJ1">
        <v>10</v>
      </c>
      <c r="DK1">
        <v>10.1</v>
      </c>
      <c r="DL1">
        <v>10.199999999999999</v>
      </c>
      <c r="DM1">
        <v>10.3</v>
      </c>
      <c r="DN1">
        <v>10.4</v>
      </c>
      <c r="DO1">
        <v>10.5</v>
      </c>
      <c r="DP1">
        <v>10.6</v>
      </c>
      <c r="DQ1">
        <v>10.7</v>
      </c>
      <c r="DR1">
        <v>10.8</v>
      </c>
      <c r="DS1">
        <v>10.9</v>
      </c>
      <c r="DT1">
        <v>11</v>
      </c>
      <c r="DU1">
        <v>11.1</v>
      </c>
      <c r="DV1">
        <v>11.2</v>
      </c>
      <c r="DW1">
        <v>11.3</v>
      </c>
      <c r="DX1">
        <v>11.4</v>
      </c>
      <c r="DY1">
        <v>11.5</v>
      </c>
      <c r="DZ1">
        <v>11.6</v>
      </c>
      <c r="EA1">
        <v>11.7</v>
      </c>
      <c r="EB1">
        <v>11.8</v>
      </c>
      <c r="EC1">
        <v>11.9</v>
      </c>
      <c r="ED1">
        <v>12</v>
      </c>
      <c r="EE1">
        <v>12.1</v>
      </c>
      <c r="EF1">
        <v>12.2</v>
      </c>
      <c r="EG1">
        <v>12.3</v>
      </c>
      <c r="EH1">
        <v>12.4</v>
      </c>
      <c r="EI1">
        <v>12.5</v>
      </c>
      <c r="EJ1">
        <v>12.6</v>
      </c>
      <c r="EK1">
        <v>12.7</v>
      </c>
      <c r="EL1">
        <v>12.8</v>
      </c>
      <c r="EM1">
        <v>12.9</v>
      </c>
      <c r="EN1">
        <v>13</v>
      </c>
      <c r="EO1">
        <v>13.1</v>
      </c>
      <c r="EP1">
        <v>13.2</v>
      </c>
      <c r="EQ1">
        <v>13.3</v>
      </c>
      <c r="ER1">
        <v>13.4</v>
      </c>
      <c r="ES1">
        <v>13.5</v>
      </c>
      <c r="ET1">
        <v>13.6</v>
      </c>
      <c r="EU1">
        <v>13.7</v>
      </c>
      <c r="EV1">
        <v>13.8</v>
      </c>
      <c r="EW1">
        <v>13.9</v>
      </c>
      <c r="EX1">
        <v>14</v>
      </c>
      <c r="EY1">
        <v>14.1</v>
      </c>
      <c r="EZ1">
        <v>14.2</v>
      </c>
      <c r="FA1">
        <v>14.3</v>
      </c>
      <c r="FB1">
        <v>14.4</v>
      </c>
      <c r="FC1">
        <v>14.5</v>
      </c>
      <c r="FD1">
        <v>14.6</v>
      </c>
      <c r="FE1">
        <v>14.7</v>
      </c>
      <c r="FF1">
        <v>14.8</v>
      </c>
      <c r="FG1">
        <v>14.9</v>
      </c>
      <c r="FH1">
        <v>15</v>
      </c>
      <c r="FI1">
        <v>15.1</v>
      </c>
      <c r="FJ1">
        <v>15.2</v>
      </c>
      <c r="FK1">
        <v>15.3</v>
      </c>
      <c r="FL1">
        <v>15.4</v>
      </c>
      <c r="FM1">
        <v>15.5</v>
      </c>
      <c r="FN1">
        <v>15.6</v>
      </c>
      <c r="FO1">
        <v>15.7</v>
      </c>
      <c r="FP1">
        <v>15.8</v>
      </c>
      <c r="FQ1">
        <v>15.9</v>
      </c>
      <c r="FR1">
        <v>16</v>
      </c>
      <c r="FS1">
        <v>16.100000000000001</v>
      </c>
      <c r="FT1">
        <v>16.2</v>
      </c>
      <c r="FU1">
        <v>16.3</v>
      </c>
      <c r="FV1">
        <v>16.399999999999999</v>
      </c>
      <c r="FW1">
        <v>16.5</v>
      </c>
      <c r="FX1">
        <v>16.600000000000001</v>
      </c>
      <c r="FY1">
        <v>16.7</v>
      </c>
      <c r="FZ1">
        <v>16.8</v>
      </c>
      <c r="GA1">
        <v>16.899999999999999</v>
      </c>
      <c r="GB1">
        <v>17</v>
      </c>
      <c r="GC1">
        <v>17.100000000000001</v>
      </c>
      <c r="GD1">
        <v>17.2</v>
      </c>
      <c r="GE1">
        <v>17.3</v>
      </c>
      <c r="GF1">
        <v>17.399999999999999</v>
      </c>
      <c r="GG1">
        <v>17.5</v>
      </c>
      <c r="GH1">
        <v>17.600000000000001</v>
      </c>
      <c r="GI1">
        <v>17.7</v>
      </c>
      <c r="GJ1">
        <v>17.8</v>
      </c>
      <c r="GK1">
        <v>17.899999999999999</v>
      </c>
      <c r="GL1">
        <v>18</v>
      </c>
      <c r="GM1">
        <v>18.100000000000001</v>
      </c>
      <c r="GN1">
        <v>18.2</v>
      </c>
      <c r="GO1">
        <v>18.3</v>
      </c>
      <c r="GP1">
        <v>18.399999999999999</v>
      </c>
      <c r="GQ1">
        <v>18.5</v>
      </c>
      <c r="GR1">
        <v>18.600000000000001</v>
      </c>
      <c r="GS1">
        <v>18.7</v>
      </c>
      <c r="GT1">
        <v>18.8</v>
      </c>
      <c r="GU1">
        <v>18.899999999999999</v>
      </c>
      <c r="GV1">
        <v>19</v>
      </c>
      <c r="GW1">
        <v>19.100000000000001</v>
      </c>
      <c r="GX1">
        <v>19.2</v>
      </c>
      <c r="GY1">
        <v>19.3</v>
      </c>
      <c r="GZ1">
        <v>19.399999999999999</v>
      </c>
      <c r="HA1">
        <v>19.5</v>
      </c>
      <c r="HB1">
        <v>19.600000000000001</v>
      </c>
      <c r="HC1">
        <v>19.7</v>
      </c>
      <c r="HD1">
        <v>19.8</v>
      </c>
      <c r="HE1">
        <v>19.899999999999999</v>
      </c>
      <c r="HF1">
        <v>20</v>
      </c>
    </row>
    <row r="2" spans="1:214">
      <c r="A2" s="23" t="s">
        <v>242</v>
      </c>
      <c r="B2" s="24"/>
      <c r="C2" s="24"/>
      <c r="D2" s="24"/>
      <c r="E2" s="24"/>
      <c r="F2" s="24"/>
      <c r="M2" t="s">
        <v>255</v>
      </c>
      <c r="N2" t="s">
        <v>38</v>
      </c>
      <c r="O2" t="s">
        <v>38</v>
      </c>
      <c r="P2" t="s">
        <v>38</v>
      </c>
      <c r="Q2" t="s">
        <v>38</v>
      </c>
      <c r="R2" t="s">
        <v>38</v>
      </c>
      <c r="S2" t="s">
        <v>38</v>
      </c>
      <c r="T2" t="s">
        <v>38</v>
      </c>
      <c r="U2" t="s">
        <v>38</v>
      </c>
      <c r="V2" t="s">
        <v>38</v>
      </c>
      <c r="W2" t="s">
        <v>38</v>
      </c>
      <c r="X2" t="s">
        <v>38</v>
      </c>
      <c r="Y2" t="s">
        <v>38</v>
      </c>
      <c r="Z2" t="s">
        <v>38</v>
      </c>
      <c r="AA2" t="s">
        <v>38</v>
      </c>
      <c r="AB2" t="s">
        <v>38</v>
      </c>
      <c r="AC2" t="s">
        <v>38</v>
      </c>
      <c r="AD2" t="s">
        <v>38</v>
      </c>
      <c r="AE2" t="s">
        <v>38</v>
      </c>
      <c r="AF2" t="s">
        <v>38</v>
      </c>
      <c r="AG2" t="s">
        <v>38</v>
      </c>
      <c r="AH2" t="s">
        <v>38</v>
      </c>
      <c r="AI2" t="s">
        <v>38</v>
      </c>
      <c r="AJ2" t="s">
        <v>38</v>
      </c>
      <c r="AK2" t="s">
        <v>38</v>
      </c>
      <c r="AL2" t="s">
        <v>38</v>
      </c>
      <c r="AM2" t="s">
        <v>38</v>
      </c>
      <c r="AN2" t="s">
        <v>38</v>
      </c>
      <c r="AO2" t="s">
        <v>38</v>
      </c>
      <c r="AP2" t="s">
        <v>38</v>
      </c>
      <c r="AQ2" t="s">
        <v>38</v>
      </c>
      <c r="AR2" t="s">
        <v>38</v>
      </c>
      <c r="AS2" t="s">
        <v>38</v>
      </c>
      <c r="AT2" t="s">
        <v>38</v>
      </c>
      <c r="AU2" t="s">
        <v>38</v>
      </c>
      <c r="AV2" t="s">
        <v>38</v>
      </c>
      <c r="AW2" t="s">
        <v>38</v>
      </c>
      <c r="AX2" t="s">
        <v>38</v>
      </c>
      <c r="AY2" t="s">
        <v>38</v>
      </c>
      <c r="AZ2" t="s">
        <v>38</v>
      </c>
      <c r="BA2" t="s">
        <v>38</v>
      </c>
      <c r="BB2" t="s">
        <v>38</v>
      </c>
      <c r="BC2" t="s">
        <v>38</v>
      </c>
      <c r="BD2" t="s">
        <v>38</v>
      </c>
      <c r="BE2" t="s">
        <v>38</v>
      </c>
      <c r="BF2" t="s">
        <v>38</v>
      </c>
      <c r="BG2" t="s">
        <v>38</v>
      </c>
      <c r="BH2" t="s">
        <v>38</v>
      </c>
      <c r="BI2" t="s">
        <v>38</v>
      </c>
      <c r="BJ2" t="s">
        <v>38</v>
      </c>
      <c r="BK2" t="s">
        <v>38</v>
      </c>
      <c r="BL2" t="s">
        <v>38</v>
      </c>
      <c r="BM2" t="s">
        <v>38</v>
      </c>
      <c r="BN2" t="s">
        <v>38</v>
      </c>
      <c r="BO2" t="s">
        <v>38</v>
      </c>
      <c r="BP2" t="s">
        <v>38</v>
      </c>
      <c r="BQ2" t="s">
        <v>38</v>
      </c>
      <c r="BR2" t="s">
        <v>38</v>
      </c>
      <c r="BS2" t="s">
        <v>38</v>
      </c>
      <c r="BT2" t="s">
        <v>38</v>
      </c>
      <c r="BU2" t="s">
        <v>38</v>
      </c>
      <c r="BV2" t="s">
        <v>38</v>
      </c>
      <c r="BW2" t="s">
        <v>38</v>
      </c>
      <c r="BX2" t="s">
        <v>38</v>
      </c>
      <c r="BY2" t="s">
        <v>38</v>
      </c>
      <c r="BZ2" t="s">
        <v>38</v>
      </c>
      <c r="CA2" t="s">
        <v>38</v>
      </c>
      <c r="CB2" t="s">
        <v>38</v>
      </c>
      <c r="CC2" t="s">
        <v>38</v>
      </c>
      <c r="CD2" t="s">
        <v>38</v>
      </c>
      <c r="CE2" t="s">
        <v>38</v>
      </c>
      <c r="CF2" t="s">
        <v>38</v>
      </c>
      <c r="CG2" t="s">
        <v>38</v>
      </c>
      <c r="CH2" t="s">
        <v>38</v>
      </c>
      <c r="CI2" t="s">
        <v>38</v>
      </c>
      <c r="CJ2" t="s">
        <v>38</v>
      </c>
      <c r="CK2" t="s">
        <v>38</v>
      </c>
      <c r="CL2" t="s">
        <v>38</v>
      </c>
      <c r="CM2">
        <v>5</v>
      </c>
      <c r="CN2" t="s">
        <v>38</v>
      </c>
      <c r="CO2" t="s">
        <v>38</v>
      </c>
      <c r="CP2" t="s">
        <v>38</v>
      </c>
      <c r="CQ2" t="s">
        <v>38</v>
      </c>
      <c r="CR2" t="s">
        <v>38</v>
      </c>
      <c r="CS2" t="s">
        <v>38</v>
      </c>
      <c r="CT2" t="s">
        <v>38</v>
      </c>
      <c r="CU2" t="s">
        <v>38</v>
      </c>
      <c r="CV2" t="s">
        <v>38</v>
      </c>
      <c r="CW2" t="s">
        <v>38</v>
      </c>
      <c r="CX2" t="s">
        <v>38</v>
      </c>
      <c r="CY2" t="s">
        <v>38</v>
      </c>
      <c r="CZ2" t="s">
        <v>38</v>
      </c>
      <c r="DA2" t="s">
        <v>38</v>
      </c>
      <c r="DB2" t="s">
        <v>38</v>
      </c>
      <c r="DC2" t="s">
        <v>38</v>
      </c>
      <c r="DD2" t="s">
        <v>38</v>
      </c>
      <c r="DE2" t="s">
        <v>38</v>
      </c>
      <c r="DF2" t="s">
        <v>38</v>
      </c>
      <c r="DG2" t="s">
        <v>38</v>
      </c>
      <c r="DH2" t="s">
        <v>38</v>
      </c>
      <c r="DI2" t="s">
        <v>38</v>
      </c>
      <c r="DJ2" t="s">
        <v>38</v>
      </c>
      <c r="DK2" t="s">
        <v>38</v>
      </c>
      <c r="DL2" t="s">
        <v>38</v>
      </c>
      <c r="DM2" t="s">
        <v>38</v>
      </c>
      <c r="DN2" t="s">
        <v>38</v>
      </c>
      <c r="DO2" t="s">
        <v>38</v>
      </c>
      <c r="DP2" t="s">
        <v>38</v>
      </c>
      <c r="DQ2" t="s">
        <v>38</v>
      </c>
      <c r="DR2" t="s">
        <v>38</v>
      </c>
      <c r="DS2" t="s">
        <v>38</v>
      </c>
      <c r="DT2" t="s">
        <v>38</v>
      </c>
      <c r="DU2" t="s">
        <v>38</v>
      </c>
      <c r="DV2" t="s">
        <v>38</v>
      </c>
      <c r="DW2" t="s">
        <v>38</v>
      </c>
      <c r="DX2" t="s">
        <v>38</v>
      </c>
      <c r="DY2" t="s">
        <v>38</v>
      </c>
      <c r="DZ2" t="s">
        <v>38</v>
      </c>
      <c r="EA2" t="s">
        <v>38</v>
      </c>
      <c r="EB2" t="s">
        <v>38</v>
      </c>
      <c r="EC2" t="s">
        <v>38</v>
      </c>
      <c r="ED2" t="s">
        <v>38</v>
      </c>
      <c r="EE2" t="s">
        <v>38</v>
      </c>
      <c r="EF2" t="s">
        <v>38</v>
      </c>
      <c r="EG2" t="s">
        <v>38</v>
      </c>
      <c r="EH2" t="s">
        <v>38</v>
      </c>
      <c r="EI2" t="s">
        <v>38</v>
      </c>
      <c r="EJ2" t="s">
        <v>38</v>
      </c>
      <c r="EK2" t="s">
        <v>38</v>
      </c>
      <c r="EL2" t="s">
        <v>38</v>
      </c>
      <c r="EM2" t="s">
        <v>38</v>
      </c>
      <c r="EN2" t="s">
        <v>38</v>
      </c>
      <c r="EO2" t="s">
        <v>38</v>
      </c>
      <c r="EP2" t="s">
        <v>38</v>
      </c>
      <c r="EQ2" t="s">
        <v>38</v>
      </c>
      <c r="ER2" t="s">
        <v>38</v>
      </c>
      <c r="ES2" t="s">
        <v>38</v>
      </c>
      <c r="ET2" t="s">
        <v>38</v>
      </c>
      <c r="EU2" t="s">
        <v>38</v>
      </c>
      <c r="EV2" t="s">
        <v>38</v>
      </c>
      <c r="EW2" t="s">
        <v>38</v>
      </c>
      <c r="EX2" t="s">
        <v>38</v>
      </c>
      <c r="EY2" t="s">
        <v>38</v>
      </c>
      <c r="EZ2" t="s">
        <v>38</v>
      </c>
      <c r="FA2" t="s">
        <v>38</v>
      </c>
      <c r="FB2" t="s">
        <v>38</v>
      </c>
      <c r="FC2" t="s">
        <v>38</v>
      </c>
      <c r="FD2" t="s">
        <v>38</v>
      </c>
      <c r="FE2" t="s">
        <v>38</v>
      </c>
      <c r="FF2" t="s">
        <v>38</v>
      </c>
      <c r="FG2" t="s">
        <v>38</v>
      </c>
      <c r="FH2" t="s">
        <v>38</v>
      </c>
      <c r="FI2" t="s">
        <v>38</v>
      </c>
      <c r="FJ2" t="s">
        <v>38</v>
      </c>
      <c r="FK2" t="s">
        <v>38</v>
      </c>
      <c r="FL2" t="s">
        <v>38</v>
      </c>
      <c r="FM2" t="s">
        <v>38</v>
      </c>
      <c r="FN2" t="s">
        <v>38</v>
      </c>
      <c r="FO2" t="s">
        <v>38</v>
      </c>
      <c r="FP2" t="s">
        <v>38</v>
      </c>
      <c r="FQ2" t="s">
        <v>38</v>
      </c>
      <c r="FR2" t="s">
        <v>38</v>
      </c>
      <c r="FS2" t="s">
        <v>38</v>
      </c>
      <c r="FT2" t="s">
        <v>38</v>
      </c>
      <c r="FU2" t="s">
        <v>38</v>
      </c>
      <c r="FV2" t="s">
        <v>38</v>
      </c>
      <c r="FW2" t="s">
        <v>38</v>
      </c>
      <c r="FX2" t="s">
        <v>38</v>
      </c>
      <c r="FY2" t="s">
        <v>38</v>
      </c>
      <c r="FZ2" t="s">
        <v>38</v>
      </c>
      <c r="GA2" t="s">
        <v>38</v>
      </c>
      <c r="GB2" t="s">
        <v>38</v>
      </c>
      <c r="GC2" t="s">
        <v>38</v>
      </c>
      <c r="GD2" t="s">
        <v>38</v>
      </c>
      <c r="GE2" t="s">
        <v>38</v>
      </c>
      <c r="GF2" t="s">
        <v>38</v>
      </c>
      <c r="GG2" t="s">
        <v>38</v>
      </c>
      <c r="GH2" t="s">
        <v>38</v>
      </c>
      <c r="GI2" t="s">
        <v>38</v>
      </c>
      <c r="GJ2" t="s">
        <v>38</v>
      </c>
      <c r="GK2" t="s">
        <v>38</v>
      </c>
      <c r="GL2" t="s">
        <v>38</v>
      </c>
      <c r="GM2" t="s">
        <v>38</v>
      </c>
      <c r="GN2" t="s">
        <v>38</v>
      </c>
      <c r="GO2" t="s">
        <v>38</v>
      </c>
      <c r="GP2" t="s">
        <v>38</v>
      </c>
      <c r="GQ2" t="s">
        <v>38</v>
      </c>
      <c r="GR2" t="s">
        <v>38</v>
      </c>
      <c r="GS2" t="s">
        <v>38</v>
      </c>
      <c r="GT2" t="s">
        <v>38</v>
      </c>
      <c r="GU2" t="s">
        <v>38</v>
      </c>
      <c r="GV2" t="s">
        <v>38</v>
      </c>
      <c r="GW2" t="s">
        <v>38</v>
      </c>
      <c r="GX2" t="s">
        <v>38</v>
      </c>
      <c r="GY2" t="s">
        <v>38</v>
      </c>
      <c r="GZ2" t="s">
        <v>38</v>
      </c>
      <c r="HA2" t="s">
        <v>38</v>
      </c>
      <c r="HB2" t="s">
        <v>38</v>
      </c>
      <c r="HC2" t="s">
        <v>38</v>
      </c>
      <c r="HD2" t="s">
        <v>38</v>
      </c>
      <c r="HE2" t="s">
        <v>38</v>
      </c>
      <c r="HF2" t="s">
        <v>38</v>
      </c>
    </row>
    <row r="3" spans="1:214">
      <c r="B3" s="24"/>
      <c r="C3" s="24"/>
      <c r="D3" s="24"/>
      <c r="E3" s="24"/>
      <c r="F3" s="24"/>
      <c r="M3" t="s">
        <v>256</v>
      </c>
      <c r="N3" t="s">
        <v>38</v>
      </c>
      <c r="O3" t="s">
        <v>38</v>
      </c>
      <c r="P3" t="s">
        <v>38</v>
      </c>
      <c r="Q3" t="s">
        <v>38</v>
      </c>
      <c r="R3" t="s">
        <v>38</v>
      </c>
      <c r="S3" t="s">
        <v>38</v>
      </c>
      <c r="T3" t="s">
        <v>38</v>
      </c>
      <c r="U3" t="s">
        <v>38</v>
      </c>
      <c r="V3" t="s">
        <v>38</v>
      </c>
      <c r="W3" t="s">
        <v>38</v>
      </c>
      <c r="X3" t="s">
        <v>38</v>
      </c>
      <c r="Y3" t="s">
        <v>38</v>
      </c>
      <c r="Z3" t="s">
        <v>38</v>
      </c>
      <c r="AA3" t="s">
        <v>38</v>
      </c>
      <c r="AB3" t="s">
        <v>38</v>
      </c>
      <c r="AC3" t="s">
        <v>38</v>
      </c>
      <c r="AD3" t="s">
        <v>38</v>
      </c>
      <c r="AE3" t="s">
        <v>38</v>
      </c>
      <c r="AF3" t="s">
        <v>38</v>
      </c>
      <c r="AG3" t="s">
        <v>38</v>
      </c>
      <c r="AH3" t="s">
        <v>38</v>
      </c>
      <c r="AI3" t="s">
        <v>38</v>
      </c>
      <c r="AJ3" t="s">
        <v>38</v>
      </c>
      <c r="AK3" t="s">
        <v>38</v>
      </c>
      <c r="AL3" t="s">
        <v>38</v>
      </c>
      <c r="AM3" t="s">
        <v>38</v>
      </c>
      <c r="AN3" t="s">
        <v>38</v>
      </c>
      <c r="AO3" t="s">
        <v>38</v>
      </c>
      <c r="AP3" t="s">
        <v>38</v>
      </c>
      <c r="AQ3" t="s">
        <v>38</v>
      </c>
      <c r="AR3" t="s">
        <v>38</v>
      </c>
      <c r="AS3" t="s">
        <v>38</v>
      </c>
      <c r="AT3" t="s">
        <v>38</v>
      </c>
      <c r="AU3" t="s">
        <v>38</v>
      </c>
      <c r="AV3" t="s">
        <v>38</v>
      </c>
      <c r="AW3" t="s">
        <v>38</v>
      </c>
      <c r="AX3" t="s">
        <v>38</v>
      </c>
      <c r="AY3" t="s">
        <v>38</v>
      </c>
      <c r="AZ3" t="s">
        <v>38</v>
      </c>
      <c r="BA3" t="s">
        <v>38</v>
      </c>
      <c r="BB3" t="s">
        <v>38</v>
      </c>
      <c r="BC3" t="s">
        <v>38</v>
      </c>
      <c r="BD3" t="s">
        <v>38</v>
      </c>
      <c r="BE3" t="s">
        <v>38</v>
      </c>
      <c r="BF3" t="s">
        <v>38</v>
      </c>
      <c r="BG3" t="s">
        <v>38</v>
      </c>
      <c r="BH3" t="s">
        <v>38</v>
      </c>
      <c r="BI3" t="s">
        <v>38</v>
      </c>
      <c r="BJ3" t="s">
        <v>38</v>
      </c>
      <c r="BK3" t="s">
        <v>38</v>
      </c>
      <c r="BL3" t="s">
        <v>38</v>
      </c>
      <c r="BM3" t="s">
        <v>38</v>
      </c>
      <c r="BN3" t="s">
        <v>38</v>
      </c>
      <c r="BO3" t="s">
        <v>38</v>
      </c>
      <c r="BP3" t="s">
        <v>38</v>
      </c>
      <c r="BQ3" t="s">
        <v>38</v>
      </c>
      <c r="BR3" t="s">
        <v>38</v>
      </c>
      <c r="BS3" t="s">
        <v>38</v>
      </c>
      <c r="BT3" t="s">
        <v>38</v>
      </c>
      <c r="BU3" t="s">
        <v>38</v>
      </c>
      <c r="BV3" t="s">
        <v>38</v>
      </c>
      <c r="BW3" t="s">
        <v>38</v>
      </c>
      <c r="BX3" t="s">
        <v>38</v>
      </c>
      <c r="BY3" t="s">
        <v>38</v>
      </c>
      <c r="BZ3" t="s">
        <v>38</v>
      </c>
      <c r="CA3" t="s">
        <v>38</v>
      </c>
      <c r="CB3" t="s">
        <v>38</v>
      </c>
      <c r="CC3" t="s">
        <v>38</v>
      </c>
      <c r="CD3" t="s">
        <v>38</v>
      </c>
      <c r="CE3" t="s">
        <v>38</v>
      </c>
      <c r="CF3" t="s">
        <v>38</v>
      </c>
      <c r="CG3" t="s">
        <v>38</v>
      </c>
      <c r="CH3" t="s">
        <v>38</v>
      </c>
      <c r="CI3" t="s">
        <v>38</v>
      </c>
      <c r="CJ3" t="s">
        <v>38</v>
      </c>
      <c r="CK3" t="s">
        <v>38</v>
      </c>
      <c r="CL3" t="s">
        <v>38</v>
      </c>
      <c r="CM3" t="s">
        <v>38</v>
      </c>
      <c r="CN3" t="s">
        <v>38</v>
      </c>
      <c r="CO3" t="s">
        <v>38</v>
      </c>
      <c r="CP3" t="s">
        <v>38</v>
      </c>
      <c r="CQ3" t="s">
        <v>38</v>
      </c>
      <c r="CR3" t="s">
        <v>38</v>
      </c>
      <c r="CS3" t="s">
        <v>38</v>
      </c>
      <c r="CT3" t="s">
        <v>38</v>
      </c>
      <c r="CU3" t="s">
        <v>38</v>
      </c>
      <c r="CV3" t="s">
        <v>38</v>
      </c>
      <c r="CW3" t="s">
        <v>38</v>
      </c>
      <c r="CX3" t="s">
        <v>38</v>
      </c>
      <c r="CY3" t="s">
        <v>38</v>
      </c>
      <c r="CZ3" t="s">
        <v>38</v>
      </c>
      <c r="DA3" t="s">
        <v>38</v>
      </c>
      <c r="DB3" t="s">
        <v>38</v>
      </c>
      <c r="DC3" t="s">
        <v>38</v>
      </c>
      <c r="DD3" t="s">
        <v>38</v>
      </c>
      <c r="DE3" t="s">
        <v>38</v>
      </c>
      <c r="DF3" t="s">
        <v>38</v>
      </c>
      <c r="DG3" t="s">
        <v>38</v>
      </c>
      <c r="DH3" t="s">
        <v>38</v>
      </c>
      <c r="DI3" t="s">
        <v>38</v>
      </c>
      <c r="DJ3" t="s">
        <v>38</v>
      </c>
      <c r="DK3" t="s">
        <v>38</v>
      </c>
      <c r="DL3" t="s">
        <v>38</v>
      </c>
      <c r="DM3" t="s">
        <v>38</v>
      </c>
      <c r="DN3" t="s">
        <v>38</v>
      </c>
      <c r="DO3" t="s">
        <v>38</v>
      </c>
      <c r="DP3" t="s">
        <v>38</v>
      </c>
      <c r="DQ3" t="s">
        <v>38</v>
      </c>
      <c r="DR3" t="s">
        <v>38</v>
      </c>
      <c r="DS3" t="s">
        <v>38</v>
      </c>
      <c r="DT3" t="s">
        <v>38</v>
      </c>
      <c r="DU3" t="s">
        <v>38</v>
      </c>
      <c r="DV3" t="s">
        <v>38</v>
      </c>
      <c r="DW3" t="s">
        <v>38</v>
      </c>
      <c r="DX3" t="s">
        <v>38</v>
      </c>
      <c r="DY3" t="s">
        <v>38</v>
      </c>
      <c r="DZ3" t="s">
        <v>38</v>
      </c>
      <c r="EA3" t="s">
        <v>38</v>
      </c>
      <c r="EB3" t="s">
        <v>38</v>
      </c>
      <c r="EC3">
        <v>5</v>
      </c>
      <c r="ED3" t="s">
        <v>38</v>
      </c>
      <c r="EE3" t="s">
        <v>38</v>
      </c>
      <c r="EF3" t="s">
        <v>38</v>
      </c>
      <c r="EG3" t="s">
        <v>38</v>
      </c>
      <c r="EH3" t="s">
        <v>38</v>
      </c>
      <c r="EI3" t="s">
        <v>38</v>
      </c>
      <c r="EJ3" t="s">
        <v>38</v>
      </c>
      <c r="EK3" t="s">
        <v>38</v>
      </c>
      <c r="EL3" t="s">
        <v>38</v>
      </c>
      <c r="EM3" t="s">
        <v>38</v>
      </c>
      <c r="EN3" t="s">
        <v>38</v>
      </c>
      <c r="EO3" t="s">
        <v>38</v>
      </c>
      <c r="EP3" t="s">
        <v>38</v>
      </c>
      <c r="EQ3" t="s">
        <v>38</v>
      </c>
      <c r="ER3" t="s">
        <v>38</v>
      </c>
      <c r="ES3" t="s">
        <v>38</v>
      </c>
      <c r="ET3" t="s">
        <v>38</v>
      </c>
      <c r="EU3" t="s">
        <v>38</v>
      </c>
      <c r="EV3" t="s">
        <v>38</v>
      </c>
      <c r="EW3" t="s">
        <v>38</v>
      </c>
      <c r="EX3" t="s">
        <v>38</v>
      </c>
      <c r="EY3" t="s">
        <v>38</v>
      </c>
      <c r="EZ3" t="s">
        <v>38</v>
      </c>
      <c r="FA3" t="s">
        <v>38</v>
      </c>
      <c r="FB3" t="s">
        <v>38</v>
      </c>
      <c r="FC3" t="s">
        <v>38</v>
      </c>
      <c r="FD3" t="s">
        <v>38</v>
      </c>
      <c r="FE3" t="s">
        <v>38</v>
      </c>
      <c r="FF3" t="s">
        <v>38</v>
      </c>
      <c r="FG3" t="s">
        <v>38</v>
      </c>
      <c r="FH3" t="s">
        <v>38</v>
      </c>
      <c r="FI3" t="s">
        <v>38</v>
      </c>
      <c r="FJ3" t="s">
        <v>38</v>
      </c>
      <c r="FK3" t="s">
        <v>38</v>
      </c>
      <c r="FL3" t="s">
        <v>38</v>
      </c>
      <c r="FM3" t="s">
        <v>38</v>
      </c>
      <c r="FN3" t="s">
        <v>38</v>
      </c>
      <c r="FO3" t="s">
        <v>38</v>
      </c>
      <c r="FP3" t="s">
        <v>38</v>
      </c>
      <c r="FQ3" t="s">
        <v>38</v>
      </c>
      <c r="FR3" t="s">
        <v>38</v>
      </c>
      <c r="FS3" t="s">
        <v>38</v>
      </c>
      <c r="FT3" t="s">
        <v>38</v>
      </c>
      <c r="FU3" t="s">
        <v>38</v>
      </c>
      <c r="FV3" t="s">
        <v>38</v>
      </c>
      <c r="FW3" t="s">
        <v>38</v>
      </c>
      <c r="FX3" t="s">
        <v>38</v>
      </c>
      <c r="FY3" t="s">
        <v>38</v>
      </c>
      <c r="FZ3" t="s">
        <v>38</v>
      </c>
      <c r="GA3" t="s">
        <v>38</v>
      </c>
      <c r="GB3" t="s">
        <v>38</v>
      </c>
      <c r="GC3" t="s">
        <v>38</v>
      </c>
      <c r="GD3" t="s">
        <v>38</v>
      </c>
      <c r="GE3" t="s">
        <v>38</v>
      </c>
      <c r="GF3" t="s">
        <v>38</v>
      </c>
      <c r="GG3" t="s">
        <v>38</v>
      </c>
      <c r="GH3" t="s">
        <v>38</v>
      </c>
      <c r="GI3" t="s">
        <v>38</v>
      </c>
      <c r="GJ3" t="s">
        <v>38</v>
      </c>
      <c r="GK3" t="s">
        <v>38</v>
      </c>
      <c r="GL3" t="s">
        <v>38</v>
      </c>
      <c r="GM3" t="s">
        <v>38</v>
      </c>
      <c r="GN3" t="s">
        <v>38</v>
      </c>
      <c r="GO3" t="s">
        <v>38</v>
      </c>
      <c r="GP3" t="s">
        <v>38</v>
      </c>
      <c r="GQ3" t="s">
        <v>38</v>
      </c>
      <c r="GR3" t="s">
        <v>38</v>
      </c>
      <c r="GS3" t="s">
        <v>38</v>
      </c>
      <c r="GT3" t="s">
        <v>38</v>
      </c>
      <c r="GU3" t="s">
        <v>38</v>
      </c>
      <c r="GV3" t="s">
        <v>38</v>
      </c>
      <c r="GW3" t="s">
        <v>38</v>
      </c>
      <c r="GX3" t="s">
        <v>38</v>
      </c>
      <c r="GY3" t="s">
        <v>38</v>
      </c>
      <c r="GZ3" t="s">
        <v>38</v>
      </c>
      <c r="HA3" t="s">
        <v>38</v>
      </c>
      <c r="HB3" t="s">
        <v>38</v>
      </c>
      <c r="HC3" t="s">
        <v>38</v>
      </c>
      <c r="HD3" t="s">
        <v>38</v>
      </c>
      <c r="HE3" t="s">
        <v>38</v>
      </c>
      <c r="HF3" t="s">
        <v>38</v>
      </c>
    </row>
    <row r="4" spans="1:214">
      <c r="B4" s="24"/>
      <c r="C4" s="24"/>
      <c r="D4" s="24"/>
      <c r="E4" s="24"/>
      <c r="F4" s="24"/>
      <c r="M4" t="s">
        <v>257</v>
      </c>
      <c r="N4" t="s">
        <v>38</v>
      </c>
      <c r="O4" t="s">
        <v>38</v>
      </c>
      <c r="P4" t="s">
        <v>38</v>
      </c>
      <c r="Q4" t="s">
        <v>38</v>
      </c>
      <c r="R4" t="s">
        <v>38</v>
      </c>
      <c r="S4" t="s">
        <v>38</v>
      </c>
      <c r="T4" t="s">
        <v>38</v>
      </c>
      <c r="U4" t="s">
        <v>38</v>
      </c>
      <c r="V4" t="s">
        <v>38</v>
      </c>
      <c r="W4" t="s">
        <v>38</v>
      </c>
      <c r="X4" t="s">
        <v>38</v>
      </c>
      <c r="Y4" t="s">
        <v>38</v>
      </c>
      <c r="Z4" t="s">
        <v>38</v>
      </c>
      <c r="AA4" t="s">
        <v>38</v>
      </c>
      <c r="AB4" t="s">
        <v>38</v>
      </c>
      <c r="AC4" t="s">
        <v>38</v>
      </c>
      <c r="AD4" t="s">
        <v>38</v>
      </c>
      <c r="AE4" t="s">
        <v>38</v>
      </c>
      <c r="AF4" t="s">
        <v>38</v>
      </c>
      <c r="AG4" t="s">
        <v>38</v>
      </c>
      <c r="AH4" t="s">
        <v>38</v>
      </c>
      <c r="AI4" t="s">
        <v>38</v>
      </c>
      <c r="AJ4" t="s">
        <v>38</v>
      </c>
      <c r="AK4" t="s">
        <v>38</v>
      </c>
      <c r="AL4" t="s">
        <v>38</v>
      </c>
      <c r="AM4" t="s">
        <v>38</v>
      </c>
      <c r="AN4" t="s">
        <v>38</v>
      </c>
      <c r="AO4" t="s">
        <v>38</v>
      </c>
      <c r="AP4" t="s">
        <v>38</v>
      </c>
      <c r="AQ4" t="s">
        <v>38</v>
      </c>
      <c r="AR4" t="s">
        <v>38</v>
      </c>
      <c r="AS4" t="s">
        <v>38</v>
      </c>
      <c r="AT4" t="s">
        <v>38</v>
      </c>
      <c r="AU4" t="s">
        <v>38</v>
      </c>
      <c r="AV4" t="s">
        <v>38</v>
      </c>
      <c r="AW4" t="s">
        <v>38</v>
      </c>
      <c r="AX4" t="s">
        <v>38</v>
      </c>
      <c r="AY4" t="s">
        <v>38</v>
      </c>
      <c r="AZ4" t="s">
        <v>38</v>
      </c>
      <c r="BA4" t="s">
        <v>38</v>
      </c>
      <c r="BB4" t="s">
        <v>38</v>
      </c>
      <c r="BC4" t="s">
        <v>38</v>
      </c>
      <c r="BD4" t="s">
        <v>38</v>
      </c>
      <c r="BE4" t="s">
        <v>38</v>
      </c>
      <c r="BF4" t="s">
        <v>38</v>
      </c>
      <c r="BG4" t="s">
        <v>38</v>
      </c>
      <c r="BH4" t="s">
        <v>38</v>
      </c>
      <c r="BI4" t="s">
        <v>38</v>
      </c>
      <c r="BJ4" t="s">
        <v>38</v>
      </c>
      <c r="BK4" t="s">
        <v>38</v>
      </c>
      <c r="BL4" t="s">
        <v>38</v>
      </c>
      <c r="BM4" t="s">
        <v>38</v>
      </c>
      <c r="BN4" t="s">
        <v>38</v>
      </c>
      <c r="BO4" t="s">
        <v>38</v>
      </c>
      <c r="BP4" t="s">
        <v>38</v>
      </c>
      <c r="BQ4" t="s">
        <v>38</v>
      </c>
      <c r="BR4" t="s">
        <v>38</v>
      </c>
      <c r="BS4" t="s">
        <v>38</v>
      </c>
      <c r="BT4" t="s">
        <v>38</v>
      </c>
      <c r="BU4" t="s">
        <v>38</v>
      </c>
      <c r="BV4" t="s">
        <v>38</v>
      </c>
      <c r="BW4" t="s">
        <v>38</v>
      </c>
      <c r="BX4" t="s">
        <v>38</v>
      </c>
      <c r="BY4" t="s">
        <v>38</v>
      </c>
      <c r="BZ4" t="s">
        <v>38</v>
      </c>
      <c r="CA4" t="s">
        <v>38</v>
      </c>
      <c r="CB4">
        <v>4</v>
      </c>
      <c r="CC4" t="s">
        <v>38</v>
      </c>
      <c r="CD4" t="s">
        <v>38</v>
      </c>
      <c r="CE4" t="s">
        <v>38</v>
      </c>
      <c r="CF4" t="s">
        <v>38</v>
      </c>
      <c r="CG4" t="s">
        <v>38</v>
      </c>
      <c r="CH4" t="s">
        <v>38</v>
      </c>
      <c r="CI4" t="s">
        <v>38</v>
      </c>
      <c r="CJ4" t="s">
        <v>38</v>
      </c>
      <c r="CK4" t="s">
        <v>38</v>
      </c>
      <c r="CL4" t="s">
        <v>38</v>
      </c>
      <c r="CM4" t="s">
        <v>38</v>
      </c>
      <c r="CN4" t="s">
        <v>38</v>
      </c>
      <c r="CO4" t="s">
        <v>38</v>
      </c>
      <c r="CP4" t="s">
        <v>38</v>
      </c>
      <c r="CQ4" t="s">
        <v>38</v>
      </c>
      <c r="CR4" t="s">
        <v>38</v>
      </c>
      <c r="CS4" t="s">
        <v>38</v>
      </c>
      <c r="CT4" t="s">
        <v>38</v>
      </c>
      <c r="CU4" t="s">
        <v>38</v>
      </c>
      <c r="CV4" t="s">
        <v>38</v>
      </c>
      <c r="CW4" t="s">
        <v>38</v>
      </c>
      <c r="CX4" t="s">
        <v>38</v>
      </c>
      <c r="CY4" t="s">
        <v>38</v>
      </c>
      <c r="CZ4" t="s">
        <v>38</v>
      </c>
      <c r="DA4" t="s">
        <v>38</v>
      </c>
      <c r="DB4" t="s">
        <v>38</v>
      </c>
      <c r="DC4" t="s">
        <v>38</v>
      </c>
      <c r="DD4" t="s">
        <v>38</v>
      </c>
      <c r="DE4" t="s">
        <v>38</v>
      </c>
      <c r="DF4" t="s">
        <v>38</v>
      </c>
      <c r="DG4" t="s">
        <v>38</v>
      </c>
      <c r="DH4" t="s">
        <v>38</v>
      </c>
      <c r="DI4" t="s">
        <v>38</v>
      </c>
      <c r="DJ4" t="s">
        <v>38</v>
      </c>
      <c r="DK4" t="s">
        <v>38</v>
      </c>
      <c r="DL4" t="s">
        <v>38</v>
      </c>
      <c r="DM4" t="s">
        <v>38</v>
      </c>
      <c r="DN4" t="s">
        <v>38</v>
      </c>
      <c r="DO4" t="s">
        <v>38</v>
      </c>
      <c r="DP4" t="s">
        <v>38</v>
      </c>
      <c r="DQ4" t="s">
        <v>38</v>
      </c>
      <c r="DR4" t="s">
        <v>38</v>
      </c>
      <c r="DS4" t="s">
        <v>38</v>
      </c>
      <c r="DT4" t="s">
        <v>38</v>
      </c>
      <c r="DU4" t="s">
        <v>38</v>
      </c>
      <c r="DV4" t="s">
        <v>38</v>
      </c>
      <c r="DW4" t="s">
        <v>38</v>
      </c>
      <c r="DX4" t="s">
        <v>38</v>
      </c>
      <c r="DY4" t="s">
        <v>38</v>
      </c>
      <c r="DZ4" t="s">
        <v>38</v>
      </c>
      <c r="EA4" t="s">
        <v>38</v>
      </c>
      <c r="EB4" t="s">
        <v>38</v>
      </c>
      <c r="EC4" t="s">
        <v>38</v>
      </c>
      <c r="ED4" t="s">
        <v>38</v>
      </c>
      <c r="EE4" t="s">
        <v>38</v>
      </c>
      <c r="EF4" t="s">
        <v>38</v>
      </c>
      <c r="EG4" t="s">
        <v>38</v>
      </c>
      <c r="EH4" t="s">
        <v>38</v>
      </c>
      <c r="EI4" t="s">
        <v>38</v>
      </c>
      <c r="EJ4" t="s">
        <v>38</v>
      </c>
      <c r="EK4" t="s">
        <v>38</v>
      </c>
      <c r="EL4" t="s">
        <v>38</v>
      </c>
      <c r="EM4" t="s">
        <v>38</v>
      </c>
      <c r="EN4" t="s">
        <v>38</v>
      </c>
      <c r="EO4" t="s">
        <v>38</v>
      </c>
      <c r="EP4" t="s">
        <v>38</v>
      </c>
      <c r="EQ4" t="s">
        <v>38</v>
      </c>
      <c r="ER4" t="s">
        <v>38</v>
      </c>
      <c r="ES4" t="s">
        <v>38</v>
      </c>
      <c r="ET4" t="s">
        <v>38</v>
      </c>
      <c r="EU4" t="s">
        <v>38</v>
      </c>
      <c r="EV4" t="s">
        <v>38</v>
      </c>
      <c r="EW4" t="s">
        <v>38</v>
      </c>
      <c r="EX4" t="s">
        <v>38</v>
      </c>
      <c r="EY4" t="s">
        <v>38</v>
      </c>
      <c r="EZ4" t="s">
        <v>38</v>
      </c>
      <c r="FA4" t="s">
        <v>38</v>
      </c>
      <c r="FB4" t="s">
        <v>38</v>
      </c>
      <c r="FC4" t="s">
        <v>38</v>
      </c>
      <c r="FD4" t="s">
        <v>38</v>
      </c>
      <c r="FE4" t="s">
        <v>38</v>
      </c>
      <c r="FF4" t="s">
        <v>38</v>
      </c>
      <c r="FG4" t="s">
        <v>38</v>
      </c>
      <c r="FH4" t="s">
        <v>38</v>
      </c>
      <c r="FI4" t="s">
        <v>38</v>
      </c>
      <c r="FJ4" t="s">
        <v>38</v>
      </c>
      <c r="FK4" t="s">
        <v>38</v>
      </c>
      <c r="FL4" t="s">
        <v>38</v>
      </c>
      <c r="FM4" t="s">
        <v>38</v>
      </c>
      <c r="FN4" t="s">
        <v>38</v>
      </c>
      <c r="FO4" t="s">
        <v>38</v>
      </c>
      <c r="FP4" t="s">
        <v>38</v>
      </c>
      <c r="FQ4" t="s">
        <v>38</v>
      </c>
      <c r="FR4" t="s">
        <v>38</v>
      </c>
      <c r="FS4" t="s">
        <v>38</v>
      </c>
      <c r="FT4" t="s">
        <v>38</v>
      </c>
      <c r="FU4" t="s">
        <v>38</v>
      </c>
      <c r="FV4" t="s">
        <v>38</v>
      </c>
      <c r="FW4" t="s">
        <v>38</v>
      </c>
      <c r="FX4" t="s">
        <v>38</v>
      </c>
      <c r="FY4" t="s">
        <v>38</v>
      </c>
      <c r="FZ4" t="s">
        <v>38</v>
      </c>
      <c r="GA4" t="s">
        <v>38</v>
      </c>
      <c r="GB4" t="s">
        <v>38</v>
      </c>
      <c r="GC4" t="s">
        <v>38</v>
      </c>
      <c r="GD4" t="s">
        <v>38</v>
      </c>
      <c r="GE4" t="s">
        <v>38</v>
      </c>
      <c r="GF4" t="s">
        <v>38</v>
      </c>
      <c r="GG4" t="s">
        <v>38</v>
      </c>
      <c r="GH4" t="s">
        <v>38</v>
      </c>
      <c r="GI4" t="s">
        <v>38</v>
      </c>
      <c r="GJ4" t="s">
        <v>38</v>
      </c>
      <c r="GK4" t="s">
        <v>38</v>
      </c>
      <c r="GL4" t="s">
        <v>38</v>
      </c>
      <c r="GM4" t="s">
        <v>38</v>
      </c>
      <c r="GN4" t="s">
        <v>38</v>
      </c>
      <c r="GO4" t="s">
        <v>38</v>
      </c>
      <c r="GP4" t="s">
        <v>38</v>
      </c>
      <c r="GQ4" t="s">
        <v>38</v>
      </c>
      <c r="GR4" t="s">
        <v>38</v>
      </c>
      <c r="GS4" t="s">
        <v>38</v>
      </c>
      <c r="GT4" t="s">
        <v>38</v>
      </c>
      <c r="GU4" t="s">
        <v>38</v>
      </c>
      <c r="GV4" t="s">
        <v>38</v>
      </c>
      <c r="GW4" t="s">
        <v>38</v>
      </c>
      <c r="GX4" t="s">
        <v>38</v>
      </c>
      <c r="GY4" t="s">
        <v>38</v>
      </c>
      <c r="GZ4" t="s">
        <v>38</v>
      </c>
      <c r="HA4" t="s">
        <v>38</v>
      </c>
      <c r="HB4" t="s">
        <v>38</v>
      </c>
      <c r="HC4" t="s">
        <v>38</v>
      </c>
      <c r="HD4" t="s">
        <v>38</v>
      </c>
      <c r="HE4" t="s">
        <v>38</v>
      </c>
      <c r="HF4" t="s">
        <v>38</v>
      </c>
    </row>
    <row r="5" spans="1:214">
      <c r="B5" s="24"/>
      <c r="C5" s="24"/>
      <c r="D5" s="24"/>
      <c r="E5" s="24"/>
      <c r="F5" s="24"/>
      <c r="M5" t="s">
        <v>259</v>
      </c>
      <c r="N5" t="s">
        <v>38</v>
      </c>
      <c r="O5" t="s">
        <v>38</v>
      </c>
      <c r="P5" t="s">
        <v>38</v>
      </c>
      <c r="Q5" t="s">
        <v>38</v>
      </c>
      <c r="R5" t="s">
        <v>38</v>
      </c>
      <c r="S5" t="s">
        <v>38</v>
      </c>
      <c r="T5" t="s">
        <v>38</v>
      </c>
      <c r="U5" t="s">
        <v>38</v>
      </c>
      <c r="V5" t="s">
        <v>38</v>
      </c>
      <c r="W5" t="s">
        <v>38</v>
      </c>
      <c r="X5" t="s">
        <v>38</v>
      </c>
      <c r="Y5" t="s">
        <v>38</v>
      </c>
      <c r="Z5" t="s">
        <v>38</v>
      </c>
      <c r="AA5" t="s">
        <v>38</v>
      </c>
      <c r="AB5" t="s">
        <v>38</v>
      </c>
      <c r="AC5" t="s">
        <v>38</v>
      </c>
      <c r="AD5" t="s">
        <v>38</v>
      </c>
      <c r="AE5" t="s">
        <v>38</v>
      </c>
      <c r="AF5" t="s">
        <v>38</v>
      </c>
      <c r="AG5" t="s">
        <v>38</v>
      </c>
      <c r="AH5" t="s">
        <v>38</v>
      </c>
      <c r="AI5" t="s">
        <v>38</v>
      </c>
      <c r="AJ5" t="s">
        <v>38</v>
      </c>
      <c r="AK5" t="s">
        <v>38</v>
      </c>
      <c r="AL5" t="s">
        <v>38</v>
      </c>
      <c r="AM5" t="s">
        <v>38</v>
      </c>
      <c r="AN5" t="s">
        <v>38</v>
      </c>
      <c r="AO5" t="s">
        <v>38</v>
      </c>
      <c r="AP5" t="s">
        <v>38</v>
      </c>
      <c r="AQ5" t="s">
        <v>38</v>
      </c>
      <c r="AR5" t="s">
        <v>38</v>
      </c>
      <c r="AS5" t="s">
        <v>38</v>
      </c>
      <c r="AT5" t="s">
        <v>38</v>
      </c>
      <c r="AU5" t="s">
        <v>38</v>
      </c>
      <c r="AV5" t="s">
        <v>38</v>
      </c>
      <c r="AW5" t="s">
        <v>38</v>
      </c>
      <c r="AX5" t="s">
        <v>38</v>
      </c>
      <c r="AY5" t="s">
        <v>38</v>
      </c>
      <c r="AZ5" t="s">
        <v>38</v>
      </c>
      <c r="BA5" t="s">
        <v>38</v>
      </c>
      <c r="BB5" t="s">
        <v>38</v>
      </c>
      <c r="BC5" t="s">
        <v>38</v>
      </c>
      <c r="BD5" t="s">
        <v>38</v>
      </c>
      <c r="BE5" t="s">
        <v>38</v>
      </c>
      <c r="BF5" t="s">
        <v>38</v>
      </c>
      <c r="BG5" t="s">
        <v>38</v>
      </c>
      <c r="BH5" t="s">
        <v>38</v>
      </c>
      <c r="BI5" t="s">
        <v>38</v>
      </c>
      <c r="BJ5" t="s">
        <v>38</v>
      </c>
      <c r="BK5" t="s">
        <v>38</v>
      </c>
      <c r="BL5" t="s">
        <v>38</v>
      </c>
      <c r="BM5" t="s">
        <v>38</v>
      </c>
      <c r="BN5" t="s">
        <v>38</v>
      </c>
      <c r="BO5" t="s">
        <v>38</v>
      </c>
      <c r="BP5" t="s">
        <v>38</v>
      </c>
      <c r="BQ5" t="s">
        <v>38</v>
      </c>
      <c r="BR5" t="s">
        <v>38</v>
      </c>
      <c r="BS5" t="s">
        <v>38</v>
      </c>
      <c r="BT5" t="s">
        <v>38</v>
      </c>
      <c r="BU5" t="s">
        <v>38</v>
      </c>
      <c r="BV5" t="s">
        <v>38</v>
      </c>
      <c r="BW5" t="s">
        <v>38</v>
      </c>
      <c r="BX5" t="s">
        <v>38</v>
      </c>
      <c r="BY5" t="s">
        <v>38</v>
      </c>
      <c r="BZ5" t="s">
        <v>38</v>
      </c>
      <c r="CA5">
        <v>4</v>
      </c>
      <c r="CB5" t="s">
        <v>38</v>
      </c>
      <c r="CC5" t="s">
        <v>38</v>
      </c>
      <c r="CD5" t="s">
        <v>38</v>
      </c>
      <c r="CE5" t="s">
        <v>38</v>
      </c>
      <c r="CF5" t="s">
        <v>38</v>
      </c>
      <c r="CG5" t="s">
        <v>38</v>
      </c>
      <c r="CH5" t="s">
        <v>38</v>
      </c>
      <c r="CI5" t="s">
        <v>38</v>
      </c>
      <c r="CJ5" t="s">
        <v>38</v>
      </c>
      <c r="CK5" t="s">
        <v>38</v>
      </c>
      <c r="CL5" t="s">
        <v>38</v>
      </c>
      <c r="CM5" t="s">
        <v>38</v>
      </c>
      <c r="CN5" t="s">
        <v>38</v>
      </c>
      <c r="CO5" t="s">
        <v>38</v>
      </c>
      <c r="CP5" t="s">
        <v>38</v>
      </c>
      <c r="CQ5" t="s">
        <v>38</v>
      </c>
      <c r="CR5" t="s">
        <v>38</v>
      </c>
      <c r="CS5" t="s">
        <v>38</v>
      </c>
      <c r="CT5" t="s">
        <v>38</v>
      </c>
      <c r="CU5" t="s">
        <v>38</v>
      </c>
      <c r="CV5" t="s">
        <v>38</v>
      </c>
      <c r="CW5" t="s">
        <v>38</v>
      </c>
      <c r="CX5" t="s">
        <v>38</v>
      </c>
      <c r="CY5" t="s">
        <v>38</v>
      </c>
      <c r="CZ5" t="s">
        <v>38</v>
      </c>
      <c r="DA5" t="s">
        <v>38</v>
      </c>
      <c r="DB5" t="s">
        <v>38</v>
      </c>
      <c r="DC5" t="s">
        <v>38</v>
      </c>
      <c r="DD5" t="s">
        <v>38</v>
      </c>
      <c r="DE5" t="s">
        <v>38</v>
      </c>
      <c r="DF5" t="s">
        <v>38</v>
      </c>
      <c r="DG5" t="s">
        <v>38</v>
      </c>
      <c r="DH5" t="s">
        <v>38</v>
      </c>
      <c r="DI5" t="s">
        <v>38</v>
      </c>
      <c r="DJ5" t="s">
        <v>38</v>
      </c>
      <c r="DK5" t="s">
        <v>38</v>
      </c>
      <c r="DL5" t="s">
        <v>38</v>
      </c>
      <c r="DM5" t="s">
        <v>38</v>
      </c>
      <c r="DN5" t="s">
        <v>38</v>
      </c>
      <c r="DO5" t="s">
        <v>38</v>
      </c>
      <c r="DP5" t="s">
        <v>38</v>
      </c>
      <c r="DQ5" t="s">
        <v>38</v>
      </c>
      <c r="DR5" t="s">
        <v>38</v>
      </c>
      <c r="DS5" t="s">
        <v>38</v>
      </c>
      <c r="DT5" t="s">
        <v>38</v>
      </c>
      <c r="DU5" t="s">
        <v>38</v>
      </c>
      <c r="DV5" t="s">
        <v>38</v>
      </c>
      <c r="DW5" t="s">
        <v>38</v>
      </c>
      <c r="DX5" t="s">
        <v>38</v>
      </c>
      <c r="DY5" t="s">
        <v>38</v>
      </c>
      <c r="DZ5" t="s">
        <v>38</v>
      </c>
      <c r="EA5" t="s">
        <v>38</v>
      </c>
      <c r="EB5" t="s">
        <v>38</v>
      </c>
      <c r="EC5" t="s">
        <v>38</v>
      </c>
      <c r="ED5" t="s">
        <v>38</v>
      </c>
      <c r="EE5" t="s">
        <v>38</v>
      </c>
      <c r="EF5" t="s">
        <v>38</v>
      </c>
      <c r="EG5" t="s">
        <v>38</v>
      </c>
      <c r="EH5" t="s">
        <v>38</v>
      </c>
      <c r="EI5" t="s">
        <v>38</v>
      </c>
      <c r="EJ5" t="s">
        <v>38</v>
      </c>
      <c r="EK5" t="s">
        <v>38</v>
      </c>
      <c r="EL5" t="s">
        <v>38</v>
      </c>
      <c r="EM5" t="s">
        <v>38</v>
      </c>
      <c r="EN5" t="s">
        <v>38</v>
      </c>
      <c r="EO5" t="s">
        <v>38</v>
      </c>
      <c r="EP5" t="s">
        <v>38</v>
      </c>
      <c r="EQ5" t="s">
        <v>38</v>
      </c>
      <c r="ER5" t="s">
        <v>38</v>
      </c>
      <c r="ES5" t="s">
        <v>38</v>
      </c>
      <c r="ET5" t="s">
        <v>38</v>
      </c>
      <c r="EU5" t="s">
        <v>38</v>
      </c>
      <c r="EV5" t="s">
        <v>38</v>
      </c>
      <c r="EW5" t="s">
        <v>38</v>
      </c>
      <c r="EX5" t="s">
        <v>38</v>
      </c>
      <c r="EY5" t="s">
        <v>38</v>
      </c>
      <c r="EZ5" t="s">
        <v>38</v>
      </c>
      <c r="FA5" t="s">
        <v>38</v>
      </c>
      <c r="FB5" t="s">
        <v>38</v>
      </c>
      <c r="FC5" t="s">
        <v>38</v>
      </c>
      <c r="FD5" t="s">
        <v>38</v>
      </c>
      <c r="FE5" t="s">
        <v>38</v>
      </c>
      <c r="FF5" t="s">
        <v>38</v>
      </c>
      <c r="FG5" t="s">
        <v>38</v>
      </c>
      <c r="FH5" t="s">
        <v>38</v>
      </c>
      <c r="FI5" t="s">
        <v>38</v>
      </c>
      <c r="FJ5" t="s">
        <v>38</v>
      </c>
      <c r="FK5" t="s">
        <v>38</v>
      </c>
      <c r="FL5" t="s">
        <v>38</v>
      </c>
      <c r="FM5" t="s">
        <v>38</v>
      </c>
      <c r="FN5" t="s">
        <v>38</v>
      </c>
      <c r="FO5" t="s">
        <v>38</v>
      </c>
      <c r="FP5" t="s">
        <v>38</v>
      </c>
      <c r="FQ5" t="s">
        <v>38</v>
      </c>
      <c r="FR5" t="s">
        <v>38</v>
      </c>
      <c r="FS5" t="s">
        <v>38</v>
      </c>
      <c r="FT5" t="s">
        <v>38</v>
      </c>
      <c r="FU5" t="s">
        <v>38</v>
      </c>
      <c r="FV5" t="s">
        <v>38</v>
      </c>
      <c r="FW5" t="s">
        <v>38</v>
      </c>
      <c r="FX5" t="s">
        <v>38</v>
      </c>
      <c r="FY5" t="s">
        <v>38</v>
      </c>
      <c r="FZ5" t="s">
        <v>38</v>
      </c>
      <c r="GA5" t="s">
        <v>38</v>
      </c>
      <c r="GB5" t="s">
        <v>38</v>
      </c>
      <c r="GC5" t="s">
        <v>38</v>
      </c>
      <c r="GD5" t="s">
        <v>38</v>
      </c>
      <c r="GE5" t="s">
        <v>38</v>
      </c>
      <c r="GF5" t="s">
        <v>38</v>
      </c>
      <c r="GG5" t="s">
        <v>38</v>
      </c>
      <c r="GH5" t="s">
        <v>38</v>
      </c>
      <c r="GI5" t="s">
        <v>38</v>
      </c>
      <c r="GJ5" t="s">
        <v>38</v>
      </c>
      <c r="GK5" t="s">
        <v>38</v>
      </c>
      <c r="GL5" t="s">
        <v>38</v>
      </c>
      <c r="GM5" t="s">
        <v>38</v>
      </c>
      <c r="GN5" t="s">
        <v>38</v>
      </c>
      <c r="GO5" t="s">
        <v>38</v>
      </c>
      <c r="GP5" t="s">
        <v>38</v>
      </c>
      <c r="GQ5" t="s">
        <v>38</v>
      </c>
      <c r="GR5" t="s">
        <v>38</v>
      </c>
      <c r="GS5" t="s">
        <v>38</v>
      </c>
      <c r="GT5" t="s">
        <v>38</v>
      </c>
      <c r="GU5" t="s">
        <v>38</v>
      </c>
      <c r="GV5" t="s">
        <v>38</v>
      </c>
      <c r="GW5" t="s">
        <v>38</v>
      </c>
      <c r="GX5" t="s">
        <v>38</v>
      </c>
      <c r="GY5" t="s">
        <v>38</v>
      </c>
      <c r="GZ5" t="s">
        <v>38</v>
      </c>
      <c r="HA5" t="s">
        <v>38</v>
      </c>
      <c r="HB5" t="s">
        <v>38</v>
      </c>
      <c r="HC5" t="s">
        <v>38</v>
      </c>
      <c r="HD5" t="s">
        <v>38</v>
      </c>
      <c r="HE5" t="s">
        <v>38</v>
      </c>
      <c r="HF5" t="s">
        <v>38</v>
      </c>
    </row>
    <row r="6" spans="1:214">
      <c r="A6" s="24"/>
      <c r="B6" s="24"/>
      <c r="C6" s="24"/>
      <c r="D6" s="24"/>
      <c r="E6" s="24"/>
      <c r="F6" s="24"/>
      <c r="M6" t="s">
        <v>41</v>
      </c>
      <c r="N6" t="s">
        <v>38</v>
      </c>
      <c r="O6" t="s">
        <v>38</v>
      </c>
      <c r="P6" t="s">
        <v>38</v>
      </c>
      <c r="Q6" t="s">
        <v>38</v>
      </c>
      <c r="R6" t="s">
        <v>38</v>
      </c>
      <c r="S6" t="s">
        <v>38</v>
      </c>
      <c r="T6" t="s">
        <v>38</v>
      </c>
      <c r="U6" t="s">
        <v>38</v>
      </c>
      <c r="V6" t="s">
        <v>38</v>
      </c>
      <c r="W6" t="s">
        <v>38</v>
      </c>
      <c r="X6" t="s">
        <v>38</v>
      </c>
      <c r="Y6" t="s">
        <v>38</v>
      </c>
      <c r="Z6" t="s">
        <v>38</v>
      </c>
      <c r="AA6" t="s">
        <v>38</v>
      </c>
      <c r="AB6" t="s">
        <v>38</v>
      </c>
      <c r="AC6" t="s">
        <v>38</v>
      </c>
      <c r="AD6" t="s">
        <v>38</v>
      </c>
      <c r="AE6" t="s">
        <v>38</v>
      </c>
      <c r="AF6" t="s">
        <v>38</v>
      </c>
      <c r="AG6" t="s">
        <v>38</v>
      </c>
      <c r="AH6" t="s">
        <v>38</v>
      </c>
      <c r="AI6" t="s">
        <v>38</v>
      </c>
      <c r="AJ6" t="s">
        <v>38</v>
      </c>
      <c r="AK6" t="s">
        <v>38</v>
      </c>
      <c r="AL6" t="s">
        <v>38</v>
      </c>
      <c r="AM6" t="s">
        <v>38</v>
      </c>
      <c r="AN6" t="s">
        <v>38</v>
      </c>
      <c r="AO6" t="s">
        <v>38</v>
      </c>
      <c r="AP6" t="s">
        <v>38</v>
      </c>
      <c r="AQ6" t="s">
        <v>38</v>
      </c>
      <c r="AR6" t="s">
        <v>38</v>
      </c>
      <c r="AS6" t="s">
        <v>38</v>
      </c>
      <c r="AT6" t="s">
        <v>38</v>
      </c>
      <c r="AU6" t="s">
        <v>38</v>
      </c>
      <c r="AV6" t="s">
        <v>38</v>
      </c>
      <c r="AW6" t="s">
        <v>38</v>
      </c>
      <c r="AX6" t="s">
        <v>38</v>
      </c>
      <c r="AY6" t="s">
        <v>38</v>
      </c>
      <c r="AZ6" t="s">
        <v>38</v>
      </c>
      <c r="BA6" t="s">
        <v>38</v>
      </c>
      <c r="BB6" t="s">
        <v>38</v>
      </c>
      <c r="BC6" t="s">
        <v>38</v>
      </c>
      <c r="BD6" t="s">
        <v>38</v>
      </c>
      <c r="BE6" t="s">
        <v>38</v>
      </c>
      <c r="BF6" t="s">
        <v>38</v>
      </c>
      <c r="BG6" t="s">
        <v>38</v>
      </c>
      <c r="BH6" t="s">
        <v>38</v>
      </c>
      <c r="BI6" t="s">
        <v>38</v>
      </c>
      <c r="BJ6" t="s">
        <v>38</v>
      </c>
      <c r="BK6" t="s">
        <v>38</v>
      </c>
      <c r="BL6" t="s">
        <v>38</v>
      </c>
      <c r="BM6" t="s">
        <v>38</v>
      </c>
      <c r="BN6" t="s">
        <v>38</v>
      </c>
      <c r="BO6" t="s">
        <v>38</v>
      </c>
      <c r="BP6" t="s">
        <v>38</v>
      </c>
      <c r="BQ6" t="s">
        <v>38</v>
      </c>
      <c r="BR6" t="s">
        <v>38</v>
      </c>
      <c r="BS6" t="s">
        <v>38</v>
      </c>
      <c r="BT6" t="s">
        <v>38</v>
      </c>
      <c r="BU6" t="s">
        <v>38</v>
      </c>
      <c r="BV6" t="s">
        <v>38</v>
      </c>
      <c r="BW6" t="s">
        <v>38</v>
      </c>
      <c r="BX6" t="s">
        <v>38</v>
      </c>
      <c r="BY6" t="s">
        <v>38</v>
      </c>
      <c r="BZ6" t="s">
        <v>38</v>
      </c>
      <c r="CA6" t="s">
        <v>38</v>
      </c>
      <c r="CB6" t="s">
        <v>38</v>
      </c>
      <c r="CC6" t="s">
        <v>38</v>
      </c>
      <c r="CD6" t="s">
        <v>38</v>
      </c>
      <c r="CE6" t="s">
        <v>38</v>
      </c>
      <c r="CF6" t="s">
        <v>38</v>
      </c>
      <c r="CG6" t="s">
        <v>38</v>
      </c>
      <c r="CH6" t="s">
        <v>38</v>
      </c>
      <c r="CI6" t="s">
        <v>38</v>
      </c>
      <c r="CJ6" t="s">
        <v>38</v>
      </c>
      <c r="CK6" t="s">
        <v>38</v>
      </c>
      <c r="CL6" t="s">
        <v>38</v>
      </c>
      <c r="CM6" t="s">
        <v>38</v>
      </c>
      <c r="CN6" t="s">
        <v>38</v>
      </c>
      <c r="CO6" t="s">
        <v>38</v>
      </c>
      <c r="CP6" t="s">
        <v>38</v>
      </c>
      <c r="CQ6" t="s">
        <v>38</v>
      </c>
      <c r="CR6" t="s">
        <v>38</v>
      </c>
      <c r="CS6">
        <v>3</v>
      </c>
      <c r="CT6" t="s">
        <v>38</v>
      </c>
      <c r="CU6" t="s">
        <v>38</v>
      </c>
      <c r="CV6" t="s">
        <v>38</v>
      </c>
      <c r="CW6" t="s">
        <v>38</v>
      </c>
      <c r="CX6" t="s">
        <v>38</v>
      </c>
      <c r="CY6" t="s">
        <v>38</v>
      </c>
      <c r="CZ6" t="s">
        <v>38</v>
      </c>
      <c r="DA6" t="s">
        <v>38</v>
      </c>
      <c r="DB6" t="s">
        <v>38</v>
      </c>
      <c r="DC6" t="s">
        <v>38</v>
      </c>
      <c r="DD6" t="s">
        <v>38</v>
      </c>
      <c r="DE6" t="s">
        <v>38</v>
      </c>
      <c r="DF6" t="s">
        <v>38</v>
      </c>
      <c r="DG6" t="s">
        <v>38</v>
      </c>
      <c r="DH6" t="s">
        <v>38</v>
      </c>
      <c r="DI6" t="s">
        <v>38</v>
      </c>
      <c r="DJ6" t="s">
        <v>38</v>
      </c>
      <c r="DK6" t="s">
        <v>38</v>
      </c>
      <c r="DL6" t="s">
        <v>38</v>
      </c>
      <c r="DM6" t="s">
        <v>38</v>
      </c>
      <c r="DN6" t="s">
        <v>38</v>
      </c>
      <c r="DO6" t="s">
        <v>38</v>
      </c>
      <c r="DP6" t="s">
        <v>38</v>
      </c>
      <c r="DQ6" t="s">
        <v>38</v>
      </c>
      <c r="DR6" t="s">
        <v>38</v>
      </c>
      <c r="DS6" t="s">
        <v>38</v>
      </c>
      <c r="DT6" t="s">
        <v>38</v>
      </c>
      <c r="DU6" t="s">
        <v>38</v>
      </c>
      <c r="DV6" t="s">
        <v>38</v>
      </c>
      <c r="DW6" t="s">
        <v>38</v>
      </c>
      <c r="DX6" t="s">
        <v>38</v>
      </c>
      <c r="DY6" t="s">
        <v>38</v>
      </c>
      <c r="DZ6" t="s">
        <v>38</v>
      </c>
      <c r="EA6" t="s">
        <v>38</v>
      </c>
      <c r="EB6" t="s">
        <v>38</v>
      </c>
      <c r="EC6" t="s">
        <v>38</v>
      </c>
      <c r="ED6" t="s">
        <v>38</v>
      </c>
      <c r="EE6" t="s">
        <v>38</v>
      </c>
      <c r="EF6" t="s">
        <v>38</v>
      </c>
      <c r="EG6" t="s">
        <v>38</v>
      </c>
      <c r="EH6" t="s">
        <v>38</v>
      </c>
      <c r="EI6" t="s">
        <v>38</v>
      </c>
      <c r="EJ6" t="s">
        <v>38</v>
      </c>
      <c r="EK6" t="s">
        <v>38</v>
      </c>
      <c r="EL6" t="s">
        <v>38</v>
      </c>
      <c r="EM6" t="s">
        <v>38</v>
      </c>
      <c r="EN6" t="s">
        <v>38</v>
      </c>
      <c r="EO6" t="s">
        <v>38</v>
      </c>
      <c r="EP6" t="s">
        <v>38</v>
      </c>
      <c r="EQ6" t="s">
        <v>38</v>
      </c>
      <c r="ER6" t="s">
        <v>38</v>
      </c>
      <c r="ES6" t="s">
        <v>38</v>
      </c>
      <c r="ET6" t="s">
        <v>38</v>
      </c>
      <c r="EU6" t="s">
        <v>38</v>
      </c>
      <c r="EV6" t="s">
        <v>38</v>
      </c>
      <c r="EW6" t="s">
        <v>38</v>
      </c>
      <c r="EX6" t="s">
        <v>38</v>
      </c>
      <c r="EY6" t="s">
        <v>38</v>
      </c>
      <c r="EZ6" t="s">
        <v>38</v>
      </c>
      <c r="FA6" t="s">
        <v>38</v>
      </c>
      <c r="FB6" t="s">
        <v>38</v>
      </c>
      <c r="FC6" t="s">
        <v>38</v>
      </c>
      <c r="FD6" t="s">
        <v>38</v>
      </c>
      <c r="FE6" t="s">
        <v>38</v>
      </c>
      <c r="FF6" t="s">
        <v>38</v>
      </c>
      <c r="FG6" t="s">
        <v>38</v>
      </c>
      <c r="FH6" t="s">
        <v>38</v>
      </c>
      <c r="FI6" t="s">
        <v>38</v>
      </c>
      <c r="FJ6" t="s">
        <v>38</v>
      </c>
      <c r="FK6" t="s">
        <v>38</v>
      </c>
      <c r="FL6" t="s">
        <v>38</v>
      </c>
      <c r="FM6" t="s">
        <v>38</v>
      </c>
      <c r="FN6" t="s">
        <v>38</v>
      </c>
      <c r="FO6" t="s">
        <v>38</v>
      </c>
      <c r="FP6" t="s">
        <v>38</v>
      </c>
      <c r="FQ6" t="s">
        <v>38</v>
      </c>
      <c r="FR6" t="s">
        <v>38</v>
      </c>
      <c r="FS6" t="s">
        <v>38</v>
      </c>
      <c r="FT6" t="s">
        <v>38</v>
      </c>
      <c r="FU6" t="s">
        <v>38</v>
      </c>
      <c r="FV6" t="s">
        <v>38</v>
      </c>
      <c r="FW6" t="s">
        <v>38</v>
      </c>
      <c r="FX6" t="s">
        <v>38</v>
      </c>
      <c r="FY6" t="s">
        <v>38</v>
      </c>
      <c r="FZ6" t="s">
        <v>38</v>
      </c>
      <c r="GA6" t="s">
        <v>38</v>
      </c>
      <c r="GB6" t="s">
        <v>38</v>
      </c>
      <c r="GC6" t="s">
        <v>38</v>
      </c>
      <c r="GD6" t="s">
        <v>38</v>
      </c>
      <c r="GE6" t="s">
        <v>38</v>
      </c>
      <c r="GF6" t="s">
        <v>38</v>
      </c>
      <c r="GG6" t="s">
        <v>38</v>
      </c>
      <c r="GH6" t="s">
        <v>38</v>
      </c>
      <c r="GI6" t="s">
        <v>38</v>
      </c>
      <c r="GJ6" t="s">
        <v>38</v>
      </c>
      <c r="GK6" t="s">
        <v>38</v>
      </c>
      <c r="GL6" t="s">
        <v>38</v>
      </c>
      <c r="GM6" t="s">
        <v>38</v>
      </c>
      <c r="GN6" t="s">
        <v>38</v>
      </c>
      <c r="GO6" t="s">
        <v>38</v>
      </c>
      <c r="GP6" t="s">
        <v>38</v>
      </c>
      <c r="GQ6" t="s">
        <v>38</v>
      </c>
      <c r="GR6" t="s">
        <v>38</v>
      </c>
      <c r="GS6" t="s">
        <v>38</v>
      </c>
      <c r="GT6" t="s">
        <v>38</v>
      </c>
      <c r="GU6" t="s">
        <v>38</v>
      </c>
      <c r="GV6" t="s">
        <v>38</v>
      </c>
      <c r="GW6" t="s">
        <v>38</v>
      </c>
      <c r="GX6" t="s">
        <v>38</v>
      </c>
      <c r="GY6" t="s">
        <v>38</v>
      </c>
      <c r="GZ6" t="s">
        <v>38</v>
      </c>
      <c r="HA6" t="s">
        <v>38</v>
      </c>
      <c r="HB6" t="s">
        <v>38</v>
      </c>
      <c r="HC6" t="s">
        <v>38</v>
      </c>
      <c r="HD6" t="s">
        <v>38</v>
      </c>
      <c r="HE6" t="s">
        <v>38</v>
      </c>
      <c r="HF6" t="s">
        <v>38</v>
      </c>
    </row>
    <row r="7" spans="1:214">
      <c r="A7" s="24"/>
      <c r="B7" s="24"/>
      <c r="C7" s="24"/>
      <c r="D7" s="24"/>
      <c r="E7" s="24"/>
      <c r="F7" s="24"/>
      <c r="M7" t="s">
        <v>260</v>
      </c>
      <c r="N7" t="s">
        <v>38</v>
      </c>
      <c r="O7" t="s">
        <v>38</v>
      </c>
      <c r="P7" t="s">
        <v>38</v>
      </c>
      <c r="Q7" t="s">
        <v>38</v>
      </c>
      <c r="R7" t="s">
        <v>38</v>
      </c>
      <c r="S7" t="s">
        <v>38</v>
      </c>
      <c r="T7" t="s">
        <v>38</v>
      </c>
      <c r="U7" t="s">
        <v>38</v>
      </c>
      <c r="V7" t="s">
        <v>38</v>
      </c>
      <c r="W7" t="s">
        <v>38</v>
      </c>
      <c r="X7" t="s">
        <v>38</v>
      </c>
      <c r="Y7" t="s">
        <v>38</v>
      </c>
      <c r="Z7" t="s">
        <v>38</v>
      </c>
      <c r="AA7" t="s">
        <v>38</v>
      </c>
      <c r="AB7" t="s">
        <v>38</v>
      </c>
      <c r="AC7" t="s">
        <v>38</v>
      </c>
      <c r="AD7" t="s">
        <v>38</v>
      </c>
      <c r="AE7" t="s">
        <v>38</v>
      </c>
      <c r="AF7" t="s">
        <v>38</v>
      </c>
      <c r="AG7" t="s">
        <v>38</v>
      </c>
      <c r="AH7" t="s">
        <v>38</v>
      </c>
      <c r="AI7" t="s">
        <v>38</v>
      </c>
      <c r="AJ7" t="s">
        <v>38</v>
      </c>
      <c r="AK7" t="s">
        <v>38</v>
      </c>
      <c r="AL7" t="s">
        <v>38</v>
      </c>
      <c r="AM7" t="s">
        <v>38</v>
      </c>
      <c r="AN7" t="s">
        <v>38</v>
      </c>
      <c r="AO7" t="s">
        <v>38</v>
      </c>
      <c r="AP7" t="s">
        <v>38</v>
      </c>
      <c r="AQ7" t="s">
        <v>38</v>
      </c>
      <c r="AR7" t="s">
        <v>38</v>
      </c>
      <c r="AS7" t="s">
        <v>38</v>
      </c>
      <c r="AT7" t="s">
        <v>38</v>
      </c>
      <c r="AU7" t="s">
        <v>38</v>
      </c>
      <c r="AV7" t="s">
        <v>38</v>
      </c>
      <c r="AW7" t="s">
        <v>38</v>
      </c>
      <c r="AX7" t="s">
        <v>38</v>
      </c>
      <c r="AY7" t="s">
        <v>38</v>
      </c>
      <c r="AZ7" t="s">
        <v>38</v>
      </c>
      <c r="BA7" t="s">
        <v>38</v>
      </c>
      <c r="BB7" t="s">
        <v>38</v>
      </c>
      <c r="BC7" t="s">
        <v>38</v>
      </c>
      <c r="BD7" t="s">
        <v>38</v>
      </c>
      <c r="BE7" t="s">
        <v>38</v>
      </c>
      <c r="BF7" t="s">
        <v>38</v>
      </c>
      <c r="BG7" t="s">
        <v>38</v>
      </c>
      <c r="BH7" t="s">
        <v>38</v>
      </c>
      <c r="BI7" t="s">
        <v>38</v>
      </c>
      <c r="BJ7" t="s">
        <v>38</v>
      </c>
      <c r="BK7" t="s">
        <v>38</v>
      </c>
      <c r="BL7" t="s">
        <v>38</v>
      </c>
      <c r="BM7" t="s">
        <v>38</v>
      </c>
      <c r="BN7" t="s">
        <v>38</v>
      </c>
      <c r="BO7" t="s">
        <v>38</v>
      </c>
      <c r="BP7" t="s">
        <v>38</v>
      </c>
      <c r="BQ7" t="s">
        <v>38</v>
      </c>
      <c r="BR7" t="s">
        <v>38</v>
      </c>
      <c r="BS7" t="s">
        <v>38</v>
      </c>
      <c r="BT7" t="s">
        <v>38</v>
      </c>
      <c r="BU7" t="s">
        <v>38</v>
      </c>
      <c r="BV7" t="s">
        <v>38</v>
      </c>
      <c r="BW7" t="s">
        <v>38</v>
      </c>
      <c r="BX7" t="s">
        <v>38</v>
      </c>
      <c r="BY7" t="s">
        <v>38</v>
      </c>
      <c r="BZ7" t="s">
        <v>38</v>
      </c>
      <c r="CA7" t="s">
        <v>38</v>
      </c>
      <c r="CB7" t="s">
        <v>38</v>
      </c>
      <c r="CC7" t="s">
        <v>38</v>
      </c>
      <c r="CD7" t="s">
        <v>38</v>
      </c>
      <c r="CE7" t="s">
        <v>38</v>
      </c>
      <c r="CF7" t="s">
        <v>38</v>
      </c>
      <c r="CG7" t="s">
        <v>38</v>
      </c>
      <c r="CH7" t="s">
        <v>38</v>
      </c>
      <c r="CI7" t="s">
        <v>38</v>
      </c>
      <c r="CJ7" t="s">
        <v>38</v>
      </c>
      <c r="CK7" t="s">
        <v>38</v>
      </c>
      <c r="CL7" t="s">
        <v>38</v>
      </c>
      <c r="CM7" t="s">
        <v>38</v>
      </c>
      <c r="CN7" t="s">
        <v>38</v>
      </c>
      <c r="CO7" t="s">
        <v>38</v>
      </c>
      <c r="CP7" t="s">
        <v>38</v>
      </c>
      <c r="CQ7" t="s">
        <v>38</v>
      </c>
      <c r="CR7" t="s">
        <v>38</v>
      </c>
      <c r="CS7" t="s">
        <v>38</v>
      </c>
      <c r="CT7" t="s">
        <v>38</v>
      </c>
      <c r="CU7" t="s">
        <v>38</v>
      </c>
      <c r="CV7" t="s">
        <v>38</v>
      </c>
      <c r="CW7" t="s">
        <v>38</v>
      </c>
      <c r="CX7" t="s">
        <v>38</v>
      </c>
      <c r="CY7" t="s">
        <v>38</v>
      </c>
      <c r="CZ7" t="s">
        <v>38</v>
      </c>
      <c r="DA7" t="s">
        <v>38</v>
      </c>
      <c r="DB7" t="s">
        <v>38</v>
      </c>
      <c r="DC7" t="s">
        <v>38</v>
      </c>
      <c r="DD7" t="s">
        <v>38</v>
      </c>
      <c r="DE7" t="s">
        <v>38</v>
      </c>
      <c r="DF7" t="s">
        <v>38</v>
      </c>
      <c r="DG7" t="s">
        <v>38</v>
      </c>
      <c r="DH7" t="s">
        <v>38</v>
      </c>
      <c r="DI7" t="s">
        <v>38</v>
      </c>
      <c r="DJ7" t="s">
        <v>38</v>
      </c>
      <c r="DK7" t="s">
        <v>38</v>
      </c>
      <c r="DL7" t="s">
        <v>38</v>
      </c>
      <c r="DM7" t="s">
        <v>38</v>
      </c>
      <c r="DN7" t="s">
        <v>38</v>
      </c>
      <c r="DO7" t="s">
        <v>38</v>
      </c>
      <c r="DP7" t="s">
        <v>38</v>
      </c>
      <c r="DQ7" t="s">
        <v>38</v>
      </c>
      <c r="DR7" t="s">
        <v>38</v>
      </c>
      <c r="DS7" t="s">
        <v>38</v>
      </c>
      <c r="DT7" t="s">
        <v>38</v>
      </c>
      <c r="DU7" t="s">
        <v>38</v>
      </c>
      <c r="DV7" t="s">
        <v>38</v>
      </c>
      <c r="DW7" t="s">
        <v>38</v>
      </c>
      <c r="DX7" t="s">
        <v>38</v>
      </c>
      <c r="DY7" t="s">
        <v>38</v>
      </c>
      <c r="DZ7" t="s">
        <v>38</v>
      </c>
      <c r="EA7" t="s">
        <v>38</v>
      </c>
      <c r="EB7" t="s">
        <v>38</v>
      </c>
      <c r="EC7" t="s">
        <v>38</v>
      </c>
      <c r="ED7" t="s">
        <v>38</v>
      </c>
      <c r="EE7" t="s">
        <v>38</v>
      </c>
      <c r="EF7" t="s">
        <v>38</v>
      </c>
      <c r="EG7" t="s">
        <v>38</v>
      </c>
      <c r="EH7" t="s">
        <v>38</v>
      </c>
      <c r="EI7" t="s">
        <v>38</v>
      </c>
      <c r="EJ7" t="s">
        <v>38</v>
      </c>
      <c r="EK7" t="s">
        <v>38</v>
      </c>
      <c r="EL7" t="s">
        <v>38</v>
      </c>
      <c r="EM7" t="s">
        <v>38</v>
      </c>
      <c r="EN7" t="s">
        <v>38</v>
      </c>
      <c r="EO7" t="s">
        <v>38</v>
      </c>
      <c r="EP7">
        <v>3</v>
      </c>
      <c r="EQ7" t="s">
        <v>38</v>
      </c>
      <c r="ER7" t="s">
        <v>38</v>
      </c>
      <c r="ES7" t="s">
        <v>38</v>
      </c>
      <c r="ET7" t="s">
        <v>38</v>
      </c>
      <c r="EU7" t="s">
        <v>38</v>
      </c>
      <c r="EV7" t="s">
        <v>38</v>
      </c>
      <c r="EW7" t="s">
        <v>38</v>
      </c>
      <c r="EX7" t="s">
        <v>38</v>
      </c>
      <c r="EY7" t="s">
        <v>38</v>
      </c>
      <c r="EZ7" t="s">
        <v>38</v>
      </c>
      <c r="FA7" t="s">
        <v>38</v>
      </c>
      <c r="FB7" t="s">
        <v>38</v>
      </c>
      <c r="FC7" t="s">
        <v>38</v>
      </c>
      <c r="FD7" t="s">
        <v>38</v>
      </c>
      <c r="FE7" t="s">
        <v>38</v>
      </c>
      <c r="FF7" t="s">
        <v>38</v>
      </c>
      <c r="FG7" t="s">
        <v>38</v>
      </c>
      <c r="FH7" t="s">
        <v>38</v>
      </c>
      <c r="FI7" t="s">
        <v>38</v>
      </c>
      <c r="FJ7" t="s">
        <v>38</v>
      </c>
      <c r="FK7" t="s">
        <v>38</v>
      </c>
      <c r="FL7" t="s">
        <v>38</v>
      </c>
      <c r="FM7" t="s">
        <v>38</v>
      </c>
      <c r="FN7" t="s">
        <v>38</v>
      </c>
      <c r="FO7" t="s">
        <v>38</v>
      </c>
      <c r="FP7" t="s">
        <v>38</v>
      </c>
      <c r="FQ7" t="s">
        <v>38</v>
      </c>
      <c r="FR7" t="s">
        <v>38</v>
      </c>
      <c r="FS7" t="s">
        <v>38</v>
      </c>
      <c r="FT7" t="s">
        <v>38</v>
      </c>
      <c r="FU7" t="s">
        <v>38</v>
      </c>
      <c r="FV7" t="s">
        <v>38</v>
      </c>
      <c r="FW7" t="s">
        <v>38</v>
      </c>
      <c r="FX7" t="s">
        <v>38</v>
      </c>
      <c r="FY7" t="s">
        <v>38</v>
      </c>
      <c r="FZ7" t="s">
        <v>38</v>
      </c>
      <c r="GA7" t="s">
        <v>38</v>
      </c>
      <c r="GB7" t="s">
        <v>38</v>
      </c>
      <c r="GC7" t="s">
        <v>38</v>
      </c>
      <c r="GD7" t="s">
        <v>38</v>
      </c>
      <c r="GE7" t="s">
        <v>38</v>
      </c>
      <c r="GF7" t="s">
        <v>38</v>
      </c>
      <c r="GG7" t="s">
        <v>38</v>
      </c>
      <c r="GH7" t="s">
        <v>38</v>
      </c>
      <c r="GI7" t="s">
        <v>38</v>
      </c>
      <c r="GJ7" t="s">
        <v>38</v>
      </c>
      <c r="GK7" t="s">
        <v>38</v>
      </c>
      <c r="GL7" t="s">
        <v>38</v>
      </c>
      <c r="GM7" t="s">
        <v>38</v>
      </c>
      <c r="GN7" t="s">
        <v>38</v>
      </c>
      <c r="GO7" t="s">
        <v>38</v>
      </c>
      <c r="GP7" t="s">
        <v>38</v>
      </c>
      <c r="GQ7" t="s">
        <v>38</v>
      </c>
      <c r="GR7" t="s">
        <v>38</v>
      </c>
      <c r="GS7" t="s">
        <v>38</v>
      </c>
      <c r="GT7" t="s">
        <v>38</v>
      </c>
      <c r="GU7" t="s">
        <v>38</v>
      </c>
      <c r="GV7" t="s">
        <v>38</v>
      </c>
      <c r="GW7" t="s">
        <v>38</v>
      </c>
      <c r="GX7" t="s">
        <v>38</v>
      </c>
      <c r="GY7" t="s">
        <v>38</v>
      </c>
      <c r="GZ7" t="s">
        <v>38</v>
      </c>
      <c r="HA7" t="s">
        <v>38</v>
      </c>
      <c r="HB7" t="s">
        <v>38</v>
      </c>
      <c r="HC7" t="s">
        <v>38</v>
      </c>
      <c r="HD7" t="s">
        <v>38</v>
      </c>
      <c r="HE7" t="s">
        <v>38</v>
      </c>
      <c r="HF7" t="s">
        <v>38</v>
      </c>
    </row>
    <row r="8" spans="1:214">
      <c r="A8" s="24"/>
      <c r="B8" s="24"/>
      <c r="C8" s="24"/>
      <c r="D8" s="24"/>
      <c r="E8" s="24"/>
      <c r="F8" s="24"/>
      <c r="M8" t="s">
        <v>258</v>
      </c>
      <c r="N8" t="s">
        <v>38</v>
      </c>
      <c r="O8" t="s">
        <v>38</v>
      </c>
      <c r="P8" t="s">
        <v>38</v>
      </c>
      <c r="Q8" t="s">
        <v>38</v>
      </c>
      <c r="R8" t="s">
        <v>38</v>
      </c>
      <c r="S8" t="s">
        <v>38</v>
      </c>
      <c r="T8" t="s">
        <v>38</v>
      </c>
      <c r="U8" t="s">
        <v>38</v>
      </c>
      <c r="V8" t="s">
        <v>38</v>
      </c>
      <c r="W8" t="s">
        <v>38</v>
      </c>
      <c r="X8" t="s">
        <v>38</v>
      </c>
      <c r="Y8" t="s">
        <v>38</v>
      </c>
      <c r="Z8" t="s">
        <v>38</v>
      </c>
      <c r="AA8" t="s">
        <v>38</v>
      </c>
      <c r="AB8" t="s">
        <v>38</v>
      </c>
      <c r="AC8" t="s">
        <v>38</v>
      </c>
      <c r="AD8" t="s">
        <v>38</v>
      </c>
      <c r="AE8" t="s">
        <v>38</v>
      </c>
      <c r="AF8" t="s">
        <v>38</v>
      </c>
      <c r="AG8" t="s">
        <v>38</v>
      </c>
      <c r="AH8" t="s">
        <v>38</v>
      </c>
      <c r="AI8" t="s">
        <v>38</v>
      </c>
      <c r="AJ8" t="s">
        <v>38</v>
      </c>
      <c r="AK8" t="s">
        <v>38</v>
      </c>
      <c r="AL8" t="s">
        <v>38</v>
      </c>
      <c r="AM8" t="s">
        <v>38</v>
      </c>
      <c r="AN8" t="s">
        <v>38</v>
      </c>
      <c r="AO8" t="s">
        <v>38</v>
      </c>
      <c r="AP8" t="s">
        <v>38</v>
      </c>
      <c r="AQ8" t="s">
        <v>38</v>
      </c>
      <c r="AR8" t="s">
        <v>38</v>
      </c>
      <c r="AS8" t="s">
        <v>38</v>
      </c>
      <c r="AT8" t="s">
        <v>38</v>
      </c>
      <c r="AU8" t="s">
        <v>38</v>
      </c>
      <c r="AV8" t="s">
        <v>38</v>
      </c>
      <c r="AW8" t="s">
        <v>38</v>
      </c>
      <c r="AX8" t="s">
        <v>38</v>
      </c>
      <c r="AY8" t="s">
        <v>38</v>
      </c>
      <c r="AZ8" t="s">
        <v>38</v>
      </c>
      <c r="BA8" t="s">
        <v>38</v>
      </c>
      <c r="BB8" t="s">
        <v>38</v>
      </c>
      <c r="BC8" t="s">
        <v>38</v>
      </c>
      <c r="BD8" t="s">
        <v>38</v>
      </c>
      <c r="BE8" t="s">
        <v>38</v>
      </c>
      <c r="BF8" t="s">
        <v>38</v>
      </c>
      <c r="BG8" t="s">
        <v>38</v>
      </c>
      <c r="BH8" t="s">
        <v>38</v>
      </c>
      <c r="BI8" t="s">
        <v>38</v>
      </c>
      <c r="BJ8" t="s">
        <v>38</v>
      </c>
      <c r="BK8">
        <v>2</v>
      </c>
      <c r="BL8" t="s">
        <v>38</v>
      </c>
      <c r="BM8" t="s">
        <v>38</v>
      </c>
      <c r="BN8" t="s">
        <v>38</v>
      </c>
      <c r="BO8" t="s">
        <v>38</v>
      </c>
      <c r="BP8" t="s">
        <v>38</v>
      </c>
      <c r="BQ8" t="s">
        <v>38</v>
      </c>
      <c r="BR8" t="s">
        <v>38</v>
      </c>
      <c r="BS8" t="s">
        <v>38</v>
      </c>
      <c r="BT8" t="s">
        <v>38</v>
      </c>
      <c r="BU8" t="s">
        <v>38</v>
      </c>
      <c r="BV8" t="s">
        <v>38</v>
      </c>
      <c r="BW8" t="s">
        <v>38</v>
      </c>
      <c r="BX8" t="s">
        <v>38</v>
      </c>
      <c r="BY8" t="s">
        <v>38</v>
      </c>
      <c r="BZ8" t="s">
        <v>38</v>
      </c>
      <c r="CA8" t="s">
        <v>38</v>
      </c>
      <c r="CB8" t="s">
        <v>38</v>
      </c>
      <c r="CC8" t="s">
        <v>38</v>
      </c>
      <c r="CD8" t="s">
        <v>38</v>
      </c>
      <c r="CE8" t="s">
        <v>38</v>
      </c>
      <c r="CF8" t="s">
        <v>38</v>
      </c>
      <c r="CG8" t="s">
        <v>38</v>
      </c>
      <c r="CH8" t="s">
        <v>38</v>
      </c>
      <c r="CI8" t="s">
        <v>38</v>
      </c>
      <c r="CJ8" t="s">
        <v>38</v>
      </c>
      <c r="CK8" t="s">
        <v>38</v>
      </c>
      <c r="CL8" t="s">
        <v>38</v>
      </c>
      <c r="CM8" t="s">
        <v>38</v>
      </c>
      <c r="CN8" t="s">
        <v>38</v>
      </c>
      <c r="CO8" t="s">
        <v>38</v>
      </c>
      <c r="CP8" t="s">
        <v>38</v>
      </c>
      <c r="CQ8" t="s">
        <v>38</v>
      </c>
      <c r="CR8" t="s">
        <v>38</v>
      </c>
      <c r="CS8" t="s">
        <v>38</v>
      </c>
      <c r="CT8" t="s">
        <v>38</v>
      </c>
      <c r="CU8" t="s">
        <v>38</v>
      </c>
      <c r="CV8" t="s">
        <v>38</v>
      </c>
      <c r="CW8" t="s">
        <v>38</v>
      </c>
      <c r="CX8" t="s">
        <v>38</v>
      </c>
      <c r="CY8" t="s">
        <v>38</v>
      </c>
      <c r="CZ8" t="s">
        <v>38</v>
      </c>
      <c r="DA8" t="s">
        <v>38</v>
      </c>
      <c r="DB8" t="s">
        <v>38</v>
      </c>
      <c r="DC8" t="s">
        <v>38</v>
      </c>
      <c r="DD8" t="s">
        <v>38</v>
      </c>
      <c r="DE8" t="s">
        <v>38</v>
      </c>
      <c r="DF8" t="s">
        <v>38</v>
      </c>
      <c r="DG8" t="s">
        <v>38</v>
      </c>
      <c r="DH8" t="s">
        <v>38</v>
      </c>
      <c r="DI8" t="s">
        <v>38</v>
      </c>
      <c r="DJ8" t="s">
        <v>38</v>
      </c>
      <c r="DK8" t="s">
        <v>38</v>
      </c>
      <c r="DL8" t="s">
        <v>38</v>
      </c>
      <c r="DM8" t="s">
        <v>38</v>
      </c>
      <c r="DN8" t="s">
        <v>38</v>
      </c>
      <c r="DO8" t="s">
        <v>38</v>
      </c>
      <c r="DP8" t="s">
        <v>38</v>
      </c>
      <c r="DQ8" t="s">
        <v>38</v>
      </c>
      <c r="DR8" t="s">
        <v>38</v>
      </c>
      <c r="DS8" t="s">
        <v>38</v>
      </c>
      <c r="DT8" t="s">
        <v>38</v>
      </c>
      <c r="DU8" t="s">
        <v>38</v>
      </c>
      <c r="DV8" t="s">
        <v>38</v>
      </c>
      <c r="DW8" t="s">
        <v>38</v>
      </c>
      <c r="DX8" t="s">
        <v>38</v>
      </c>
      <c r="DY8" t="s">
        <v>38</v>
      </c>
      <c r="DZ8" t="s">
        <v>38</v>
      </c>
      <c r="EA8" t="s">
        <v>38</v>
      </c>
      <c r="EB8" t="s">
        <v>38</v>
      </c>
      <c r="EC8" t="s">
        <v>38</v>
      </c>
      <c r="ED8" t="s">
        <v>38</v>
      </c>
      <c r="EE8" t="s">
        <v>38</v>
      </c>
      <c r="EF8" t="s">
        <v>38</v>
      </c>
      <c r="EG8" t="s">
        <v>38</v>
      </c>
      <c r="EH8" t="s">
        <v>38</v>
      </c>
      <c r="EI8" t="s">
        <v>38</v>
      </c>
      <c r="EJ8" t="s">
        <v>38</v>
      </c>
      <c r="EK8" t="s">
        <v>38</v>
      </c>
      <c r="EL8" t="s">
        <v>38</v>
      </c>
      <c r="EM8" t="s">
        <v>38</v>
      </c>
      <c r="EN8" t="s">
        <v>38</v>
      </c>
      <c r="EO8" t="s">
        <v>38</v>
      </c>
      <c r="EP8" t="s">
        <v>38</v>
      </c>
      <c r="EQ8" t="s">
        <v>38</v>
      </c>
      <c r="ER8" t="s">
        <v>38</v>
      </c>
      <c r="ES8" t="s">
        <v>38</v>
      </c>
      <c r="ET8" t="s">
        <v>38</v>
      </c>
      <c r="EU8" t="s">
        <v>38</v>
      </c>
      <c r="EV8" t="s">
        <v>38</v>
      </c>
      <c r="EW8" t="s">
        <v>38</v>
      </c>
      <c r="EX8" t="s">
        <v>38</v>
      </c>
      <c r="EY8" t="s">
        <v>38</v>
      </c>
      <c r="EZ8" t="s">
        <v>38</v>
      </c>
      <c r="FA8" t="s">
        <v>38</v>
      </c>
      <c r="FB8" t="s">
        <v>38</v>
      </c>
      <c r="FC8" t="s">
        <v>38</v>
      </c>
      <c r="FD8" t="s">
        <v>38</v>
      </c>
      <c r="FE8" t="s">
        <v>38</v>
      </c>
      <c r="FF8" t="s">
        <v>38</v>
      </c>
      <c r="FG8" t="s">
        <v>38</v>
      </c>
      <c r="FH8" t="s">
        <v>38</v>
      </c>
      <c r="FI8" t="s">
        <v>38</v>
      </c>
      <c r="FJ8" t="s">
        <v>38</v>
      </c>
      <c r="FK8" t="s">
        <v>38</v>
      </c>
      <c r="FL8" t="s">
        <v>38</v>
      </c>
      <c r="FM8" t="s">
        <v>38</v>
      </c>
      <c r="FN8" t="s">
        <v>38</v>
      </c>
      <c r="FO8" t="s">
        <v>38</v>
      </c>
      <c r="FP8" t="s">
        <v>38</v>
      </c>
      <c r="FQ8" t="s">
        <v>38</v>
      </c>
      <c r="FR8" t="s">
        <v>38</v>
      </c>
      <c r="FS8" t="s">
        <v>38</v>
      </c>
      <c r="FT8" t="s">
        <v>38</v>
      </c>
      <c r="FU8" t="s">
        <v>38</v>
      </c>
      <c r="FV8" t="s">
        <v>38</v>
      </c>
      <c r="FW8" t="s">
        <v>38</v>
      </c>
      <c r="FX8" t="s">
        <v>38</v>
      </c>
      <c r="FY8" t="s">
        <v>38</v>
      </c>
      <c r="FZ8" t="s">
        <v>38</v>
      </c>
      <c r="GA8" t="s">
        <v>38</v>
      </c>
      <c r="GB8" t="s">
        <v>38</v>
      </c>
      <c r="GC8" t="s">
        <v>38</v>
      </c>
      <c r="GD8" t="s">
        <v>38</v>
      </c>
      <c r="GE8" t="s">
        <v>38</v>
      </c>
      <c r="GF8" t="s">
        <v>38</v>
      </c>
      <c r="GG8" t="s">
        <v>38</v>
      </c>
      <c r="GH8" t="s">
        <v>38</v>
      </c>
      <c r="GI8" t="s">
        <v>38</v>
      </c>
      <c r="GJ8" t="s">
        <v>38</v>
      </c>
      <c r="GK8" t="s">
        <v>38</v>
      </c>
      <c r="GL8" t="s">
        <v>38</v>
      </c>
      <c r="GM8" t="s">
        <v>38</v>
      </c>
      <c r="GN8" t="s">
        <v>38</v>
      </c>
      <c r="GO8" t="s">
        <v>38</v>
      </c>
      <c r="GP8" t="s">
        <v>38</v>
      </c>
      <c r="GQ8" t="s">
        <v>38</v>
      </c>
      <c r="GR8" t="s">
        <v>38</v>
      </c>
      <c r="GS8" t="s">
        <v>38</v>
      </c>
      <c r="GT8" t="s">
        <v>38</v>
      </c>
      <c r="GU8" t="s">
        <v>38</v>
      </c>
      <c r="GV8" t="s">
        <v>38</v>
      </c>
      <c r="GW8" t="s">
        <v>38</v>
      </c>
      <c r="GX8" t="s">
        <v>38</v>
      </c>
      <c r="GY8" t="s">
        <v>38</v>
      </c>
      <c r="GZ8" t="s">
        <v>38</v>
      </c>
      <c r="HA8" t="s">
        <v>38</v>
      </c>
      <c r="HB8" t="s">
        <v>38</v>
      </c>
      <c r="HC8" t="s">
        <v>38</v>
      </c>
      <c r="HD8" t="s">
        <v>38</v>
      </c>
      <c r="HE8" t="s">
        <v>38</v>
      </c>
      <c r="HF8" t="s">
        <v>38</v>
      </c>
    </row>
    <row r="9" spans="1:214">
      <c r="A9" s="24"/>
      <c r="B9" s="24"/>
      <c r="C9" s="24"/>
      <c r="D9" s="24"/>
      <c r="E9" s="24"/>
      <c r="F9" s="24"/>
      <c r="M9" t="s">
        <v>261</v>
      </c>
      <c r="N9" t="s">
        <v>38</v>
      </c>
      <c r="O9" t="s">
        <v>38</v>
      </c>
      <c r="P9" t="s">
        <v>38</v>
      </c>
      <c r="Q9" t="s">
        <v>38</v>
      </c>
      <c r="R9" t="s">
        <v>38</v>
      </c>
      <c r="S9" t="s">
        <v>38</v>
      </c>
      <c r="T9" t="s">
        <v>38</v>
      </c>
      <c r="U9" t="s">
        <v>38</v>
      </c>
      <c r="V9" t="s">
        <v>38</v>
      </c>
      <c r="W9" t="s">
        <v>38</v>
      </c>
      <c r="X9" t="s">
        <v>38</v>
      </c>
      <c r="Y9" t="s">
        <v>38</v>
      </c>
      <c r="Z9" t="s">
        <v>38</v>
      </c>
      <c r="AA9" t="s">
        <v>38</v>
      </c>
      <c r="AB9" t="s">
        <v>38</v>
      </c>
      <c r="AC9" t="s">
        <v>38</v>
      </c>
      <c r="AD9" t="s">
        <v>38</v>
      </c>
      <c r="AE9" t="s">
        <v>38</v>
      </c>
      <c r="AF9" t="s">
        <v>38</v>
      </c>
      <c r="AG9" t="s">
        <v>38</v>
      </c>
      <c r="AH9" t="s">
        <v>38</v>
      </c>
      <c r="AI9" t="s">
        <v>38</v>
      </c>
      <c r="AJ9" t="s">
        <v>38</v>
      </c>
      <c r="AK9" t="s">
        <v>38</v>
      </c>
      <c r="AL9" t="s">
        <v>38</v>
      </c>
      <c r="AM9" t="s">
        <v>38</v>
      </c>
      <c r="AN9" t="s">
        <v>38</v>
      </c>
      <c r="AO9" t="s">
        <v>38</v>
      </c>
      <c r="AP9" t="s">
        <v>38</v>
      </c>
      <c r="AQ9" t="s">
        <v>38</v>
      </c>
      <c r="AR9" t="s">
        <v>38</v>
      </c>
      <c r="AS9" t="s">
        <v>38</v>
      </c>
      <c r="AT9" t="s">
        <v>38</v>
      </c>
      <c r="AU9" t="s">
        <v>38</v>
      </c>
      <c r="AV9" t="s">
        <v>38</v>
      </c>
      <c r="AW9" t="s">
        <v>38</v>
      </c>
      <c r="AX9" t="s">
        <v>38</v>
      </c>
      <c r="AY9" t="s">
        <v>38</v>
      </c>
      <c r="AZ9" t="s">
        <v>38</v>
      </c>
      <c r="BA9" t="s">
        <v>38</v>
      </c>
      <c r="BB9" t="s">
        <v>38</v>
      </c>
      <c r="BC9" t="s">
        <v>38</v>
      </c>
      <c r="BD9">
        <v>2</v>
      </c>
      <c r="BE9" t="s">
        <v>38</v>
      </c>
      <c r="BF9" t="s">
        <v>38</v>
      </c>
      <c r="BG9" t="s">
        <v>38</v>
      </c>
      <c r="BH9" t="s">
        <v>38</v>
      </c>
      <c r="BI9" t="s">
        <v>38</v>
      </c>
      <c r="BJ9" t="s">
        <v>38</v>
      </c>
      <c r="BK9" t="s">
        <v>38</v>
      </c>
      <c r="BL9" t="s">
        <v>38</v>
      </c>
      <c r="BM9" t="s">
        <v>38</v>
      </c>
      <c r="BN9" t="s">
        <v>38</v>
      </c>
      <c r="BO9" t="s">
        <v>38</v>
      </c>
      <c r="BP9" t="s">
        <v>38</v>
      </c>
      <c r="BQ9" t="s">
        <v>38</v>
      </c>
      <c r="BR9" t="s">
        <v>38</v>
      </c>
      <c r="BS9" t="s">
        <v>38</v>
      </c>
      <c r="BT9" t="s">
        <v>38</v>
      </c>
      <c r="BU9" t="s">
        <v>38</v>
      </c>
      <c r="BV9" t="s">
        <v>38</v>
      </c>
      <c r="BW9" t="s">
        <v>38</v>
      </c>
      <c r="BX9" t="s">
        <v>38</v>
      </c>
      <c r="BY9" t="s">
        <v>38</v>
      </c>
      <c r="BZ9" t="s">
        <v>38</v>
      </c>
      <c r="CA9" t="s">
        <v>38</v>
      </c>
      <c r="CB9" t="s">
        <v>38</v>
      </c>
      <c r="CC9" t="s">
        <v>38</v>
      </c>
      <c r="CD9" t="s">
        <v>38</v>
      </c>
      <c r="CE9" t="s">
        <v>38</v>
      </c>
      <c r="CF9" t="s">
        <v>38</v>
      </c>
      <c r="CG9" t="s">
        <v>38</v>
      </c>
      <c r="CH9" t="s">
        <v>38</v>
      </c>
      <c r="CI9" t="s">
        <v>38</v>
      </c>
      <c r="CJ9" t="s">
        <v>38</v>
      </c>
      <c r="CK9" t="s">
        <v>38</v>
      </c>
      <c r="CL9" t="s">
        <v>38</v>
      </c>
      <c r="CM9" t="s">
        <v>38</v>
      </c>
      <c r="CN9" t="s">
        <v>38</v>
      </c>
      <c r="CO9" t="s">
        <v>38</v>
      </c>
      <c r="CP9" t="s">
        <v>38</v>
      </c>
      <c r="CQ9" t="s">
        <v>38</v>
      </c>
      <c r="CR9" t="s">
        <v>38</v>
      </c>
      <c r="CS9" t="s">
        <v>38</v>
      </c>
      <c r="CT9" t="s">
        <v>38</v>
      </c>
      <c r="CU9" t="s">
        <v>38</v>
      </c>
      <c r="CV9" t="s">
        <v>38</v>
      </c>
      <c r="CW9" t="s">
        <v>38</v>
      </c>
      <c r="CX9" t="s">
        <v>38</v>
      </c>
      <c r="CY9" t="s">
        <v>38</v>
      </c>
      <c r="CZ9" t="s">
        <v>38</v>
      </c>
      <c r="DA9" t="s">
        <v>38</v>
      </c>
      <c r="DB9" t="s">
        <v>38</v>
      </c>
      <c r="DC9" t="s">
        <v>38</v>
      </c>
      <c r="DD9" t="s">
        <v>38</v>
      </c>
      <c r="DE9" t="s">
        <v>38</v>
      </c>
      <c r="DF9" t="s">
        <v>38</v>
      </c>
      <c r="DG9" t="s">
        <v>38</v>
      </c>
      <c r="DH9" t="s">
        <v>38</v>
      </c>
      <c r="DI9" t="s">
        <v>38</v>
      </c>
      <c r="DJ9" t="s">
        <v>38</v>
      </c>
      <c r="DK9" t="s">
        <v>38</v>
      </c>
      <c r="DL9" t="s">
        <v>38</v>
      </c>
      <c r="DM9" t="s">
        <v>38</v>
      </c>
      <c r="DN9" t="s">
        <v>38</v>
      </c>
      <c r="DO9" t="s">
        <v>38</v>
      </c>
      <c r="DP9" t="s">
        <v>38</v>
      </c>
      <c r="DQ9" t="s">
        <v>38</v>
      </c>
      <c r="DR9" t="s">
        <v>38</v>
      </c>
      <c r="DS9" t="s">
        <v>38</v>
      </c>
      <c r="DT9" t="s">
        <v>38</v>
      </c>
      <c r="DU9" t="s">
        <v>38</v>
      </c>
      <c r="DV9" t="s">
        <v>38</v>
      </c>
      <c r="DW9" t="s">
        <v>38</v>
      </c>
      <c r="DX9" t="s">
        <v>38</v>
      </c>
      <c r="DY9" t="s">
        <v>38</v>
      </c>
      <c r="DZ9" t="s">
        <v>38</v>
      </c>
      <c r="EA9" t="s">
        <v>38</v>
      </c>
      <c r="EB9" t="s">
        <v>38</v>
      </c>
      <c r="EC9" t="s">
        <v>38</v>
      </c>
      <c r="ED9" t="s">
        <v>38</v>
      </c>
      <c r="EE9" t="s">
        <v>38</v>
      </c>
      <c r="EF9" t="s">
        <v>38</v>
      </c>
      <c r="EG9" t="s">
        <v>38</v>
      </c>
      <c r="EH9" t="s">
        <v>38</v>
      </c>
      <c r="EI9" t="s">
        <v>38</v>
      </c>
      <c r="EJ9" t="s">
        <v>38</v>
      </c>
      <c r="EK9" t="s">
        <v>38</v>
      </c>
      <c r="EL9" t="s">
        <v>38</v>
      </c>
      <c r="EM9" t="s">
        <v>38</v>
      </c>
      <c r="EN9" t="s">
        <v>38</v>
      </c>
      <c r="EO9" t="s">
        <v>38</v>
      </c>
      <c r="EP9" t="s">
        <v>38</v>
      </c>
      <c r="EQ9" t="s">
        <v>38</v>
      </c>
      <c r="ER9" t="s">
        <v>38</v>
      </c>
      <c r="ES9" t="s">
        <v>38</v>
      </c>
      <c r="ET9" t="s">
        <v>38</v>
      </c>
      <c r="EU9" t="s">
        <v>38</v>
      </c>
      <c r="EV9" t="s">
        <v>38</v>
      </c>
      <c r="EW9" t="s">
        <v>38</v>
      </c>
      <c r="EX9" t="s">
        <v>38</v>
      </c>
      <c r="EY9" t="s">
        <v>38</v>
      </c>
      <c r="EZ9" t="s">
        <v>38</v>
      </c>
      <c r="FA9" t="s">
        <v>38</v>
      </c>
      <c r="FB9" t="s">
        <v>38</v>
      </c>
      <c r="FC9" t="s">
        <v>38</v>
      </c>
      <c r="FD9" t="s">
        <v>38</v>
      </c>
      <c r="FE9" t="s">
        <v>38</v>
      </c>
      <c r="FF9" t="s">
        <v>38</v>
      </c>
      <c r="FG9" t="s">
        <v>38</v>
      </c>
      <c r="FH9" t="s">
        <v>38</v>
      </c>
      <c r="FI9" t="s">
        <v>38</v>
      </c>
      <c r="FJ9" t="s">
        <v>38</v>
      </c>
      <c r="FK9" t="s">
        <v>38</v>
      </c>
      <c r="FL9" t="s">
        <v>38</v>
      </c>
      <c r="FM9" t="s">
        <v>38</v>
      </c>
      <c r="FN9" t="s">
        <v>38</v>
      </c>
      <c r="FO9" t="s">
        <v>38</v>
      </c>
      <c r="FP9" t="s">
        <v>38</v>
      </c>
      <c r="FQ9" t="s">
        <v>38</v>
      </c>
      <c r="FR9" t="s">
        <v>38</v>
      </c>
      <c r="FS9" t="s">
        <v>38</v>
      </c>
      <c r="FT9" t="s">
        <v>38</v>
      </c>
      <c r="FU9" t="s">
        <v>38</v>
      </c>
      <c r="FV9" t="s">
        <v>38</v>
      </c>
      <c r="FW9" t="s">
        <v>38</v>
      </c>
      <c r="FX9" t="s">
        <v>38</v>
      </c>
      <c r="FY9" t="s">
        <v>38</v>
      </c>
      <c r="FZ9" t="s">
        <v>38</v>
      </c>
      <c r="GA9" t="s">
        <v>38</v>
      </c>
      <c r="GB9" t="s">
        <v>38</v>
      </c>
      <c r="GC9" t="s">
        <v>38</v>
      </c>
      <c r="GD9" t="s">
        <v>38</v>
      </c>
      <c r="GE9" t="s">
        <v>38</v>
      </c>
      <c r="GF9" t="s">
        <v>38</v>
      </c>
      <c r="GG9" t="s">
        <v>38</v>
      </c>
      <c r="GH9" t="s">
        <v>38</v>
      </c>
      <c r="GI9" t="s">
        <v>38</v>
      </c>
      <c r="GJ9" t="s">
        <v>38</v>
      </c>
      <c r="GK9" t="s">
        <v>38</v>
      </c>
      <c r="GL9" t="s">
        <v>38</v>
      </c>
      <c r="GM9" t="s">
        <v>38</v>
      </c>
      <c r="GN9" t="s">
        <v>38</v>
      </c>
      <c r="GO9" t="s">
        <v>38</v>
      </c>
      <c r="GP9" t="s">
        <v>38</v>
      </c>
      <c r="GQ9" t="s">
        <v>38</v>
      </c>
      <c r="GR9" t="s">
        <v>38</v>
      </c>
      <c r="GS9" t="s">
        <v>38</v>
      </c>
      <c r="GT9" t="s">
        <v>38</v>
      </c>
      <c r="GU9" t="s">
        <v>38</v>
      </c>
      <c r="GV9" t="s">
        <v>38</v>
      </c>
      <c r="GW9" t="s">
        <v>38</v>
      </c>
      <c r="GX9" t="s">
        <v>38</v>
      </c>
      <c r="GY9" t="s">
        <v>38</v>
      </c>
      <c r="GZ9" t="s">
        <v>38</v>
      </c>
      <c r="HA9" t="s">
        <v>38</v>
      </c>
      <c r="HB9" t="s">
        <v>38</v>
      </c>
      <c r="HC9" t="s">
        <v>38</v>
      </c>
      <c r="HD9" t="s">
        <v>38</v>
      </c>
      <c r="HE9" t="s">
        <v>38</v>
      </c>
      <c r="HF9" t="s">
        <v>38</v>
      </c>
    </row>
    <row r="10" spans="1:214">
      <c r="A10" s="24"/>
      <c r="B10" s="24"/>
      <c r="C10" s="24"/>
      <c r="D10" s="24"/>
      <c r="E10" s="24"/>
      <c r="F10" s="24"/>
      <c r="M10" t="s">
        <v>138</v>
      </c>
      <c r="N10" t="s">
        <v>38</v>
      </c>
      <c r="O10" t="s">
        <v>38</v>
      </c>
      <c r="P10" t="s">
        <v>38</v>
      </c>
      <c r="Q10" t="s">
        <v>38</v>
      </c>
      <c r="R10" t="s">
        <v>38</v>
      </c>
      <c r="S10" t="s">
        <v>38</v>
      </c>
      <c r="T10" t="s">
        <v>38</v>
      </c>
      <c r="U10" t="s">
        <v>38</v>
      </c>
      <c r="V10" t="s">
        <v>38</v>
      </c>
      <c r="W10" t="s">
        <v>38</v>
      </c>
      <c r="X10" t="s">
        <v>38</v>
      </c>
      <c r="Y10" t="s">
        <v>38</v>
      </c>
      <c r="Z10" t="s">
        <v>38</v>
      </c>
      <c r="AA10" t="s">
        <v>38</v>
      </c>
      <c r="AB10" t="s">
        <v>38</v>
      </c>
      <c r="AC10" t="s">
        <v>38</v>
      </c>
      <c r="AD10" t="s">
        <v>38</v>
      </c>
      <c r="AE10" t="s">
        <v>38</v>
      </c>
      <c r="AF10" t="s">
        <v>38</v>
      </c>
      <c r="AG10" t="s">
        <v>38</v>
      </c>
      <c r="AH10" t="s">
        <v>38</v>
      </c>
      <c r="AI10" t="s">
        <v>38</v>
      </c>
      <c r="AJ10" t="s">
        <v>38</v>
      </c>
      <c r="AK10" t="s">
        <v>38</v>
      </c>
      <c r="AL10" t="s">
        <v>38</v>
      </c>
      <c r="AM10" t="s">
        <v>38</v>
      </c>
      <c r="AN10" t="s">
        <v>38</v>
      </c>
      <c r="AO10" t="s">
        <v>38</v>
      </c>
      <c r="AP10" t="s">
        <v>38</v>
      </c>
      <c r="AQ10" t="s">
        <v>38</v>
      </c>
      <c r="AR10" t="s">
        <v>38</v>
      </c>
      <c r="AS10" t="s">
        <v>38</v>
      </c>
      <c r="AT10" t="s">
        <v>38</v>
      </c>
      <c r="AU10" t="s">
        <v>38</v>
      </c>
      <c r="AV10" t="s">
        <v>38</v>
      </c>
      <c r="AW10" t="s">
        <v>38</v>
      </c>
      <c r="AX10" t="s">
        <v>38</v>
      </c>
      <c r="AY10" t="s">
        <v>38</v>
      </c>
      <c r="AZ10" t="s">
        <v>38</v>
      </c>
      <c r="BA10">
        <v>1</v>
      </c>
      <c r="BB10" t="s">
        <v>38</v>
      </c>
      <c r="BC10" t="s">
        <v>38</v>
      </c>
      <c r="BD10" t="s">
        <v>38</v>
      </c>
      <c r="BE10" t="s">
        <v>38</v>
      </c>
      <c r="BF10" t="s">
        <v>38</v>
      </c>
      <c r="BG10" t="s">
        <v>38</v>
      </c>
      <c r="BH10" t="s">
        <v>38</v>
      </c>
      <c r="BI10" t="s">
        <v>38</v>
      </c>
      <c r="BJ10" t="s">
        <v>38</v>
      </c>
      <c r="BK10" t="s">
        <v>38</v>
      </c>
      <c r="BL10" t="s">
        <v>38</v>
      </c>
      <c r="BM10" t="s">
        <v>38</v>
      </c>
      <c r="BN10" t="s">
        <v>38</v>
      </c>
      <c r="BO10" t="s">
        <v>38</v>
      </c>
      <c r="BP10" t="s">
        <v>38</v>
      </c>
      <c r="BQ10" t="s">
        <v>38</v>
      </c>
      <c r="BR10" t="s">
        <v>38</v>
      </c>
      <c r="BS10" t="s">
        <v>38</v>
      </c>
      <c r="BT10" t="s">
        <v>38</v>
      </c>
      <c r="BU10" t="s">
        <v>38</v>
      </c>
      <c r="BV10" t="s">
        <v>38</v>
      </c>
      <c r="BW10" t="s">
        <v>38</v>
      </c>
      <c r="BX10" t="s">
        <v>38</v>
      </c>
      <c r="BY10" t="s">
        <v>38</v>
      </c>
      <c r="BZ10" t="s">
        <v>38</v>
      </c>
      <c r="CA10" t="s">
        <v>38</v>
      </c>
      <c r="CB10" t="s">
        <v>38</v>
      </c>
      <c r="CC10" t="s">
        <v>38</v>
      </c>
      <c r="CD10" t="s">
        <v>38</v>
      </c>
      <c r="CE10" t="s">
        <v>38</v>
      </c>
      <c r="CF10" t="s">
        <v>38</v>
      </c>
      <c r="CG10" t="s">
        <v>38</v>
      </c>
      <c r="CH10" t="s">
        <v>38</v>
      </c>
      <c r="CI10" t="s">
        <v>38</v>
      </c>
      <c r="CJ10" t="s">
        <v>38</v>
      </c>
      <c r="CK10" t="s">
        <v>38</v>
      </c>
      <c r="CL10" t="s">
        <v>38</v>
      </c>
      <c r="CM10" t="s">
        <v>38</v>
      </c>
      <c r="CN10" t="s">
        <v>38</v>
      </c>
      <c r="CO10" t="s">
        <v>38</v>
      </c>
      <c r="CP10" t="s">
        <v>38</v>
      </c>
      <c r="CQ10" t="s">
        <v>38</v>
      </c>
      <c r="CR10" t="s">
        <v>38</v>
      </c>
      <c r="CS10" t="s">
        <v>38</v>
      </c>
      <c r="CT10" t="s">
        <v>38</v>
      </c>
      <c r="CU10" t="s">
        <v>38</v>
      </c>
      <c r="CV10" t="s">
        <v>38</v>
      </c>
      <c r="CW10" t="s">
        <v>38</v>
      </c>
      <c r="CX10" t="s">
        <v>38</v>
      </c>
      <c r="CY10" t="s">
        <v>38</v>
      </c>
      <c r="CZ10" t="s">
        <v>38</v>
      </c>
      <c r="DA10" t="s">
        <v>38</v>
      </c>
      <c r="DB10" t="s">
        <v>38</v>
      </c>
      <c r="DC10" t="s">
        <v>38</v>
      </c>
      <c r="DD10" t="s">
        <v>38</v>
      </c>
      <c r="DE10" t="s">
        <v>38</v>
      </c>
      <c r="DF10" t="s">
        <v>38</v>
      </c>
      <c r="DG10" t="s">
        <v>38</v>
      </c>
      <c r="DH10" t="s">
        <v>38</v>
      </c>
      <c r="DI10" t="s">
        <v>38</v>
      </c>
      <c r="DJ10" t="s">
        <v>38</v>
      </c>
      <c r="DK10" t="s">
        <v>38</v>
      </c>
      <c r="DL10" t="s">
        <v>38</v>
      </c>
      <c r="DM10" t="s">
        <v>38</v>
      </c>
      <c r="DN10" t="s">
        <v>38</v>
      </c>
      <c r="DO10" t="s">
        <v>38</v>
      </c>
      <c r="DP10" t="s">
        <v>38</v>
      </c>
      <c r="DQ10" t="s">
        <v>38</v>
      </c>
      <c r="DR10" t="s">
        <v>38</v>
      </c>
      <c r="DS10" t="s">
        <v>38</v>
      </c>
      <c r="DT10" t="s">
        <v>38</v>
      </c>
      <c r="DU10" t="s">
        <v>38</v>
      </c>
      <c r="DV10" t="s">
        <v>38</v>
      </c>
      <c r="DW10" t="s">
        <v>38</v>
      </c>
      <c r="DX10" t="s">
        <v>38</v>
      </c>
      <c r="DY10" t="s">
        <v>38</v>
      </c>
      <c r="DZ10" t="s">
        <v>38</v>
      </c>
      <c r="EA10" t="s">
        <v>38</v>
      </c>
      <c r="EB10" t="s">
        <v>38</v>
      </c>
      <c r="EC10" t="s">
        <v>38</v>
      </c>
      <c r="ED10" t="s">
        <v>38</v>
      </c>
      <c r="EE10" t="s">
        <v>38</v>
      </c>
      <c r="EF10" t="s">
        <v>38</v>
      </c>
      <c r="EG10" t="s">
        <v>38</v>
      </c>
      <c r="EH10" t="s">
        <v>38</v>
      </c>
      <c r="EI10" t="s">
        <v>38</v>
      </c>
      <c r="EJ10" t="s">
        <v>38</v>
      </c>
      <c r="EK10" t="s">
        <v>38</v>
      </c>
      <c r="EL10" t="s">
        <v>38</v>
      </c>
      <c r="EM10" t="s">
        <v>38</v>
      </c>
      <c r="EN10" t="s">
        <v>38</v>
      </c>
      <c r="EO10" t="s">
        <v>38</v>
      </c>
      <c r="EP10" t="s">
        <v>38</v>
      </c>
      <c r="EQ10" t="s">
        <v>38</v>
      </c>
      <c r="ER10" t="s">
        <v>38</v>
      </c>
      <c r="ES10" t="s">
        <v>38</v>
      </c>
      <c r="ET10" t="s">
        <v>38</v>
      </c>
      <c r="EU10" t="s">
        <v>38</v>
      </c>
      <c r="EV10" t="s">
        <v>38</v>
      </c>
      <c r="EW10" t="s">
        <v>38</v>
      </c>
      <c r="EX10" t="s">
        <v>38</v>
      </c>
      <c r="EY10" t="s">
        <v>38</v>
      </c>
      <c r="EZ10" t="s">
        <v>38</v>
      </c>
      <c r="FA10" t="s">
        <v>38</v>
      </c>
      <c r="FB10" t="s">
        <v>38</v>
      </c>
      <c r="FC10" t="s">
        <v>38</v>
      </c>
      <c r="FD10" t="s">
        <v>38</v>
      </c>
      <c r="FE10" t="s">
        <v>38</v>
      </c>
      <c r="FF10" t="s">
        <v>38</v>
      </c>
      <c r="FG10" t="s">
        <v>38</v>
      </c>
      <c r="FH10" t="s">
        <v>38</v>
      </c>
      <c r="FI10" t="s">
        <v>38</v>
      </c>
      <c r="FJ10" t="s">
        <v>38</v>
      </c>
      <c r="FK10" t="s">
        <v>38</v>
      </c>
      <c r="FL10" t="s">
        <v>38</v>
      </c>
      <c r="FM10" t="s">
        <v>38</v>
      </c>
      <c r="FN10" t="s">
        <v>38</v>
      </c>
      <c r="FO10" t="s">
        <v>38</v>
      </c>
      <c r="FP10" t="s">
        <v>38</v>
      </c>
      <c r="FQ10" t="s">
        <v>38</v>
      </c>
      <c r="FR10" t="s">
        <v>38</v>
      </c>
      <c r="FS10" t="s">
        <v>38</v>
      </c>
      <c r="FT10" t="s">
        <v>38</v>
      </c>
      <c r="FU10" t="s">
        <v>38</v>
      </c>
      <c r="FV10" t="s">
        <v>38</v>
      </c>
      <c r="FW10" t="s">
        <v>38</v>
      </c>
      <c r="FX10" t="s">
        <v>38</v>
      </c>
      <c r="FY10" t="s">
        <v>38</v>
      </c>
      <c r="FZ10" t="s">
        <v>38</v>
      </c>
      <c r="GA10" t="s">
        <v>38</v>
      </c>
      <c r="GB10" t="s">
        <v>38</v>
      </c>
      <c r="GC10" t="s">
        <v>38</v>
      </c>
      <c r="GD10" t="s">
        <v>38</v>
      </c>
      <c r="GE10" t="s">
        <v>38</v>
      </c>
      <c r="GF10" t="s">
        <v>38</v>
      </c>
      <c r="GG10" t="s">
        <v>38</v>
      </c>
      <c r="GH10" t="s">
        <v>38</v>
      </c>
      <c r="GI10" t="s">
        <v>38</v>
      </c>
      <c r="GJ10" t="s">
        <v>38</v>
      </c>
      <c r="GK10" t="s">
        <v>38</v>
      </c>
      <c r="GL10" t="s">
        <v>38</v>
      </c>
      <c r="GM10" t="s">
        <v>38</v>
      </c>
      <c r="GN10" t="s">
        <v>38</v>
      </c>
      <c r="GO10" t="s">
        <v>38</v>
      </c>
      <c r="GP10" t="s">
        <v>38</v>
      </c>
      <c r="GQ10" t="s">
        <v>38</v>
      </c>
      <c r="GR10" t="s">
        <v>38</v>
      </c>
      <c r="GS10" t="s">
        <v>38</v>
      </c>
      <c r="GT10" t="s">
        <v>38</v>
      </c>
      <c r="GU10" t="s">
        <v>38</v>
      </c>
      <c r="GV10" t="s">
        <v>38</v>
      </c>
      <c r="GW10" t="s">
        <v>38</v>
      </c>
      <c r="GX10" t="s">
        <v>38</v>
      </c>
      <c r="GY10" t="s">
        <v>38</v>
      </c>
      <c r="GZ10" t="s">
        <v>38</v>
      </c>
      <c r="HA10" t="s">
        <v>38</v>
      </c>
      <c r="HB10" t="s">
        <v>38</v>
      </c>
      <c r="HC10" t="s">
        <v>38</v>
      </c>
      <c r="HD10" t="s">
        <v>38</v>
      </c>
      <c r="HE10" t="s">
        <v>38</v>
      </c>
      <c r="HF10" t="s">
        <v>38</v>
      </c>
    </row>
    <row r="11" spans="1:214">
      <c r="A11" s="24"/>
      <c r="B11" s="24"/>
      <c r="C11" s="24"/>
      <c r="D11" s="24"/>
      <c r="E11" s="24"/>
      <c r="F11" s="24"/>
      <c r="M11" t="s">
        <v>262</v>
      </c>
      <c r="N11" t="s">
        <v>38</v>
      </c>
      <c r="O11" t="s">
        <v>38</v>
      </c>
      <c r="P11" t="s">
        <v>38</v>
      </c>
      <c r="Q11" t="s">
        <v>38</v>
      </c>
      <c r="R11" t="s">
        <v>38</v>
      </c>
      <c r="S11" t="s">
        <v>38</v>
      </c>
      <c r="T11" t="s">
        <v>38</v>
      </c>
      <c r="U11" t="s">
        <v>38</v>
      </c>
      <c r="V11" t="s">
        <v>38</v>
      </c>
      <c r="W11" t="s">
        <v>38</v>
      </c>
      <c r="X11" t="s">
        <v>38</v>
      </c>
      <c r="Y11" t="s">
        <v>38</v>
      </c>
      <c r="Z11" t="s">
        <v>38</v>
      </c>
      <c r="AA11" t="s">
        <v>38</v>
      </c>
      <c r="AB11" t="s">
        <v>38</v>
      </c>
      <c r="AC11" t="s">
        <v>38</v>
      </c>
      <c r="AD11" t="s">
        <v>38</v>
      </c>
      <c r="AE11" t="s">
        <v>38</v>
      </c>
      <c r="AF11" t="s">
        <v>38</v>
      </c>
      <c r="AG11" t="s">
        <v>38</v>
      </c>
      <c r="AH11" t="s">
        <v>38</v>
      </c>
      <c r="AI11" t="s">
        <v>38</v>
      </c>
      <c r="AJ11" t="s">
        <v>38</v>
      </c>
      <c r="AK11" t="s">
        <v>38</v>
      </c>
      <c r="AL11" t="s">
        <v>38</v>
      </c>
      <c r="AM11" t="s">
        <v>38</v>
      </c>
      <c r="AN11" t="s">
        <v>38</v>
      </c>
      <c r="AO11" t="s">
        <v>38</v>
      </c>
      <c r="AP11" t="s">
        <v>38</v>
      </c>
      <c r="AQ11" t="s">
        <v>38</v>
      </c>
      <c r="AR11" t="s">
        <v>38</v>
      </c>
      <c r="AS11" t="s">
        <v>38</v>
      </c>
      <c r="AT11" t="s">
        <v>38</v>
      </c>
      <c r="AU11" t="s">
        <v>38</v>
      </c>
      <c r="AV11" t="s">
        <v>38</v>
      </c>
      <c r="AW11" t="s">
        <v>38</v>
      </c>
      <c r="AX11" t="s">
        <v>38</v>
      </c>
      <c r="AY11" t="s">
        <v>38</v>
      </c>
      <c r="AZ11" t="s">
        <v>38</v>
      </c>
      <c r="BA11" t="s">
        <v>38</v>
      </c>
      <c r="BB11" t="s">
        <v>38</v>
      </c>
      <c r="BC11" t="s">
        <v>38</v>
      </c>
      <c r="BD11" t="s">
        <v>38</v>
      </c>
      <c r="BE11">
        <v>1</v>
      </c>
      <c r="BF11" t="s">
        <v>38</v>
      </c>
      <c r="BG11" t="s">
        <v>38</v>
      </c>
      <c r="BH11" t="s">
        <v>38</v>
      </c>
      <c r="BI11" t="s">
        <v>38</v>
      </c>
      <c r="BJ11" t="s">
        <v>38</v>
      </c>
      <c r="BK11" t="s">
        <v>38</v>
      </c>
      <c r="BL11" t="s">
        <v>38</v>
      </c>
      <c r="BM11" t="s">
        <v>38</v>
      </c>
      <c r="BN11" t="s">
        <v>38</v>
      </c>
      <c r="BO11" t="s">
        <v>38</v>
      </c>
      <c r="BP11" t="s">
        <v>38</v>
      </c>
      <c r="BQ11" t="s">
        <v>38</v>
      </c>
      <c r="BR11" t="s">
        <v>38</v>
      </c>
      <c r="BS11" t="s">
        <v>38</v>
      </c>
      <c r="BT11" t="s">
        <v>38</v>
      </c>
      <c r="BU11" t="s">
        <v>38</v>
      </c>
      <c r="BV11" t="s">
        <v>38</v>
      </c>
      <c r="BW11" t="s">
        <v>38</v>
      </c>
      <c r="BX11" t="s">
        <v>38</v>
      </c>
      <c r="BY11" t="s">
        <v>38</v>
      </c>
      <c r="BZ11" t="s">
        <v>38</v>
      </c>
      <c r="CA11" t="s">
        <v>38</v>
      </c>
      <c r="CB11" t="s">
        <v>38</v>
      </c>
      <c r="CC11" t="s">
        <v>38</v>
      </c>
      <c r="CD11" t="s">
        <v>38</v>
      </c>
      <c r="CE11" t="s">
        <v>38</v>
      </c>
      <c r="CF11" t="s">
        <v>38</v>
      </c>
      <c r="CG11" t="s">
        <v>38</v>
      </c>
      <c r="CH11" t="s">
        <v>38</v>
      </c>
      <c r="CI11" t="s">
        <v>38</v>
      </c>
      <c r="CJ11" t="s">
        <v>38</v>
      </c>
      <c r="CK11" t="s">
        <v>38</v>
      </c>
      <c r="CL11" t="s">
        <v>38</v>
      </c>
      <c r="CM11" t="s">
        <v>38</v>
      </c>
      <c r="CN11" t="s">
        <v>38</v>
      </c>
      <c r="CO11" t="s">
        <v>38</v>
      </c>
      <c r="CP11" t="s">
        <v>38</v>
      </c>
      <c r="CQ11" t="s">
        <v>38</v>
      </c>
      <c r="CR11" t="s">
        <v>38</v>
      </c>
      <c r="CS11" t="s">
        <v>38</v>
      </c>
      <c r="CT11" t="s">
        <v>38</v>
      </c>
      <c r="CU11" t="s">
        <v>38</v>
      </c>
      <c r="CV11" t="s">
        <v>38</v>
      </c>
      <c r="CW11" t="s">
        <v>38</v>
      </c>
      <c r="CX11" t="s">
        <v>38</v>
      </c>
      <c r="CY11" t="s">
        <v>38</v>
      </c>
      <c r="CZ11" t="s">
        <v>38</v>
      </c>
      <c r="DA11" t="s">
        <v>38</v>
      </c>
      <c r="DB11" t="s">
        <v>38</v>
      </c>
      <c r="DC11" t="s">
        <v>38</v>
      </c>
      <c r="DD11" t="s">
        <v>38</v>
      </c>
      <c r="DE11" t="s">
        <v>38</v>
      </c>
      <c r="DF11" t="s">
        <v>38</v>
      </c>
      <c r="DG11" t="s">
        <v>38</v>
      </c>
      <c r="DH11" t="s">
        <v>38</v>
      </c>
      <c r="DI11" t="s">
        <v>38</v>
      </c>
      <c r="DJ11" t="s">
        <v>38</v>
      </c>
      <c r="DK11" t="s">
        <v>38</v>
      </c>
      <c r="DL11" t="s">
        <v>38</v>
      </c>
      <c r="DM11" t="s">
        <v>38</v>
      </c>
      <c r="DN11" t="s">
        <v>38</v>
      </c>
      <c r="DO11" t="s">
        <v>38</v>
      </c>
      <c r="DP11" t="s">
        <v>38</v>
      </c>
      <c r="DQ11" t="s">
        <v>38</v>
      </c>
      <c r="DR11" t="s">
        <v>38</v>
      </c>
      <c r="DS11" t="s">
        <v>38</v>
      </c>
      <c r="DT11" t="s">
        <v>38</v>
      </c>
      <c r="DU11" t="s">
        <v>38</v>
      </c>
      <c r="DV11" t="s">
        <v>38</v>
      </c>
      <c r="DW11" t="s">
        <v>38</v>
      </c>
      <c r="DX11" t="s">
        <v>38</v>
      </c>
      <c r="DY11" t="s">
        <v>38</v>
      </c>
      <c r="DZ11" t="s">
        <v>38</v>
      </c>
      <c r="EA11" t="s">
        <v>38</v>
      </c>
      <c r="EB11" t="s">
        <v>38</v>
      </c>
      <c r="EC11" t="s">
        <v>38</v>
      </c>
      <c r="ED11" t="s">
        <v>38</v>
      </c>
      <c r="EE11" t="s">
        <v>38</v>
      </c>
      <c r="EF11" t="s">
        <v>38</v>
      </c>
      <c r="EG11" t="s">
        <v>38</v>
      </c>
      <c r="EH11" t="s">
        <v>38</v>
      </c>
      <c r="EI11" t="s">
        <v>38</v>
      </c>
      <c r="EJ11" t="s">
        <v>38</v>
      </c>
      <c r="EK11" t="s">
        <v>38</v>
      </c>
      <c r="EL11" t="s">
        <v>38</v>
      </c>
      <c r="EM11" t="s">
        <v>38</v>
      </c>
      <c r="EN11" t="s">
        <v>38</v>
      </c>
      <c r="EO11" t="s">
        <v>38</v>
      </c>
      <c r="EP11" t="s">
        <v>38</v>
      </c>
      <c r="EQ11" t="s">
        <v>38</v>
      </c>
      <c r="ER11" t="s">
        <v>38</v>
      </c>
      <c r="ES11" t="s">
        <v>38</v>
      </c>
      <c r="ET11" t="s">
        <v>38</v>
      </c>
      <c r="EU11" t="s">
        <v>38</v>
      </c>
      <c r="EV11" t="s">
        <v>38</v>
      </c>
      <c r="EW11" t="s">
        <v>38</v>
      </c>
      <c r="EX11" t="s">
        <v>38</v>
      </c>
      <c r="EY11" t="s">
        <v>38</v>
      </c>
      <c r="EZ11" t="s">
        <v>38</v>
      </c>
      <c r="FA11" t="s">
        <v>38</v>
      </c>
      <c r="FB11" t="s">
        <v>38</v>
      </c>
      <c r="FC11" t="s">
        <v>38</v>
      </c>
      <c r="FD11" t="s">
        <v>38</v>
      </c>
      <c r="FE11" t="s">
        <v>38</v>
      </c>
      <c r="FF11" t="s">
        <v>38</v>
      </c>
      <c r="FG11" t="s">
        <v>38</v>
      </c>
      <c r="FH11" t="s">
        <v>38</v>
      </c>
      <c r="FI11" t="s">
        <v>38</v>
      </c>
      <c r="FJ11" t="s">
        <v>38</v>
      </c>
      <c r="FK11" t="s">
        <v>38</v>
      </c>
      <c r="FL11" t="s">
        <v>38</v>
      </c>
      <c r="FM11" t="s">
        <v>38</v>
      </c>
      <c r="FN11" t="s">
        <v>38</v>
      </c>
      <c r="FO11" t="s">
        <v>38</v>
      </c>
      <c r="FP11" t="s">
        <v>38</v>
      </c>
      <c r="FQ11" t="s">
        <v>38</v>
      </c>
      <c r="FR11" t="s">
        <v>38</v>
      </c>
      <c r="FS11" t="s">
        <v>38</v>
      </c>
      <c r="FT11" t="s">
        <v>38</v>
      </c>
      <c r="FU11" t="s">
        <v>38</v>
      </c>
      <c r="FV11" t="s">
        <v>38</v>
      </c>
      <c r="FW11" t="s">
        <v>38</v>
      </c>
      <c r="FX11" t="s">
        <v>38</v>
      </c>
      <c r="FY11" t="s">
        <v>38</v>
      </c>
      <c r="FZ11" t="s">
        <v>38</v>
      </c>
      <c r="GA11" t="s">
        <v>38</v>
      </c>
      <c r="GB11" t="s">
        <v>38</v>
      </c>
      <c r="GC11" t="s">
        <v>38</v>
      </c>
      <c r="GD11" t="s">
        <v>38</v>
      </c>
      <c r="GE11" t="s">
        <v>38</v>
      </c>
      <c r="GF11" t="s">
        <v>38</v>
      </c>
      <c r="GG11" t="s">
        <v>38</v>
      </c>
      <c r="GH11" t="s">
        <v>38</v>
      </c>
      <c r="GI11" t="s">
        <v>38</v>
      </c>
      <c r="GJ11" t="s">
        <v>38</v>
      </c>
      <c r="GK11" t="s">
        <v>38</v>
      </c>
      <c r="GL11" t="s">
        <v>38</v>
      </c>
      <c r="GM11" t="s">
        <v>38</v>
      </c>
      <c r="GN11" t="s">
        <v>38</v>
      </c>
      <c r="GO11" t="s">
        <v>38</v>
      </c>
      <c r="GP11" t="s">
        <v>38</v>
      </c>
      <c r="GQ11" t="s">
        <v>38</v>
      </c>
      <c r="GR11" t="s">
        <v>38</v>
      </c>
      <c r="GS11" t="s">
        <v>38</v>
      </c>
      <c r="GT11" t="s">
        <v>38</v>
      </c>
      <c r="GU11" t="s">
        <v>38</v>
      </c>
      <c r="GV11" t="s">
        <v>38</v>
      </c>
      <c r="GW11" t="s">
        <v>38</v>
      </c>
      <c r="GX11" t="s">
        <v>38</v>
      </c>
      <c r="GY11" t="s">
        <v>38</v>
      </c>
      <c r="GZ11" t="s">
        <v>38</v>
      </c>
      <c r="HA11" t="s">
        <v>38</v>
      </c>
      <c r="HB11" t="s">
        <v>38</v>
      </c>
      <c r="HC11" t="s">
        <v>38</v>
      </c>
      <c r="HD11" t="s">
        <v>38</v>
      </c>
      <c r="HE11" t="s">
        <v>38</v>
      </c>
      <c r="HF11" t="s">
        <v>38</v>
      </c>
    </row>
    <row r="12" spans="1:214">
      <c r="A12" s="24"/>
      <c r="B12" s="24"/>
      <c r="C12" s="24"/>
      <c r="D12" s="24"/>
      <c r="E12" s="24"/>
      <c r="F12" s="24"/>
    </row>
    <row r="13" spans="1:214">
      <c r="A13" s="24"/>
      <c r="B13" s="24"/>
      <c r="C13" s="24"/>
      <c r="D13" s="24"/>
      <c r="E13" s="24"/>
      <c r="F13" s="24"/>
    </row>
    <row r="14" spans="1:214">
      <c r="A14" s="24"/>
      <c r="B14" s="24"/>
      <c r="C14" s="24"/>
      <c r="D14" s="24"/>
      <c r="E14" s="24"/>
      <c r="F14" s="24"/>
    </row>
    <row r="15" spans="1:214">
      <c r="A15" s="24"/>
      <c r="B15" s="24"/>
      <c r="C15" s="24"/>
      <c r="D15" s="24"/>
      <c r="E15" s="24"/>
      <c r="F15" s="24"/>
    </row>
    <row r="16" spans="1:214">
      <c r="A16" s="23" t="s">
        <v>253</v>
      </c>
      <c r="B16" s="24"/>
      <c r="C16" s="24"/>
      <c r="D16" s="24"/>
      <c r="E16" s="24"/>
      <c r="F16" s="24"/>
    </row>
    <row r="17" spans="1:12">
      <c r="A17" s="23" t="s">
        <v>254</v>
      </c>
      <c r="B17" s="24"/>
      <c r="C17" s="24"/>
      <c r="D17" s="24"/>
      <c r="E17" s="24"/>
      <c r="F17" s="24"/>
    </row>
    <row r="18" spans="1:12">
      <c r="A18" s="23"/>
      <c r="B18" s="24"/>
      <c r="C18" s="24"/>
      <c r="D18" s="24"/>
      <c r="E18" s="24"/>
      <c r="F18" s="24"/>
    </row>
    <row r="19" spans="1:12">
      <c r="A19" s="23"/>
      <c r="B19" s="24"/>
      <c r="C19" s="24"/>
      <c r="D19" s="24"/>
      <c r="E19" s="24"/>
      <c r="F19" s="24"/>
    </row>
    <row r="20" spans="1:12">
      <c r="A20" s="24"/>
      <c r="B20" s="24"/>
      <c r="C20" s="24"/>
      <c r="D20" s="24"/>
      <c r="E20" s="24"/>
      <c r="F20" s="24"/>
    </row>
    <row r="21" spans="1:12">
      <c r="A21" s="24"/>
      <c r="B21" s="24"/>
      <c r="C21" s="24"/>
      <c r="D21" s="24"/>
      <c r="E21" s="24"/>
      <c r="F21" s="24"/>
    </row>
    <row r="22" spans="1:12">
      <c r="A22" s="24"/>
      <c r="B22" s="24"/>
      <c r="C22" s="24"/>
      <c r="D22" s="24"/>
      <c r="E22" s="24"/>
      <c r="F22" s="24"/>
    </row>
    <row r="23" spans="1:12">
      <c r="A23" s="24"/>
      <c r="B23" s="27"/>
      <c r="C23" s="27"/>
      <c r="D23" s="27"/>
      <c r="E23" s="27"/>
      <c r="F23" s="24"/>
    </row>
    <row r="24" spans="1:12">
      <c r="A24" s="24"/>
      <c r="B24" s="27"/>
      <c r="C24" s="27"/>
      <c r="D24" s="27"/>
      <c r="E24" s="27"/>
      <c r="F24" s="24"/>
    </row>
    <row r="25" spans="1:12">
      <c r="A25" s="114"/>
      <c r="B25" s="47"/>
      <c r="C25" s="47"/>
      <c r="D25" s="48"/>
      <c r="E25" s="48"/>
      <c r="F25" s="48"/>
      <c r="G25" s="48"/>
      <c r="H25" s="47"/>
      <c r="I25" s="48"/>
      <c r="J25" s="48"/>
      <c r="K25" s="48"/>
      <c r="L25" s="48"/>
    </row>
    <row r="26" spans="1:12">
      <c r="A26" s="114"/>
      <c r="B26" s="132"/>
      <c r="C26" s="132"/>
      <c r="D26" s="133"/>
      <c r="E26" s="133"/>
      <c r="F26" s="133"/>
      <c r="G26" s="133"/>
      <c r="H26" s="133"/>
      <c r="I26" s="133"/>
      <c r="J26" s="133"/>
      <c r="K26" s="133"/>
      <c r="L26" s="133"/>
    </row>
    <row r="27" spans="1:12">
      <c r="A27" s="134"/>
      <c r="B27" s="50"/>
      <c r="C27" s="50"/>
      <c r="D27" s="50"/>
      <c r="E27" s="50"/>
      <c r="F27" s="50"/>
      <c r="G27" s="50"/>
      <c r="H27" s="50"/>
      <c r="I27" s="50"/>
      <c r="J27" s="50"/>
      <c r="K27" s="50"/>
      <c r="L27" s="50"/>
    </row>
    <row r="28" spans="1:12">
      <c r="A28" s="50"/>
      <c r="B28" s="50"/>
      <c r="C28" s="50"/>
      <c r="D28" s="50"/>
      <c r="E28" s="50"/>
      <c r="F28" s="50"/>
      <c r="G28" s="50"/>
      <c r="H28" s="50"/>
      <c r="I28" s="50"/>
      <c r="J28" s="50"/>
      <c r="K28" s="50"/>
      <c r="L28" s="50"/>
    </row>
    <row r="29" spans="1:12">
      <c r="A29" s="50"/>
      <c r="B29" s="50"/>
      <c r="C29" s="50"/>
      <c r="D29" s="50"/>
      <c r="E29" s="50"/>
      <c r="F29" s="50"/>
      <c r="G29" s="50"/>
      <c r="H29" s="50"/>
      <c r="I29" s="50"/>
      <c r="J29" s="50"/>
      <c r="K29" s="50"/>
      <c r="L29" s="50"/>
    </row>
    <row r="30" spans="1:12">
      <c r="A30" s="50"/>
      <c r="B30" s="50"/>
      <c r="C30" s="50"/>
      <c r="D30" s="50"/>
      <c r="E30" s="50"/>
      <c r="F30" s="50"/>
      <c r="G30" s="50"/>
      <c r="H30" s="50"/>
      <c r="I30" s="50"/>
      <c r="J30" s="50"/>
      <c r="K30" s="50"/>
      <c r="L30" s="50"/>
    </row>
    <row r="31" spans="1:12">
      <c r="A31" s="50"/>
      <c r="B31" s="50"/>
      <c r="C31" s="50"/>
      <c r="D31" s="50"/>
      <c r="E31" s="50"/>
      <c r="F31" s="50"/>
      <c r="G31" s="50"/>
      <c r="H31" s="50"/>
      <c r="I31" s="50"/>
      <c r="J31" s="50"/>
      <c r="K31" s="50"/>
      <c r="L31" s="50"/>
    </row>
    <row r="32" spans="1:12">
      <c r="A32" s="50"/>
      <c r="B32" s="50"/>
      <c r="C32" s="50"/>
      <c r="D32" s="50"/>
      <c r="E32" s="50"/>
      <c r="F32" s="50"/>
      <c r="G32" s="50"/>
      <c r="H32" s="50"/>
      <c r="I32" s="50"/>
      <c r="J32" s="50"/>
      <c r="K32" s="50"/>
      <c r="L32" s="50"/>
    </row>
    <row r="33" spans="1:12">
      <c r="A33" s="50"/>
      <c r="B33" s="50"/>
      <c r="C33" s="50"/>
      <c r="D33" s="50"/>
      <c r="E33" s="50"/>
      <c r="F33" s="50"/>
      <c r="G33" s="50"/>
      <c r="H33" s="50"/>
      <c r="I33" s="50"/>
      <c r="J33" s="50"/>
      <c r="K33" s="50"/>
      <c r="L33" s="50"/>
    </row>
    <row r="34" spans="1:12">
      <c r="A34" s="50"/>
      <c r="B34" s="50"/>
      <c r="C34" s="50"/>
      <c r="D34" s="50"/>
      <c r="E34" s="50"/>
      <c r="F34" s="50"/>
      <c r="G34" s="50"/>
      <c r="H34" s="50"/>
      <c r="I34" s="50"/>
      <c r="J34" s="50"/>
      <c r="K34" s="50"/>
      <c r="L34" s="50"/>
    </row>
    <row r="35" spans="1:12">
      <c r="A35" s="50"/>
      <c r="B35" s="50"/>
      <c r="C35" s="50"/>
      <c r="D35" s="50"/>
      <c r="E35" s="50"/>
      <c r="F35" s="50"/>
      <c r="G35" s="50"/>
      <c r="H35" s="50"/>
      <c r="I35" s="50"/>
      <c r="J35" s="50"/>
      <c r="K35" s="50"/>
      <c r="L35" s="50"/>
    </row>
    <row r="36" spans="1:12">
      <c r="A36" s="50"/>
      <c r="B36" s="50"/>
      <c r="C36" s="50"/>
      <c r="D36" s="50"/>
      <c r="E36" s="50"/>
      <c r="F36" s="50"/>
      <c r="G36" s="50"/>
      <c r="H36" s="50"/>
      <c r="I36" s="50"/>
      <c r="J36" s="50"/>
      <c r="K36" s="50"/>
      <c r="L36" s="50"/>
    </row>
    <row r="37" spans="1:12">
      <c r="A37" s="50"/>
      <c r="B37" s="50"/>
      <c r="C37" s="50"/>
      <c r="D37" s="50"/>
      <c r="E37" s="50"/>
      <c r="F37" s="50"/>
      <c r="G37" s="50"/>
      <c r="H37" s="50"/>
      <c r="I37" s="50"/>
      <c r="J37" s="50"/>
      <c r="K37" s="50"/>
      <c r="L37" s="50"/>
    </row>
    <row r="38" spans="1:12">
      <c r="A38" s="50"/>
      <c r="B38" s="50"/>
      <c r="C38" s="50"/>
      <c r="D38" s="50"/>
      <c r="E38" s="50"/>
      <c r="F38" s="50"/>
      <c r="G38" s="50"/>
      <c r="H38" s="50"/>
      <c r="I38" s="50"/>
      <c r="J38" s="50"/>
      <c r="K38" s="50"/>
      <c r="L38" s="50"/>
    </row>
    <row r="39" spans="1:12">
      <c r="A39" s="50"/>
      <c r="B39" s="50"/>
      <c r="C39" s="50"/>
      <c r="D39" s="50"/>
      <c r="E39" s="50"/>
      <c r="F39" s="50"/>
      <c r="G39" s="50"/>
      <c r="H39" s="50"/>
      <c r="I39" s="50"/>
      <c r="J39" s="50"/>
      <c r="K39" s="50"/>
      <c r="L39" s="50"/>
    </row>
    <row r="40" spans="1:12">
      <c r="A40" s="50"/>
      <c r="B40" s="50"/>
      <c r="C40" s="50"/>
      <c r="D40" s="50"/>
      <c r="E40" s="50"/>
      <c r="F40" s="50"/>
      <c r="G40" s="50"/>
      <c r="H40" s="50"/>
      <c r="I40" s="50"/>
      <c r="J40" s="50"/>
      <c r="K40" s="50"/>
      <c r="L40" s="50"/>
    </row>
    <row r="41" spans="1:12">
      <c r="A41" s="50"/>
      <c r="B41" s="50"/>
      <c r="C41" s="50"/>
      <c r="D41" s="50"/>
      <c r="E41" s="50"/>
      <c r="F41" s="50"/>
      <c r="G41" s="50"/>
      <c r="H41" s="50"/>
      <c r="I41" s="50"/>
      <c r="J41" s="50"/>
      <c r="K41" s="50"/>
      <c r="L41" s="50"/>
    </row>
    <row r="42" spans="1:12">
      <c r="A42" s="50"/>
      <c r="B42" s="50"/>
      <c r="C42" s="50"/>
      <c r="D42" s="50"/>
      <c r="E42" s="50"/>
      <c r="F42" s="50"/>
      <c r="G42" s="50"/>
      <c r="H42" s="50"/>
      <c r="I42" s="50"/>
      <c r="J42" s="50"/>
      <c r="K42" s="50"/>
      <c r="L42" s="50"/>
    </row>
    <row r="43" spans="1:12">
      <c r="A43" s="50"/>
      <c r="B43" s="50"/>
      <c r="C43" s="50"/>
      <c r="D43" s="50"/>
      <c r="E43" s="50"/>
      <c r="F43" s="50"/>
      <c r="G43" s="50"/>
      <c r="H43" s="50"/>
      <c r="I43" s="50"/>
      <c r="J43" s="50"/>
      <c r="K43" s="50"/>
      <c r="L43" s="50"/>
    </row>
    <row r="44" spans="1:12">
      <c r="A44" s="50"/>
      <c r="B44" s="50"/>
      <c r="C44" s="50"/>
      <c r="D44" s="50"/>
      <c r="E44" s="50"/>
      <c r="F44" s="50"/>
      <c r="G44" s="50"/>
      <c r="H44" s="50"/>
      <c r="I44" s="50"/>
      <c r="J44" s="50"/>
      <c r="K44" s="50"/>
      <c r="L44" s="50"/>
    </row>
    <row r="45" spans="1:12">
      <c r="A45" s="50"/>
      <c r="B45" s="50"/>
      <c r="C45" s="50"/>
      <c r="D45" s="50"/>
      <c r="E45" s="50"/>
      <c r="F45" s="50"/>
      <c r="G45" s="50"/>
      <c r="H45" s="50"/>
      <c r="I45" s="50"/>
      <c r="J45" s="50"/>
      <c r="K45" s="50"/>
      <c r="L45" s="50"/>
    </row>
    <row r="46" spans="1:12">
      <c r="A46" s="50"/>
      <c r="B46" s="50"/>
      <c r="C46" s="50"/>
      <c r="D46" s="50"/>
      <c r="E46" s="50"/>
      <c r="F46" s="50"/>
      <c r="G46" s="50"/>
      <c r="H46" s="50"/>
      <c r="I46" s="50"/>
      <c r="J46" s="50"/>
      <c r="K46" s="50"/>
      <c r="L46" s="50"/>
    </row>
    <row r="47" spans="1:12">
      <c r="A47" s="50"/>
      <c r="B47" s="50"/>
      <c r="C47" s="50"/>
      <c r="D47" s="50"/>
      <c r="E47" s="50"/>
      <c r="F47" s="50"/>
      <c r="G47" s="50"/>
      <c r="H47" s="50"/>
      <c r="I47" s="50"/>
      <c r="J47" s="50"/>
      <c r="K47" s="50"/>
      <c r="L47" s="50"/>
    </row>
    <row r="48" spans="1:12">
      <c r="A48" s="50"/>
      <c r="B48" s="50"/>
      <c r="C48" s="50"/>
      <c r="D48" s="50"/>
      <c r="E48" s="50"/>
      <c r="F48" s="50"/>
      <c r="G48" s="50"/>
      <c r="H48" s="50"/>
      <c r="I48" s="50"/>
      <c r="J48" s="50"/>
      <c r="K48" s="50"/>
      <c r="L48" s="50"/>
    </row>
    <row r="49" spans="1:12">
      <c r="A49" s="50"/>
      <c r="B49" s="50"/>
      <c r="C49" s="50"/>
      <c r="D49" s="50"/>
      <c r="E49" s="50"/>
      <c r="F49" s="50"/>
      <c r="G49" s="50"/>
      <c r="H49" s="50"/>
      <c r="I49" s="50"/>
      <c r="J49" s="50"/>
      <c r="K49" s="50"/>
      <c r="L49" s="50"/>
    </row>
    <row r="50" spans="1:12">
      <c r="A50" s="50"/>
      <c r="B50" s="50"/>
      <c r="C50" s="50"/>
      <c r="D50" s="50"/>
      <c r="E50" s="50"/>
      <c r="F50" s="50"/>
      <c r="G50" s="50"/>
      <c r="H50" s="50"/>
      <c r="I50" s="50"/>
      <c r="J50" s="50"/>
      <c r="K50" s="50"/>
      <c r="L50" s="50"/>
    </row>
    <row r="51" spans="1:12">
      <c r="A51" s="50"/>
      <c r="B51" s="50"/>
      <c r="C51" s="50"/>
      <c r="D51" s="50"/>
      <c r="E51" s="50"/>
      <c r="F51" s="50"/>
      <c r="G51" s="50"/>
      <c r="H51" s="50"/>
      <c r="I51" s="50"/>
      <c r="J51" s="50"/>
      <c r="K51" s="50"/>
      <c r="L51" s="50"/>
    </row>
    <row r="52" spans="1:12">
      <c r="A52" s="50"/>
      <c r="B52" s="50"/>
      <c r="C52" s="50"/>
      <c r="D52" s="50"/>
      <c r="E52" s="50"/>
      <c r="F52" s="50"/>
      <c r="G52" s="50"/>
      <c r="H52" s="50"/>
      <c r="I52" s="50"/>
      <c r="J52" s="50"/>
      <c r="K52" s="50"/>
      <c r="L52" s="50"/>
    </row>
    <row r="53" spans="1:12">
      <c r="A53" s="50"/>
      <c r="B53" s="50"/>
      <c r="C53" s="50"/>
      <c r="D53" s="50"/>
      <c r="E53" s="50"/>
      <c r="F53" s="50"/>
      <c r="G53" s="50"/>
      <c r="H53" s="50"/>
      <c r="I53" s="50"/>
      <c r="J53" s="50"/>
      <c r="K53" s="50"/>
      <c r="L53" s="50"/>
    </row>
    <row r="54" spans="1:12">
      <c r="A54" s="50"/>
      <c r="B54" s="50"/>
      <c r="C54" s="50"/>
      <c r="D54" s="50"/>
      <c r="E54" s="50"/>
      <c r="F54" s="50"/>
      <c r="G54" s="50"/>
      <c r="H54" s="50"/>
      <c r="I54" s="50"/>
      <c r="J54" s="50"/>
      <c r="K54" s="50"/>
      <c r="L54" s="50"/>
    </row>
    <row r="55" spans="1:12">
      <c r="A55" s="50"/>
      <c r="B55" s="50"/>
      <c r="C55" s="50"/>
      <c r="D55" s="50"/>
      <c r="E55" s="50"/>
      <c r="F55" s="50"/>
      <c r="G55" s="50"/>
      <c r="H55" s="50"/>
      <c r="I55" s="50"/>
      <c r="J55" s="50"/>
      <c r="K55" s="50"/>
      <c r="L55" s="50"/>
    </row>
    <row r="56" spans="1:12">
      <c r="A56" s="50"/>
      <c r="B56" s="50"/>
      <c r="C56" s="50"/>
      <c r="D56" s="50"/>
      <c r="E56" s="50"/>
      <c r="F56" s="50"/>
      <c r="G56" s="50"/>
      <c r="H56" s="50"/>
      <c r="I56" s="50"/>
      <c r="J56" s="50"/>
      <c r="K56" s="50"/>
      <c r="L56" s="50"/>
    </row>
    <row r="57" spans="1:12">
      <c r="A57" s="50"/>
      <c r="B57" s="50"/>
      <c r="C57" s="50"/>
      <c r="D57" s="50"/>
      <c r="E57" s="50"/>
      <c r="F57" s="50"/>
      <c r="G57" s="50"/>
      <c r="H57" s="50"/>
      <c r="I57" s="50"/>
      <c r="J57" s="50"/>
      <c r="K57" s="50"/>
      <c r="L57" s="50"/>
    </row>
    <row r="58" spans="1:12">
      <c r="A58" s="50"/>
      <c r="B58" s="50"/>
      <c r="C58" s="50"/>
      <c r="D58" s="50"/>
      <c r="E58" s="50"/>
      <c r="F58" s="50"/>
      <c r="G58" s="50"/>
      <c r="H58" s="50"/>
      <c r="I58" s="50"/>
      <c r="J58" s="50"/>
      <c r="K58" s="50"/>
      <c r="L58" s="50"/>
    </row>
    <row r="59" spans="1:12">
      <c r="A59" s="50"/>
      <c r="B59" s="50"/>
      <c r="C59" s="50"/>
      <c r="D59" s="50"/>
      <c r="E59" s="50"/>
      <c r="F59" s="50"/>
      <c r="G59" s="50"/>
      <c r="H59" s="50"/>
      <c r="I59" s="50"/>
      <c r="J59" s="50"/>
      <c r="K59" s="50"/>
      <c r="L59" s="50"/>
    </row>
    <row r="60" spans="1:12">
      <c r="A60" s="50"/>
      <c r="B60" s="50"/>
      <c r="C60" s="50"/>
      <c r="D60" s="50"/>
      <c r="E60" s="50"/>
      <c r="F60" s="50"/>
      <c r="G60" s="50"/>
      <c r="H60" s="50"/>
      <c r="I60" s="50"/>
      <c r="J60" s="50"/>
      <c r="K60" s="50"/>
      <c r="L60" s="50"/>
    </row>
    <row r="61" spans="1:12">
      <c r="A61" s="50"/>
      <c r="B61" s="50"/>
      <c r="C61" s="50"/>
      <c r="D61" s="50"/>
      <c r="E61" s="50"/>
      <c r="F61" s="50"/>
      <c r="G61" s="50"/>
      <c r="H61" s="50"/>
      <c r="I61" s="50"/>
      <c r="J61" s="50"/>
      <c r="K61" s="50"/>
      <c r="L61" s="50"/>
    </row>
    <row r="62" spans="1:12">
      <c r="A62" s="50"/>
      <c r="B62" s="50"/>
      <c r="C62" s="50"/>
      <c r="D62" s="50"/>
      <c r="E62" s="50"/>
      <c r="F62" s="50"/>
      <c r="G62" s="50"/>
      <c r="H62" s="50"/>
      <c r="I62" s="50"/>
      <c r="J62" s="50"/>
      <c r="K62" s="50"/>
      <c r="L62" s="50"/>
    </row>
    <row r="63" spans="1:12">
      <c r="A63" s="50"/>
      <c r="B63" s="50"/>
      <c r="C63" s="50"/>
      <c r="D63" s="50"/>
      <c r="E63" s="50"/>
      <c r="F63" s="50"/>
      <c r="G63" s="50"/>
      <c r="H63" s="50"/>
      <c r="I63" s="50"/>
      <c r="J63" s="50"/>
      <c r="K63" s="50"/>
      <c r="L63" s="50"/>
    </row>
    <row r="64" spans="1:12">
      <c r="A64" s="50"/>
      <c r="B64" s="50"/>
      <c r="C64" s="50"/>
      <c r="D64" s="50"/>
      <c r="E64" s="50"/>
      <c r="F64" s="50"/>
      <c r="G64" s="50"/>
      <c r="H64" s="50"/>
      <c r="I64" s="50"/>
      <c r="J64" s="50"/>
      <c r="K64" s="50"/>
      <c r="L64" s="50"/>
    </row>
    <row r="65" spans="1:12">
      <c r="A65" s="50"/>
      <c r="B65" s="50"/>
      <c r="C65" s="50"/>
      <c r="D65" s="50"/>
      <c r="E65" s="50"/>
      <c r="F65" s="50"/>
      <c r="G65" s="50"/>
      <c r="H65" s="50"/>
      <c r="I65" s="50"/>
      <c r="J65" s="50"/>
      <c r="K65" s="50"/>
      <c r="L65" s="50"/>
    </row>
    <row r="66" spans="1:12">
      <c r="A66" s="50"/>
      <c r="B66" s="50"/>
      <c r="C66" s="50"/>
      <c r="D66" s="50"/>
      <c r="E66" s="50"/>
      <c r="F66" s="50"/>
      <c r="G66" s="50"/>
      <c r="H66" s="50"/>
      <c r="I66" s="50"/>
      <c r="J66" s="50"/>
      <c r="K66" s="50"/>
      <c r="L66" s="50"/>
    </row>
    <row r="67" spans="1:12">
      <c r="A67" s="50"/>
      <c r="B67" s="50"/>
      <c r="C67" s="50"/>
      <c r="D67" s="50"/>
      <c r="E67" s="50"/>
      <c r="F67" s="50"/>
      <c r="G67" s="50"/>
      <c r="H67" s="50"/>
      <c r="I67" s="50"/>
      <c r="J67" s="50"/>
      <c r="K67" s="50"/>
      <c r="L67" s="50"/>
    </row>
    <row r="68" spans="1:12">
      <c r="A68" s="50"/>
      <c r="B68" s="50"/>
      <c r="C68" s="50"/>
      <c r="D68" s="50"/>
      <c r="E68" s="50"/>
      <c r="F68" s="50"/>
      <c r="G68" s="50"/>
      <c r="H68" s="50"/>
      <c r="I68" s="50"/>
      <c r="J68" s="50"/>
      <c r="K68" s="50"/>
      <c r="L68" s="50"/>
    </row>
    <row r="69" spans="1:12">
      <c r="A69" s="50"/>
      <c r="B69" s="50"/>
      <c r="C69" s="50"/>
      <c r="D69" s="50"/>
      <c r="E69" s="50"/>
      <c r="F69" s="50"/>
      <c r="G69" s="50"/>
      <c r="H69" s="50"/>
      <c r="I69" s="50"/>
      <c r="J69" s="50"/>
      <c r="K69" s="50"/>
      <c r="L69" s="50"/>
    </row>
    <row r="70" spans="1:12">
      <c r="A70" s="50"/>
      <c r="B70" s="50"/>
      <c r="C70" s="50"/>
      <c r="D70" s="50"/>
      <c r="E70" s="50"/>
      <c r="F70" s="50"/>
      <c r="G70" s="50"/>
      <c r="H70" s="50"/>
      <c r="I70" s="50"/>
      <c r="J70" s="50"/>
      <c r="K70" s="50"/>
      <c r="L70" s="50"/>
    </row>
    <row r="71" spans="1:12">
      <c r="A71" s="50"/>
      <c r="B71" s="50"/>
      <c r="C71" s="50"/>
      <c r="D71" s="50"/>
      <c r="E71" s="50"/>
      <c r="F71" s="50"/>
      <c r="G71" s="50"/>
      <c r="H71" s="50"/>
      <c r="I71" s="50"/>
      <c r="J71" s="50"/>
      <c r="K71" s="50"/>
      <c r="L71" s="50"/>
    </row>
    <row r="72" spans="1:12">
      <c r="A72" s="50"/>
      <c r="B72" s="50"/>
      <c r="C72" s="50"/>
      <c r="D72" s="50"/>
      <c r="E72" s="50"/>
      <c r="F72" s="50"/>
      <c r="G72" s="50"/>
      <c r="H72" s="50"/>
      <c r="I72" s="50"/>
      <c r="J72" s="50"/>
      <c r="K72" s="50"/>
      <c r="L72" s="50"/>
    </row>
    <row r="73" spans="1:12">
      <c r="A73" s="50"/>
      <c r="B73" s="50"/>
      <c r="C73" s="50"/>
      <c r="D73" s="50"/>
      <c r="E73" s="50"/>
      <c r="F73" s="50"/>
      <c r="G73" s="50"/>
      <c r="H73" s="50"/>
      <c r="I73" s="50"/>
      <c r="J73" s="50"/>
      <c r="K73" s="50"/>
      <c r="L73" s="50"/>
    </row>
    <row r="74" spans="1:12">
      <c r="A74" s="50"/>
      <c r="B74" s="50"/>
      <c r="C74" s="50"/>
      <c r="D74" s="50"/>
      <c r="E74" s="50"/>
      <c r="F74" s="50"/>
      <c r="G74" s="50"/>
      <c r="H74" s="50"/>
      <c r="I74" s="50"/>
      <c r="J74" s="50"/>
      <c r="K74" s="50"/>
      <c r="L74" s="50"/>
    </row>
    <row r="75" spans="1:12">
      <c r="A75" s="50"/>
      <c r="B75" s="50"/>
      <c r="C75" s="50"/>
      <c r="D75" s="50"/>
      <c r="E75" s="50"/>
      <c r="F75" s="50"/>
      <c r="G75" s="50"/>
      <c r="H75" s="50"/>
      <c r="I75" s="50"/>
      <c r="J75" s="50"/>
      <c r="K75" s="50"/>
      <c r="L75" s="50"/>
    </row>
    <row r="76" spans="1:12">
      <c r="A76" s="50"/>
      <c r="B76" s="50"/>
      <c r="C76" s="50"/>
      <c r="D76" s="50"/>
      <c r="E76" s="50"/>
      <c r="F76" s="50"/>
      <c r="G76" s="50"/>
      <c r="H76" s="50"/>
      <c r="I76" s="50"/>
      <c r="J76" s="50"/>
      <c r="K76" s="50"/>
      <c r="L76" s="50"/>
    </row>
    <row r="77" spans="1:12">
      <c r="A77" s="50"/>
      <c r="B77" s="50"/>
      <c r="C77" s="50"/>
      <c r="D77" s="50"/>
      <c r="E77" s="50"/>
      <c r="F77" s="50"/>
      <c r="G77" s="50"/>
      <c r="H77" s="50"/>
      <c r="I77" s="50"/>
      <c r="J77" s="50"/>
      <c r="K77" s="50"/>
      <c r="L77" s="50"/>
    </row>
    <row r="78" spans="1:12">
      <c r="A78" s="50"/>
      <c r="B78" s="50"/>
      <c r="C78" s="50"/>
      <c r="D78" s="50"/>
      <c r="E78" s="50"/>
      <c r="F78" s="50"/>
      <c r="G78" s="50"/>
      <c r="H78" s="50"/>
      <c r="I78" s="50"/>
      <c r="J78" s="50"/>
      <c r="K78" s="50"/>
      <c r="L78" s="50"/>
    </row>
    <row r="79" spans="1:12">
      <c r="A79" s="50"/>
      <c r="B79" s="50"/>
      <c r="C79" s="50"/>
      <c r="D79" s="50"/>
      <c r="E79" s="50"/>
      <c r="F79" s="50"/>
      <c r="G79" s="50"/>
      <c r="H79" s="50"/>
      <c r="I79" s="50"/>
      <c r="J79" s="50"/>
      <c r="K79" s="50"/>
      <c r="L79" s="50"/>
    </row>
    <row r="80" spans="1:12">
      <c r="A80" s="50"/>
      <c r="B80" s="50"/>
      <c r="C80" s="50"/>
      <c r="D80" s="50"/>
      <c r="E80" s="50"/>
      <c r="F80" s="50"/>
      <c r="G80" s="50"/>
      <c r="H80" s="50"/>
      <c r="I80" s="50"/>
      <c r="J80" s="50"/>
      <c r="K80" s="50"/>
      <c r="L80" s="50"/>
    </row>
    <row r="81" spans="1:12">
      <c r="A81" s="50"/>
      <c r="B81" s="50"/>
      <c r="C81" s="50"/>
      <c r="D81" s="50"/>
      <c r="E81" s="50"/>
      <c r="F81" s="50"/>
      <c r="G81" s="50"/>
      <c r="H81" s="50"/>
      <c r="I81" s="50"/>
      <c r="J81" s="50"/>
      <c r="K81" s="50"/>
      <c r="L81" s="50"/>
    </row>
    <row r="82" spans="1:12">
      <c r="A82" s="50"/>
      <c r="B82" s="50"/>
      <c r="C82" s="50"/>
      <c r="D82" s="50"/>
      <c r="E82" s="50"/>
      <c r="F82" s="50"/>
      <c r="G82" s="50"/>
      <c r="H82" s="50"/>
      <c r="I82" s="50"/>
      <c r="J82" s="50"/>
      <c r="K82" s="50"/>
      <c r="L82" s="50"/>
    </row>
    <row r="83" spans="1:12">
      <c r="A83" s="50"/>
      <c r="B83" s="50"/>
      <c r="C83" s="50"/>
      <c r="D83" s="50"/>
      <c r="E83" s="50"/>
      <c r="F83" s="50"/>
      <c r="G83" s="50"/>
      <c r="H83" s="50"/>
      <c r="I83" s="50"/>
      <c r="J83" s="50"/>
      <c r="K83" s="50"/>
      <c r="L83" s="50"/>
    </row>
    <row r="84" spans="1:12">
      <c r="A84" s="50"/>
      <c r="B84" s="50"/>
      <c r="C84" s="50"/>
      <c r="D84" s="50"/>
      <c r="E84" s="50"/>
      <c r="F84" s="50"/>
      <c r="G84" s="50"/>
      <c r="H84" s="50"/>
      <c r="I84" s="50"/>
      <c r="J84" s="50"/>
      <c r="K84" s="50"/>
      <c r="L84" s="50"/>
    </row>
    <row r="85" spans="1:12">
      <c r="A85" s="50"/>
      <c r="B85" s="50"/>
      <c r="C85" s="50"/>
      <c r="D85" s="50"/>
      <c r="E85" s="50"/>
      <c r="F85" s="50"/>
      <c r="G85" s="50"/>
      <c r="H85" s="50"/>
      <c r="I85" s="50"/>
      <c r="J85" s="50"/>
      <c r="K85" s="50"/>
      <c r="L85" s="50"/>
    </row>
    <row r="86" spans="1:12">
      <c r="A86" s="50"/>
      <c r="B86" s="50"/>
      <c r="C86" s="50"/>
      <c r="D86" s="50"/>
      <c r="E86" s="50"/>
      <c r="F86" s="50"/>
      <c r="G86" s="50"/>
      <c r="H86" s="50"/>
      <c r="I86" s="50"/>
      <c r="J86" s="50"/>
      <c r="K86" s="50"/>
      <c r="L86" s="50"/>
    </row>
    <row r="87" spans="1:12">
      <c r="A87" s="50"/>
      <c r="B87" s="50"/>
      <c r="C87" s="50"/>
      <c r="D87" s="50"/>
      <c r="E87" s="50"/>
      <c r="F87" s="50"/>
      <c r="G87" s="50"/>
      <c r="H87" s="50"/>
      <c r="I87" s="50"/>
      <c r="J87" s="50"/>
      <c r="K87" s="50"/>
      <c r="L87" s="50"/>
    </row>
    <row r="88" spans="1:12">
      <c r="A88" s="50"/>
      <c r="B88" s="50"/>
      <c r="C88" s="50"/>
      <c r="D88" s="50"/>
      <c r="E88" s="50"/>
      <c r="F88" s="50"/>
      <c r="G88" s="50"/>
      <c r="H88" s="50"/>
      <c r="I88" s="50"/>
      <c r="J88" s="50"/>
      <c r="K88" s="50"/>
      <c r="L88" s="50"/>
    </row>
    <row r="89" spans="1:12">
      <c r="A89" s="50"/>
      <c r="B89" s="50"/>
      <c r="C89" s="50"/>
      <c r="D89" s="50"/>
      <c r="E89" s="50"/>
      <c r="F89" s="50"/>
      <c r="G89" s="50"/>
      <c r="H89" s="50"/>
      <c r="I89" s="50"/>
      <c r="J89" s="50"/>
      <c r="K89" s="50"/>
      <c r="L89" s="50"/>
    </row>
    <row r="90" spans="1:12">
      <c r="A90" s="50"/>
      <c r="B90" s="50"/>
      <c r="C90" s="50"/>
      <c r="D90" s="50"/>
      <c r="E90" s="50"/>
      <c r="F90" s="50"/>
      <c r="G90" s="50"/>
      <c r="H90" s="50"/>
      <c r="I90" s="50"/>
      <c r="J90" s="50"/>
      <c r="K90" s="50"/>
      <c r="L90" s="50"/>
    </row>
    <row r="91" spans="1:12">
      <c r="A91" s="50"/>
      <c r="B91" s="50"/>
      <c r="C91" s="50"/>
      <c r="D91" s="50"/>
      <c r="E91" s="50"/>
      <c r="F91" s="50"/>
      <c r="G91" s="50"/>
      <c r="H91" s="50"/>
      <c r="I91" s="50"/>
      <c r="J91" s="50"/>
      <c r="K91" s="50"/>
      <c r="L91" s="50"/>
    </row>
    <row r="92" spans="1:12">
      <c r="A92" s="50"/>
      <c r="B92" s="50"/>
      <c r="C92" s="50"/>
      <c r="D92" s="50"/>
      <c r="E92" s="50"/>
      <c r="F92" s="50"/>
      <c r="G92" s="50"/>
      <c r="H92" s="50"/>
      <c r="I92" s="50"/>
      <c r="J92" s="50"/>
      <c r="K92" s="50"/>
      <c r="L92" s="50"/>
    </row>
    <row r="93" spans="1:12">
      <c r="A93" s="50"/>
      <c r="B93" s="50"/>
      <c r="C93" s="50"/>
      <c r="D93" s="50"/>
      <c r="E93" s="50"/>
      <c r="F93" s="50"/>
      <c r="G93" s="50"/>
      <c r="H93" s="50"/>
      <c r="I93" s="50"/>
      <c r="J93" s="50"/>
      <c r="K93" s="50"/>
      <c r="L93" s="50"/>
    </row>
    <row r="94" spans="1:12">
      <c r="A94" s="50"/>
      <c r="B94" s="50"/>
      <c r="C94" s="50"/>
      <c r="D94" s="50"/>
      <c r="E94" s="50"/>
      <c r="F94" s="50"/>
      <c r="G94" s="50"/>
      <c r="H94" s="50"/>
      <c r="I94" s="50"/>
      <c r="J94" s="50"/>
      <c r="K94" s="50"/>
      <c r="L94" s="50"/>
    </row>
    <row r="95" spans="1:12">
      <c r="A95" s="50"/>
      <c r="B95" s="50"/>
      <c r="C95" s="50"/>
      <c r="D95" s="50"/>
      <c r="E95" s="50"/>
      <c r="F95" s="50"/>
      <c r="G95" s="50"/>
      <c r="H95" s="50"/>
      <c r="I95" s="50"/>
      <c r="J95" s="50"/>
      <c r="K95" s="50"/>
      <c r="L95" s="50"/>
    </row>
    <row r="96" spans="1:12">
      <c r="A96" s="50"/>
      <c r="B96" s="50"/>
      <c r="C96" s="50"/>
      <c r="D96" s="50"/>
      <c r="E96" s="50"/>
      <c r="F96" s="50"/>
      <c r="G96" s="50"/>
      <c r="H96" s="50"/>
      <c r="I96" s="50"/>
      <c r="J96" s="50"/>
      <c r="K96" s="50"/>
      <c r="L96" s="50"/>
    </row>
    <row r="97" spans="1:12">
      <c r="A97" s="50"/>
      <c r="B97" s="50"/>
      <c r="C97" s="50"/>
      <c r="D97" s="50"/>
      <c r="E97" s="50"/>
      <c r="F97" s="50"/>
      <c r="G97" s="50"/>
      <c r="H97" s="50"/>
      <c r="I97" s="50"/>
      <c r="J97" s="50"/>
      <c r="K97" s="50"/>
      <c r="L97" s="50"/>
    </row>
    <row r="98" spans="1:12">
      <c r="A98" s="50"/>
      <c r="B98" s="50"/>
      <c r="C98" s="50"/>
      <c r="D98" s="50"/>
      <c r="E98" s="50"/>
      <c r="F98" s="50"/>
      <c r="G98" s="50"/>
      <c r="H98" s="50"/>
      <c r="I98" s="50"/>
      <c r="J98" s="50"/>
      <c r="K98" s="50"/>
      <c r="L98" s="50"/>
    </row>
    <row r="99" spans="1:12">
      <c r="A99" s="50"/>
      <c r="B99" s="50"/>
      <c r="C99" s="50"/>
      <c r="D99" s="50"/>
      <c r="E99" s="50"/>
      <c r="F99" s="50"/>
      <c r="G99" s="50"/>
      <c r="H99" s="50"/>
      <c r="I99" s="50"/>
      <c r="J99" s="50"/>
      <c r="K99" s="50"/>
      <c r="L99" s="50"/>
    </row>
    <row r="100" spans="1:12">
      <c r="A100" s="50"/>
      <c r="B100" s="50"/>
      <c r="C100" s="50"/>
      <c r="D100" s="50"/>
      <c r="E100" s="50"/>
      <c r="F100" s="50"/>
      <c r="G100" s="50"/>
      <c r="H100" s="50"/>
      <c r="I100" s="50"/>
      <c r="J100" s="50"/>
      <c r="K100" s="50"/>
      <c r="L100" s="50"/>
    </row>
    <row r="101" spans="1:12">
      <c r="A101" s="50"/>
      <c r="B101" s="50"/>
      <c r="C101" s="50"/>
      <c r="D101" s="50"/>
      <c r="E101" s="50"/>
      <c r="F101" s="50"/>
      <c r="G101" s="50"/>
      <c r="H101" s="50"/>
      <c r="I101" s="50"/>
      <c r="J101" s="50"/>
      <c r="K101" s="50"/>
      <c r="L101" s="50"/>
    </row>
    <row r="102" spans="1:12">
      <c r="A102" s="50"/>
      <c r="B102" s="50"/>
      <c r="C102" s="50"/>
      <c r="D102" s="50"/>
      <c r="E102" s="50"/>
      <c r="F102" s="50"/>
      <c r="G102" s="50"/>
      <c r="H102" s="50"/>
      <c r="I102" s="50"/>
      <c r="J102" s="50"/>
      <c r="K102" s="50"/>
      <c r="L102" s="50"/>
    </row>
    <row r="103" spans="1:12">
      <c r="A103" s="50"/>
      <c r="B103" s="50"/>
      <c r="C103" s="50"/>
      <c r="D103" s="50"/>
      <c r="E103" s="50"/>
      <c r="F103" s="50"/>
      <c r="G103" s="50"/>
      <c r="H103" s="50"/>
      <c r="I103" s="50"/>
      <c r="J103" s="50"/>
      <c r="K103" s="50"/>
      <c r="L103" s="50"/>
    </row>
    <row r="104" spans="1:12">
      <c r="A104" s="50"/>
      <c r="B104" s="50"/>
      <c r="C104" s="50"/>
      <c r="D104" s="50"/>
      <c r="E104" s="50"/>
      <c r="F104" s="50"/>
      <c r="G104" s="50"/>
      <c r="H104" s="50"/>
      <c r="I104" s="50"/>
      <c r="J104" s="50"/>
      <c r="K104" s="50"/>
      <c r="L104" s="50"/>
    </row>
    <row r="105" spans="1:12">
      <c r="A105" s="50"/>
      <c r="B105" s="50"/>
      <c r="C105" s="50"/>
      <c r="D105" s="50"/>
      <c r="E105" s="50"/>
      <c r="F105" s="50"/>
      <c r="G105" s="50"/>
      <c r="H105" s="50"/>
      <c r="I105" s="50"/>
      <c r="J105" s="50"/>
      <c r="K105" s="50"/>
      <c r="L105" s="50"/>
    </row>
    <row r="106" spans="1:12">
      <c r="A106" s="50"/>
      <c r="B106" s="50"/>
      <c r="C106" s="50"/>
      <c r="D106" s="50"/>
      <c r="E106" s="50"/>
      <c r="F106" s="50"/>
      <c r="G106" s="50"/>
      <c r="H106" s="50"/>
      <c r="I106" s="50"/>
      <c r="J106" s="50"/>
      <c r="K106" s="50"/>
      <c r="L106" s="50"/>
    </row>
    <row r="107" spans="1:12">
      <c r="A107" s="50"/>
      <c r="B107" s="50"/>
      <c r="C107" s="50"/>
      <c r="D107" s="50"/>
      <c r="E107" s="50"/>
      <c r="F107" s="50"/>
      <c r="G107" s="50"/>
      <c r="H107" s="50"/>
      <c r="I107" s="50"/>
      <c r="J107" s="50"/>
      <c r="K107" s="50"/>
      <c r="L107" s="50"/>
    </row>
    <row r="108" spans="1:12">
      <c r="A108" s="50"/>
      <c r="B108" s="50"/>
      <c r="C108" s="50"/>
      <c r="D108" s="50"/>
      <c r="E108" s="50"/>
      <c r="F108" s="50"/>
      <c r="G108" s="50"/>
      <c r="H108" s="50"/>
      <c r="I108" s="50"/>
      <c r="J108" s="50"/>
      <c r="K108" s="50"/>
      <c r="L108" s="50"/>
    </row>
    <row r="109" spans="1:12">
      <c r="A109" s="50"/>
      <c r="B109" s="50"/>
      <c r="C109" s="50"/>
      <c r="D109" s="50"/>
      <c r="E109" s="50"/>
      <c r="F109" s="50"/>
      <c r="G109" s="50"/>
      <c r="H109" s="50"/>
      <c r="I109" s="50"/>
      <c r="J109" s="50"/>
      <c r="K109" s="50"/>
      <c r="L109" s="50"/>
    </row>
    <row r="110" spans="1:12">
      <c r="A110" s="50"/>
      <c r="B110" s="50"/>
      <c r="C110" s="50"/>
      <c r="D110" s="50"/>
      <c r="E110" s="50"/>
      <c r="F110" s="50"/>
      <c r="G110" s="50"/>
      <c r="H110" s="50"/>
      <c r="I110" s="50"/>
      <c r="J110" s="50"/>
      <c r="K110" s="50"/>
      <c r="L110" s="50"/>
    </row>
    <row r="111" spans="1:12">
      <c r="A111" s="50"/>
      <c r="B111" s="50"/>
      <c r="C111" s="50"/>
      <c r="D111" s="50"/>
      <c r="E111" s="50"/>
      <c r="F111" s="50"/>
      <c r="G111" s="50"/>
      <c r="H111" s="50"/>
      <c r="I111" s="50"/>
      <c r="J111" s="50"/>
      <c r="K111" s="50"/>
      <c r="L111" s="50"/>
    </row>
    <row r="112" spans="1:12">
      <c r="A112" s="50"/>
      <c r="B112" s="50"/>
      <c r="C112" s="50"/>
      <c r="D112" s="50"/>
      <c r="E112" s="50"/>
      <c r="F112" s="50"/>
      <c r="G112" s="50"/>
      <c r="H112" s="50"/>
      <c r="I112" s="50"/>
      <c r="J112" s="50"/>
      <c r="K112" s="50"/>
      <c r="L112" s="50"/>
    </row>
    <row r="113" spans="1:12">
      <c r="A113" s="50"/>
      <c r="B113" s="50"/>
      <c r="C113" s="50"/>
      <c r="D113" s="50"/>
      <c r="E113" s="50"/>
      <c r="F113" s="50"/>
      <c r="G113" s="50"/>
      <c r="H113" s="50"/>
      <c r="I113" s="50"/>
      <c r="J113" s="50"/>
      <c r="K113" s="50"/>
      <c r="L113" s="50"/>
    </row>
    <row r="114" spans="1:12">
      <c r="A114" s="50"/>
      <c r="B114" s="50"/>
      <c r="C114" s="50"/>
      <c r="D114" s="50"/>
      <c r="E114" s="50"/>
      <c r="F114" s="50"/>
      <c r="G114" s="50"/>
      <c r="H114" s="50"/>
      <c r="I114" s="50"/>
      <c r="J114" s="50"/>
      <c r="K114" s="50"/>
      <c r="L114" s="50"/>
    </row>
    <row r="115" spans="1:12">
      <c r="A115" s="50"/>
      <c r="B115" s="50"/>
      <c r="C115" s="50"/>
      <c r="D115" s="50"/>
      <c r="E115" s="50"/>
      <c r="F115" s="50"/>
      <c r="G115" s="50"/>
      <c r="H115" s="50"/>
      <c r="I115" s="50"/>
      <c r="J115" s="50"/>
      <c r="K115" s="50"/>
      <c r="L115" s="50"/>
    </row>
    <row r="116" spans="1:12">
      <c r="A116" s="50"/>
      <c r="B116" s="50"/>
      <c r="C116" s="50"/>
      <c r="D116" s="50"/>
      <c r="E116" s="50"/>
      <c r="F116" s="50"/>
      <c r="G116" s="50"/>
      <c r="H116" s="50"/>
      <c r="I116" s="50"/>
      <c r="J116" s="50"/>
      <c r="K116" s="50"/>
      <c r="L116" s="50"/>
    </row>
    <row r="117" spans="1:12">
      <c r="A117" s="50"/>
      <c r="B117" s="50"/>
      <c r="C117" s="50"/>
      <c r="D117" s="50"/>
      <c r="E117" s="50"/>
      <c r="F117" s="50"/>
      <c r="G117" s="50"/>
      <c r="H117" s="50"/>
      <c r="I117" s="50"/>
      <c r="J117" s="50"/>
      <c r="K117" s="50"/>
      <c r="L117" s="50"/>
    </row>
    <row r="118" spans="1:12">
      <c r="A118" s="50"/>
      <c r="B118" s="50"/>
      <c r="C118" s="50"/>
      <c r="D118" s="50"/>
      <c r="E118" s="50"/>
      <c r="F118" s="50"/>
      <c r="G118" s="50"/>
      <c r="H118" s="50"/>
      <c r="I118" s="50"/>
      <c r="J118" s="50"/>
      <c r="K118" s="50"/>
      <c r="L118" s="50"/>
    </row>
    <row r="119" spans="1:12">
      <c r="A119" s="50"/>
      <c r="B119" s="50"/>
      <c r="C119" s="50"/>
      <c r="D119" s="50"/>
      <c r="E119" s="50"/>
      <c r="F119" s="50"/>
      <c r="G119" s="50"/>
      <c r="H119" s="50"/>
      <c r="I119" s="50"/>
      <c r="J119" s="50"/>
      <c r="K119" s="50"/>
      <c r="L119" s="50"/>
    </row>
    <row r="120" spans="1:12">
      <c r="A120" s="50"/>
      <c r="B120" s="50"/>
      <c r="C120" s="50"/>
      <c r="D120" s="50"/>
      <c r="E120" s="50"/>
      <c r="F120" s="50"/>
      <c r="G120" s="50"/>
      <c r="H120" s="50"/>
      <c r="I120" s="50"/>
      <c r="J120" s="50"/>
      <c r="K120" s="50"/>
      <c r="L120" s="50"/>
    </row>
    <row r="121" spans="1:12">
      <c r="A121" s="50"/>
      <c r="B121" s="50"/>
      <c r="C121" s="50"/>
      <c r="D121" s="50"/>
      <c r="E121" s="50"/>
      <c r="F121" s="50"/>
      <c r="G121" s="50"/>
      <c r="H121" s="50"/>
      <c r="I121" s="50"/>
      <c r="J121" s="50"/>
      <c r="K121" s="50"/>
      <c r="L121" s="50"/>
    </row>
    <row r="122" spans="1:12">
      <c r="A122" s="50"/>
      <c r="B122" s="50"/>
      <c r="C122" s="50"/>
      <c r="D122" s="50"/>
      <c r="E122" s="50"/>
      <c r="F122" s="50"/>
      <c r="G122" s="50"/>
      <c r="H122" s="50"/>
      <c r="I122" s="50"/>
      <c r="J122" s="50"/>
      <c r="K122" s="50"/>
      <c r="L122" s="50"/>
    </row>
    <row r="123" spans="1:12">
      <c r="A123" s="50"/>
      <c r="B123" s="50"/>
      <c r="C123" s="50"/>
      <c r="D123" s="50"/>
      <c r="E123" s="50"/>
      <c r="F123" s="50"/>
      <c r="G123" s="50"/>
      <c r="H123" s="50"/>
      <c r="I123" s="50"/>
      <c r="J123" s="50"/>
      <c r="K123" s="50"/>
      <c r="L123" s="50"/>
    </row>
    <row r="124" spans="1:12">
      <c r="A124" s="50"/>
      <c r="B124" s="50"/>
      <c r="C124" s="50"/>
      <c r="D124" s="50"/>
      <c r="E124" s="50"/>
      <c r="F124" s="50"/>
      <c r="G124" s="50"/>
      <c r="H124" s="50"/>
      <c r="I124" s="50"/>
      <c r="J124" s="50"/>
      <c r="K124" s="50"/>
      <c r="L124" s="50"/>
    </row>
    <row r="125" spans="1:12">
      <c r="A125" s="50"/>
      <c r="B125" s="50"/>
      <c r="C125" s="50"/>
      <c r="D125" s="50"/>
      <c r="E125" s="50"/>
      <c r="F125" s="50"/>
      <c r="G125" s="50"/>
      <c r="H125" s="50"/>
      <c r="I125" s="50"/>
      <c r="J125" s="50"/>
      <c r="K125" s="50"/>
      <c r="L125" s="50"/>
    </row>
    <row r="126" spans="1:12">
      <c r="A126" s="50"/>
      <c r="B126" s="50"/>
      <c r="C126" s="50"/>
      <c r="D126" s="50"/>
      <c r="E126" s="50"/>
      <c r="F126" s="50"/>
      <c r="G126" s="50"/>
      <c r="H126" s="50"/>
      <c r="I126" s="50"/>
      <c r="J126" s="50"/>
      <c r="K126" s="50"/>
      <c r="L126" s="50"/>
    </row>
    <row r="127" spans="1:12">
      <c r="A127" s="50"/>
      <c r="B127" s="50"/>
      <c r="C127" s="50"/>
      <c r="D127" s="50"/>
      <c r="E127" s="50"/>
      <c r="F127" s="50"/>
      <c r="G127" s="50"/>
      <c r="H127" s="50"/>
      <c r="I127" s="50"/>
      <c r="J127" s="50"/>
      <c r="K127" s="50"/>
      <c r="L127" s="50"/>
    </row>
    <row r="128" spans="1:12">
      <c r="A128" s="50"/>
      <c r="B128" s="50"/>
      <c r="C128" s="50"/>
      <c r="D128" s="50"/>
      <c r="E128" s="50"/>
      <c r="F128" s="50"/>
      <c r="G128" s="50"/>
      <c r="H128" s="50"/>
      <c r="I128" s="50"/>
      <c r="J128" s="50"/>
      <c r="K128" s="50"/>
      <c r="L128" s="50"/>
    </row>
    <row r="129" spans="1:12">
      <c r="A129" s="50"/>
      <c r="B129" s="50"/>
      <c r="C129" s="50"/>
      <c r="D129" s="50"/>
      <c r="E129" s="50"/>
      <c r="F129" s="50"/>
      <c r="G129" s="50"/>
      <c r="H129" s="50"/>
      <c r="I129" s="50"/>
      <c r="J129" s="50"/>
      <c r="K129" s="50"/>
      <c r="L129" s="50"/>
    </row>
    <row r="130" spans="1:12">
      <c r="A130" s="50"/>
      <c r="B130" s="50"/>
      <c r="C130" s="50"/>
      <c r="D130" s="50"/>
      <c r="E130" s="50"/>
      <c r="F130" s="50"/>
      <c r="G130" s="50"/>
      <c r="H130" s="50"/>
      <c r="I130" s="50"/>
      <c r="J130" s="50"/>
      <c r="K130" s="50"/>
      <c r="L130" s="50"/>
    </row>
    <row r="131" spans="1:12">
      <c r="A131" s="50"/>
      <c r="B131" s="50"/>
      <c r="C131" s="50"/>
      <c r="D131" s="50"/>
      <c r="E131" s="50"/>
      <c r="F131" s="50"/>
      <c r="G131" s="50"/>
      <c r="H131" s="50"/>
      <c r="I131" s="50"/>
      <c r="J131" s="50"/>
      <c r="K131" s="50"/>
      <c r="L131" s="50"/>
    </row>
    <row r="132" spans="1:12">
      <c r="A132" s="50"/>
      <c r="B132" s="50"/>
      <c r="C132" s="50"/>
      <c r="D132" s="50"/>
      <c r="E132" s="50"/>
      <c r="F132" s="50"/>
      <c r="G132" s="50"/>
      <c r="H132" s="50"/>
      <c r="I132" s="50"/>
      <c r="J132" s="50"/>
      <c r="K132" s="50"/>
      <c r="L132" s="50"/>
    </row>
    <row r="133" spans="1:12">
      <c r="A133" s="50"/>
      <c r="B133" s="50"/>
      <c r="C133" s="50"/>
      <c r="D133" s="50"/>
      <c r="E133" s="50"/>
      <c r="F133" s="50"/>
      <c r="G133" s="50"/>
      <c r="H133" s="50"/>
      <c r="I133" s="50"/>
      <c r="J133" s="50"/>
      <c r="K133" s="50"/>
      <c r="L133" s="50"/>
    </row>
    <row r="134" spans="1:12">
      <c r="A134" s="50"/>
      <c r="B134" s="50"/>
      <c r="C134" s="50"/>
      <c r="D134" s="50"/>
      <c r="E134" s="50"/>
      <c r="F134" s="50"/>
      <c r="G134" s="50"/>
      <c r="H134" s="50"/>
      <c r="I134" s="50"/>
      <c r="J134" s="50"/>
      <c r="K134" s="50"/>
      <c r="L134" s="50"/>
    </row>
    <row r="135" spans="1:12">
      <c r="A135" s="50"/>
      <c r="B135" s="50"/>
      <c r="C135" s="50"/>
      <c r="D135" s="50"/>
      <c r="E135" s="50"/>
      <c r="F135" s="50"/>
      <c r="G135" s="50"/>
      <c r="H135" s="50"/>
      <c r="I135" s="50"/>
      <c r="J135" s="50"/>
      <c r="K135" s="50"/>
      <c r="L135" s="50"/>
    </row>
    <row r="136" spans="1:12">
      <c r="A136" s="50"/>
      <c r="B136" s="50"/>
      <c r="C136" s="50"/>
      <c r="D136" s="50"/>
      <c r="E136" s="50"/>
      <c r="F136" s="50"/>
      <c r="G136" s="50"/>
      <c r="H136" s="50"/>
      <c r="I136" s="50"/>
      <c r="J136" s="50"/>
      <c r="K136" s="50"/>
      <c r="L136" s="50"/>
    </row>
    <row r="137" spans="1:12">
      <c r="A137" s="50"/>
      <c r="B137" s="50"/>
      <c r="C137" s="50"/>
      <c r="D137" s="50"/>
      <c r="E137" s="50"/>
      <c r="F137" s="50"/>
      <c r="G137" s="50"/>
      <c r="H137" s="50"/>
      <c r="I137" s="50"/>
      <c r="J137" s="50"/>
      <c r="K137" s="50"/>
      <c r="L137" s="50"/>
    </row>
    <row r="138" spans="1:12">
      <c r="A138" s="50"/>
      <c r="B138" s="50"/>
      <c r="C138" s="50"/>
      <c r="D138" s="50"/>
      <c r="E138" s="50"/>
      <c r="F138" s="50"/>
      <c r="G138" s="50"/>
      <c r="H138" s="50"/>
      <c r="I138" s="50"/>
      <c r="J138" s="50"/>
      <c r="K138" s="50"/>
      <c r="L138" s="50"/>
    </row>
    <row r="139" spans="1:12">
      <c r="A139" s="50"/>
      <c r="B139" s="50"/>
      <c r="C139" s="50"/>
      <c r="D139" s="50"/>
      <c r="E139" s="50"/>
      <c r="F139" s="50"/>
      <c r="G139" s="50"/>
      <c r="H139" s="50"/>
      <c r="I139" s="50"/>
      <c r="J139" s="50"/>
      <c r="K139" s="50"/>
      <c r="L139" s="50"/>
    </row>
    <row r="140" spans="1:12">
      <c r="A140" s="50"/>
      <c r="B140" s="50"/>
      <c r="C140" s="50"/>
      <c r="D140" s="50"/>
      <c r="E140" s="50"/>
      <c r="F140" s="50"/>
      <c r="G140" s="50"/>
      <c r="H140" s="50"/>
      <c r="I140" s="50"/>
      <c r="J140" s="50"/>
      <c r="K140" s="50"/>
      <c r="L140" s="50"/>
    </row>
    <row r="141" spans="1:12">
      <c r="A141" s="50"/>
      <c r="B141" s="50"/>
      <c r="C141" s="50"/>
      <c r="D141" s="50"/>
      <c r="E141" s="50"/>
      <c r="F141" s="50"/>
      <c r="G141" s="50"/>
      <c r="H141" s="50"/>
      <c r="I141" s="50"/>
      <c r="J141" s="50"/>
      <c r="K141" s="50"/>
      <c r="L141" s="50"/>
    </row>
    <row r="142" spans="1:12">
      <c r="A142" s="50"/>
      <c r="B142" s="50"/>
      <c r="C142" s="50"/>
      <c r="D142" s="50"/>
      <c r="E142" s="50"/>
      <c r="F142" s="50"/>
      <c r="G142" s="50"/>
      <c r="H142" s="50"/>
      <c r="I142" s="50"/>
      <c r="J142" s="50"/>
      <c r="K142" s="50"/>
      <c r="L142" s="50"/>
    </row>
    <row r="143" spans="1:12">
      <c r="A143" s="50"/>
      <c r="B143" s="50"/>
      <c r="C143" s="50"/>
      <c r="D143" s="50"/>
      <c r="E143" s="50"/>
      <c r="F143" s="50"/>
      <c r="G143" s="50"/>
      <c r="H143" s="50"/>
      <c r="I143" s="50"/>
      <c r="J143" s="50"/>
      <c r="K143" s="50"/>
      <c r="L143" s="50"/>
    </row>
    <row r="144" spans="1:12">
      <c r="A144" s="50"/>
      <c r="B144" s="50"/>
      <c r="C144" s="50"/>
      <c r="D144" s="50"/>
      <c r="E144" s="50"/>
      <c r="F144" s="50"/>
      <c r="G144" s="50"/>
      <c r="H144" s="50"/>
      <c r="I144" s="50"/>
      <c r="J144" s="50"/>
      <c r="K144" s="50"/>
      <c r="L144" s="50"/>
    </row>
    <row r="145" spans="1:12">
      <c r="A145" s="50"/>
      <c r="B145" s="50"/>
      <c r="C145" s="50"/>
      <c r="D145" s="50"/>
      <c r="E145" s="50"/>
      <c r="F145" s="50"/>
      <c r="G145" s="50"/>
      <c r="H145" s="50"/>
      <c r="I145" s="50"/>
      <c r="J145" s="50"/>
      <c r="K145" s="50"/>
      <c r="L145" s="50"/>
    </row>
    <row r="146" spans="1:12">
      <c r="A146" s="50"/>
      <c r="B146" s="50"/>
      <c r="C146" s="50"/>
      <c r="D146" s="50"/>
      <c r="E146" s="50"/>
      <c r="F146" s="50"/>
      <c r="G146" s="50"/>
      <c r="H146" s="50"/>
      <c r="I146" s="50"/>
      <c r="J146" s="50"/>
      <c r="K146" s="50"/>
      <c r="L146" s="50"/>
    </row>
    <row r="147" spans="1:12">
      <c r="A147" s="50"/>
      <c r="B147" s="50"/>
      <c r="C147" s="50"/>
      <c r="D147" s="50"/>
      <c r="E147" s="50"/>
      <c r="F147" s="50"/>
      <c r="G147" s="50"/>
      <c r="H147" s="50"/>
      <c r="I147" s="50"/>
      <c r="J147" s="50"/>
      <c r="K147" s="50"/>
      <c r="L147" s="50"/>
    </row>
    <row r="148" spans="1:12">
      <c r="A148" s="50"/>
      <c r="B148" s="50"/>
      <c r="C148" s="50"/>
      <c r="D148" s="50"/>
      <c r="E148" s="50"/>
      <c r="F148" s="50"/>
      <c r="G148" s="50"/>
      <c r="H148" s="50"/>
      <c r="I148" s="50"/>
      <c r="J148" s="50"/>
      <c r="K148" s="50"/>
      <c r="L148" s="50"/>
    </row>
    <row r="149" spans="1:12">
      <c r="A149" s="50"/>
      <c r="B149" s="50"/>
      <c r="C149" s="50"/>
      <c r="D149" s="50"/>
      <c r="E149" s="50"/>
      <c r="F149" s="50"/>
      <c r="G149" s="50"/>
      <c r="H149" s="50"/>
      <c r="I149" s="50"/>
      <c r="J149" s="50"/>
      <c r="K149" s="50"/>
      <c r="L149" s="50"/>
    </row>
    <row r="150" spans="1:12">
      <c r="A150" s="50"/>
      <c r="B150" s="50"/>
      <c r="C150" s="50"/>
      <c r="D150" s="50"/>
      <c r="E150" s="50"/>
      <c r="F150" s="50"/>
      <c r="G150" s="50"/>
      <c r="H150" s="50"/>
      <c r="I150" s="50"/>
      <c r="J150" s="50"/>
      <c r="K150" s="50"/>
      <c r="L150" s="50"/>
    </row>
    <row r="151" spans="1:12">
      <c r="A151" s="50"/>
      <c r="B151" s="50"/>
      <c r="C151" s="50"/>
      <c r="D151" s="50"/>
      <c r="E151" s="50"/>
      <c r="F151" s="50"/>
      <c r="G151" s="50"/>
      <c r="H151" s="50"/>
      <c r="I151" s="50"/>
      <c r="J151" s="50"/>
      <c r="K151" s="50"/>
      <c r="L151" s="50"/>
    </row>
    <row r="152" spans="1:12">
      <c r="A152" s="50"/>
      <c r="B152" s="50"/>
      <c r="C152" s="50"/>
      <c r="D152" s="50"/>
      <c r="E152" s="50"/>
      <c r="F152" s="50"/>
      <c r="G152" s="50"/>
      <c r="H152" s="50"/>
      <c r="I152" s="50"/>
      <c r="J152" s="50"/>
      <c r="K152" s="50"/>
      <c r="L152" s="50"/>
    </row>
    <row r="153" spans="1:12">
      <c r="A153" s="50"/>
      <c r="B153" s="50"/>
      <c r="C153" s="50"/>
      <c r="D153" s="50"/>
      <c r="E153" s="50"/>
      <c r="F153" s="50"/>
      <c r="G153" s="50"/>
      <c r="H153" s="50"/>
      <c r="I153" s="50"/>
      <c r="J153" s="50"/>
      <c r="K153" s="50"/>
      <c r="L153" s="50"/>
    </row>
    <row r="154" spans="1:12">
      <c r="A154" s="50"/>
      <c r="B154" s="50"/>
      <c r="C154" s="50"/>
      <c r="D154" s="50"/>
      <c r="E154" s="50"/>
      <c r="F154" s="50"/>
      <c r="G154" s="50"/>
      <c r="H154" s="50"/>
      <c r="I154" s="50"/>
      <c r="J154" s="50"/>
      <c r="K154" s="50"/>
      <c r="L154" s="50"/>
    </row>
    <row r="155" spans="1:12">
      <c r="A155" s="50"/>
      <c r="B155" s="50"/>
      <c r="C155" s="50"/>
      <c r="D155" s="50"/>
      <c r="E155" s="50"/>
      <c r="F155" s="50"/>
      <c r="G155" s="50"/>
      <c r="H155" s="50"/>
      <c r="I155" s="50"/>
      <c r="J155" s="50"/>
      <c r="K155" s="50"/>
      <c r="L155" s="50"/>
    </row>
    <row r="156" spans="1:12">
      <c r="A156" s="50"/>
      <c r="B156" s="50"/>
      <c r="C156" s="50"/>
      <c r="D156" s="50"/>
      <c r="E156" s="50"/>
      <c r="F156" s="50"/>
      <c r="G156" s="50"/>
      <c r="H156" s="50"/>
      <c r="I156" s="50"/>
      <c r="J156" s="50"/>
      <c r="K156" s="50"/>
      <c r="L156" s="50"/>
    </row>
    <row r="157" spans="1:12">
      <c r="A157" s="50"/>
      <c r="B157" s="50"/>
      <c r="C157" s="50"/>
      <c r="D157" s="50"/>
      <c r="E157" s="50"/>
      <c r="F157" s="50"/>
      <c r="G157" s="50"/>
      <c r="H157" s="50"/>
      <c r="I157" s="50"/>
      <c r="J157" s="50"/>
      <c r="K157" s="50"/>
      <c r="L157" s="50"/>
    </row>
    <row r="158" spans="1:12">
      <c r="A158" s="50"/>
      <c r="B158" s="50"/>
      <c r="C158" s="50"/>
      <c r="D158" s="50"/>
      <c r="E158" s="50"/>
      <c r="F158" s="50"/>
      <c r="G158" s="50"/>
      <c r="H158" s="50"/>
      <c r="I158" s="50"/>
      <c r="J158" s="50"/>
      <c r="K158" s="50"/>
      <c r="L158" s="50"/>
    </row>
    <row r="159" spans="1:12">
      <c r="A159" s="50"/>
      <c r="B159" s="50"/>
      <c r="C159" s="50"/>
      <c r="D159" s="50"/>
      <c r="E159" s="50"/>
      <c r="F159" s="50"/>
      <c r="G159" s="50"/>
      <c r="H159" s="50"/>
      <c r="I159" s="50"/>
      <c r="J159" s="50"/>
      <c r="K159" s="50"/>
      <c r="L159" s="50"/>
    </row>
    <row r="160" spans="1:12">
      <c r="A160" s="50"/>
      <c r="B160" s="50"/>
      <c r="C160" s="50"/>
      <c r="D160" s="50"/>
      <c r="E160" s="50"/>
      <c r="F160" s="50"/>
      <c r="G160" s="50"/>
      <c r="H160" s="50"/>
      <c r="I160" s="50"/>
      <c r="J160" s="50"/>
      <c r="K160" s="50"/>
      <c r="L160" s="50"/>
    </row>
    <row r="161" spans="1:12">
      <c r="A161" s="50"/>
      <c r="B161" s="50"/>
      <c r="C161" s="50"/>
      <c r="D161" s="50"/>
      <c r="E161" s="50"/>
      <c r="F161" s="50"/>
      <c r="G161" s="50"/>
      <c r="H161" s="50"/>
      <c r="I161" s="50"/>
      <c r="J161" s="50"/>
      <c r="K161" s="50"/>
      <c r="L161" s="50"/>
    </row>
    <row r="162" spans="1:12">
      <c r="A162" s="50"/>
      <c r="B162" s="50"/>
      <c r="C162" s="50"/>
      <c r="D162" s="50"/>
      <c r="E162" s="50"/>
      <c r="F162" s="50"/>
      <c r="G162" s="50"/>
      <c r="H162" s="50"/>
      <c r="I162" s="50"/>
      <c r="J162" s="50"/>
      <c r="K162" s="50"/>
      <c r="L162" s="50"/>
    </row>
    <row r="163" spans="1:12">
      <c r="A163" s="50"/>
      <c r="B163" s="50"/>
      <c r="C163" s="50"/>
      <c r="D163" s="50"/>
      <c r="E163" s="50"/>
      <c r="F163" s="50"/>
      <c r="G163" s="50"/>
      <c r="H163" s="50"/>
      <c r="I163" s="50"/>
      <c r="J163" s="50"/>
      <c r="K163" s="50"/>
      <c r="L163" s="50"/>
    </row>
    <row r="164" spans="1:12">
      <c r="A164" s="50"/>
      <c r="B164" s="50"/>
      <c r="C164" s="50"/>
      <c r="D164" s="50"/>
      <c r="E164" s="50"/>
      <c r="F164" s="50"/>
      <c r="G164" s="50"/>
      <c r="H164" s="50"/>
      <c r="I164" s="50"/>
      <c r="J164" s="50"/>
      <c r="K164" s="50"/>
      <c r="L164" s="50"/>
    </row>
    <row r="165" spans="1:12">
      <c r="A165" s="50"/>
      <c r="B165" s="50"/>
      <c r="C165" s="50"/>
      <c r="D165" s="50"/>
      <c r="E165" s="50"/>
      <c r="F165" s="50"/>
      <c r="G165" s="50"/>
      <c r="H165" s="50"/>
      <c r="I165" s="50"/>
      <c r="J165" s="50"/>
      <c r="K165" s="50"/>
      <c r="L165" s="50"/>
    </row>
    <row r="166" spans="1:12">
      <c r="A166" s="50"/>
      <c r="B166" s="50"/>
      <c r="C166" s="50"/>
      <c r="D166" s="50"/>
      <c r="E166" s="50"/>
      <c r="F166" s="50"/>
      <c r="G166" s="50"/>
      <c r="H166" s="50"/>
      <c r="I166" s="50"/>
      <c r="J166" s="50"/>
      <c r="K166" s="50"/>
      <c r="L166" s="50"/>
    </row>
    <row r="167" spans="1:12">
      <c r="A167" s="50"/>
      <c r="B167" s="50"/>
      <c r="C167" s="50"/>
      <c r="D167" s="50"/>
      <c r="E167" s="50"/>
      <c r="F167" s="50"/>
      <c r="G167" s="50"/>
      <c r="H167" s="50"/>
      <c r="I167" s="50"/>
      <c r="J167" s="50"/>
      <c r="K167" s="50"/>
      <c r="L167" s="50"/>
    </row>
    <row r="168" spans="1:12">
      <c r="A168" s="50"/>
      <c r="B168" s="50"/>
      <c r="C168" s="50"/>
      <c r="D168" s="50"/>
      <c r="E168" s="50"/>
      <c r="F168" s="50"/>
      <c r="G168" s="50"/>
      <c r="H168" s="50"/>
      <c r="I168" s="50"/>
      <c r="J168" s="50"/>
      <c r="K168" s="50"/>
      <c r="L168" s="50"/>
    </row>
    <row r="169" spans="1:12">
      <c r="A169" s="50"/>
      <c r="B169" s="50"/>
      <c r="C169" s="50"/>
      <c r="D169" s="50"/>
      <c r="E169" s="50"/>
      <c r="F169" s="50"/>
      <c r="G169" s="50"/>
      <c r="H169" s="50"/>
      <c r="I169" s="50"/>
      <c r="J169" s="50"/>
      <c r="K169" s="50"/>
      <c r="L169" s="50"/>
    </row>
    <row r="170" spans="1:12">
      <c r="A170" s="50"/>
      <c r="B170" s="50"/>
      <c r="C170" s="50"/>
      <c r="D170" s="50"/>
      <c r="E170" s="50"/>
      <c r="F170" s="50"/>
      <c r="G170" s="50"/>
      <c r="H170" s="50"/>
      <c r="I170" s="50"/>
      <c r="J170" s="50"/>
      <c r="K170" s="50"/>
      <c r="L170" s="50"/>
    </row>
    <row r="171" spans="1:12">
      <c r="A171" s="50"/>
      <c r="B171" s="50"/>
      <c r="C171" s="50"/>
      <c r="D171" s="50"/>
      <c r="E171" s="50"/>
      <c r="F171" s="50"/>
      <c r="G171" s="50"/>
      <c r="H171" s="50"/>
      <c r="I171" s="50"/>
      <c r="J171" s="50"/>
      <c r="K171" s="50"/>
      <c r="L171" s="50"/>
    </row>
    <row r="172" spans="1:12">
      <c r="A172" s="50"/>
      <c r="B172" s="50"/>
      <c r="C172" s="50"/>
      <c r="D172" s="50"/>
      <c r="E172" s="50"/>
      <c r="F172" s="50"/>
      <c r="G172" s="50"/>
      <c r="H172" s="50"/>
      <c r="I172" s="50"/>
      <c r="J172" s="50"/>
      <c r="K172" s="50"/>
      <c r="L172" s="50"/>
    </row>
    <row r="173" spans="1:12">
      <c r="A173" s="50"/>
      <c r="B173" s="50"/>
      <c r="C173" s="50"/>
      <c r="D173" s="50"/>
      <c r="E173" s="50"/>
      <c r="F173" s="50"/>
      <c r="G173" s="50"/>
      <c r="H173" s="50"/>
      <c r="I173" s="50"/>
      <c r="J173" s="50"/>
      <c r="K173" s="50"/>
      <c r="L173" s="50"/>
    </row>
    <row r="174" spans="1:12">
      <c r="A174" s="50"/>
      <c r="B174" s="50"/>
      <c r="C174" s="50"/>
      <c r="D174" s="50"/>
      <c r="E174" s="50"/>
      <c r="F174" s="50"/>
      <c r="G174" s="50"/>
      <c r="H174" s="50"/>
      <c r="I174" s="50"/>
      <c r="J174" s="50"/>
      <c r="K174" s="50"/>
      <c r="L174" s="50"/>
    </row>
    <row r="175" spans="1:12">
      <c r="A175" s="50"/>
      <c r="B175" s="50"/>
      <c r="C175" s="50"/>
      <c r="D175" s="50"/>
      <c r="E175" s="50"/>
      <c r="F175" s="50"/>
      <c r="G175" s="50"/>
      <c r="H175" s="50"/>
      <c r="I175" s="50"/>
      <c r="J175" s="50"/>
      <c r="K175" s="50"/>
      <c r="L175" s="50"/>
    </row>
    <row r="176" spans="1:12">
      <c r="A176" s="50"/>
      <c r="B176" s="50"/>
      <c r="C176" s="50"/>
      <c r="D176" s="50"/>
      <c r="E176" s="50"/>
      <c r="F176" s="50"/>
      <c r="G176" s="50"/>
      <c r="H176" s="50"/>
      <c r="I176" s="50"/>
      <c r="J176" s="50"/>
      <c r="K176" s="50"/>
      <c r="L176" s="50"/>
    </row>
    <row r="177" spans="1:12">
      <c r="A177" s="50"/>
      <c r="B177" s="50"/>
      <c r="C177" s="50"/>
      <c r="D177" s="50"/>
      <c r="E177" s="50"/>
      <c r="F177" s="50"/>
      <c r="G177" s="50"/>
      <c r="H177" s="50"/>
      <c r="I177" s="50"/>
      <c r="J177" s="50"/>
      <c r="K177" s="50"/>
      <c r="L177" s="50"/>
    </row>
    <row r="178" spans="1:12">
      <c r="A178" s="50"/>
      <c r="B178" s="50"/>
      <c r="C178" s="50"/>
      <c r="D178" s="50"/>
      <c r="E178" s="50"/>
      <c r="F178" s="50"/>
      <c r="G178" s="50"/>
      <c r="H178" s="50"/>
      <c r="I178" s="50"/>
      <c r="J178" s="50"/>
      <c r="K178" s="50"/>
      <c r="L178" s="50"/>
    </row>
    <row r="179" spans="1:12">
      <c r="A179" s="50"/>
      <c r="B179" s="50"/>
      <c r="C179" s="50"/>
      <c r="D179" s="50"/>
      <c r="E179" s="50"/>
      <c r="F179" s="50"/>
      <c r="G179" s="50"/>
      <c r="H179" s="50"/>
      <c r="I179" s="50"/>
      <c r="J179" s="50"/>
      <c r="K179" s="50"/>
      <c r="L179" s="50"/>
    </row>
    <row r="180" spans="1:12">
      <c r="A180" s="50"/>
      <c r="B180" s="50"/>
      <c r="C180" s="50"/>
      <c r="D180" s="50"/>
      <c r="E180" s="50"/>
      <c r="F180" s="50"/>
      <c r="G180" s="50"/>
      <c r="H180" s="50"/>
      <c r="I180" s="50"/>
      <c r="J180" s="50"/>
      <c r="K180" s="50"/>
      <c r="L180" s="50"/>
    </row>
    <row r="181" spans="1:12">
      <c r="A181" s="50"/>
      <c r="B181" s="50"/>
      <c r="C181" s="50"/>
      <c r="D181" s="50"/>
      <c r="E181" s="50"/>
      <c r="F181" s="50"/>
      <c r="G181" s="50"/>
      <c r="H181" s="50"/>
      <c r="I181" s="50"/>
      <c r="J181" s="50"/>
      <c r="K181" s="50"/>
      <c r="L181" s="50"/>
    </row>
    <row r="182" spans="1:12">
      <c r="A182" s="50"/>
      <c r="B182" s="50"/>
      <c r="C182" s="50"/>
      <c r="D182" s="50"/>
      <c r="E182" s="50"/>
      <c r="F182" s="50"/>
      <c r="G182" s="50"/>
      <c r="H182" s="50"/>
      <c r="I182" s="50"/>
      <c r="J182" s="50"/>
      <c r="K182" s="50"/>
      <c r="L182" s="50"/>
    </row>
    <row r="183" spans="1:12">
      <c r="A183" s="50"/>
      <c r="B183" s="50"/>
      <c r="C183" s="50"/>
      <c r="D183" s="50"/>
      <c r="E183" s="50"/>
      <c r="F183" s="50"/>
      <c r="G183" s="50"/>
      <c r="H183" s="50"/>
      <c r="I183" s="50"/>
      <c r="J183" s="50"/>
      <c r="K183" s="50"/>
      <c r="L183" s="50"/>
    </row>
    <row r="184" spans="1:12">
      <c r="A184" s="50"/>
      <c r="B184" s="50"/>
      <c r="C184" s="50"/>
      <c r="D184" s="50"/>
      <c r="E184" s="50"/>
      <c r="F184" s="50"/>
      <c r="G184" s="50"/>
      <c r="H184" s="50"/>
      <c r="I184" s="50"/>
      <c r="J184" s="50"/>
      <c r="K184" s="50"/>
      <c r="L184" s="50"/>
    </row>
    <row r="185" spans="1:12">
      <c r="A185" s="50"/>
      <c r="B185" s="50"/>
      <c r="C185" s="50"/>
      <c r="D185" s="50"/>
      <c r="E185" s="50"/>
      <c r="F185" s="50"/>
      <c r="G185" s="50"/>
      <c r="H185" s="50"/>
      <c r="I185" s="50"/>
      <c r="J185" s="50"/>
      <c r="K185" s="50"/>
      <c r="L185" s="50"/>
    </row>
    <row r="186" spans="1:12">
      <c r="A186" s="50"/>
      <c r="B186" s="50"/>
      <c r="C186" s="50"/>
      <c r="D186" s="50"/>
      <c r="E186" s="50"/>
      <c r="F186" s="50"/>
      <c r="G186" s="50"/>
      <c r="H186" s="50"/>
      <c r="I186" s="50"/>
      <c r="J186" s="50"/>
      <c r="K186" s="50"/>
      <c r="L186" s="50"/>
    </row>
    <row r="187" spans="1:12">
      <c r="A187" s="50"/>
      <c r="B187" s="50"/>
      <c r="C187" s="50"/>
      <c r="D187" s="50"/>
      <c r="E187" s="50"/>
      <c r="F187" s="50"/>
      <c r="G187" s="50"/>
      <c r="H187" s="50"/>
      <c r="I187" s="50"/>
      <c r="J187" s="50"/>
      <c r="K187" s="50"/>
      <c r="L187" s="50"/>
    </row>
    <row r="188" spans="1:12">
      <c r="A188" s="50"/>
      <c r="B188" s="50"/>
      <c r="C188" s="50"/>
      <c r="D188" s="50"/>
      <c r="E188" s="50"/>
      <c r="F188" s="50"/>
      <c r="G188" s="50"/>
      <c r="H188" s="50"/>
      <c r="I188" s="50"/>
      <c r="J188" s="50"/>
      <c r="K188" s="50"/>
      <c r="L188" s="50"/>
    </row>
    <row r="189" spans="1:12">
      <c r="A189" s="50"/>
      <c r="B189" s="50"/>
      <c r="C189" s="50"/>
      <c r="D189" s="50"/>
      <c r="E189" s="50"/>
      <c r="F189" s="50"/>
      <c r="G189" s="50"/>
      <c r="H189" s="50"/>
      <c r="I189" s="50"/>
      <c r="J189" s="50"/>
      <c r="K189" s="50"/>
      <c r="L189" s="50"/>
    </row>
    <row r="190" spans="1:12">
      <c r="A190" s="50"/>
      <c r="B190" s="50"/>
      <c r="C190" s="50"/>
      <c r="D190" s="50"/>
      <c r="E190" s="50"/>
      <c r="F190" s="50"/>
      <c r="G190" s="50"/>
      <c r="H190" s="50"/>
      <c r="I190" s="50"/>
      <c r="J190" s="50"/>
      <c r="K190" s="50"/>
      <c r="L190" s="50"/>
    </row>
    <row r="191" spans="1:12">
      <c r="A191" s="50"/>
      <c r="B191" s="50"/>
      <c r="C191" s="50"/>
      <c r="D191" s="50"/>
      <c r="E191" s="50"/>
      <c r="F191" s="50"/>
      <c r="G191" s="50"/>
      <c r="H191" s="50"/>
      <c r="I191" s="50"/>
      <c r="J191" s="50"/>
      <c r="K191" s="50"/>
      <c r="L191" s="50"/>
    </row>
    <row r="192" spans="1:12">
      <c r="A192" s="50"/>
      <c r="B192" s="50"/>
      <c r="C192" s="50"/>
      <c r="D192" s="50"/>
      <c r="E192" s="50"/>
      <c r="F192" s="50"/>
      <c r="G192" s="50"/>
      <c r="H192" s="50"/>
      <c r="I192" s="50"/>
      <c r="J192" s="50"/>
      <c r="K192" s="50"/>
      <c r="L192" s="50"/>
    </row>
    <row r="193" spans="1:12">
      <c r="A193" s="50"/>
      <c r="B193" s="50"/>
      <c r="C193" s="50"/>
      <c r="D193" s="50"/>
      <c r="E193" s="50"/>
      <c r="F193" s="50"/>
      <c r="G193" s="50"/>
      <c r="H193" s="50"/>
      <c r="I193" s="50"/>
      <c r="J193" s="50"/>
      <c r="K193" s="50"/>
      <c r="L193" s="50"/>
    </row>
    <row r="194" spans="1:12">
      <c r="A194" s="50"/>
      <c r="B194" s="50"/>
      <c r="C194" s="50"/>
      <c r="D194" s="50"/>
      <c r="E194" s="50"/>
      <c r="F194" s="50"/>
      <c r="G194" s="50"/>
      <c r="H194" s="50"/>
      <c r="I194" s="50"/>
      <c r="J194" s="50"/>
      <c r="K194" s="50"/>
      <c r="L194" s="50"/>
    </row>
    <row r="195" spans="1:12">
      <c r="A195" s="50"/>
      <c r="B195" s="50"/>
      <c r="C195" s="50"/>
      <c r="D195" s="50"/>
      <c r="E195" s="50"/>
      <c r="F195" s="50"/>
      <c r="G195" s="50"/>
      <c r="H195" s="50"/>
      <c r="I195" s="50"/>
      <c r="J195" s="50"/>
      <c r="K195" s="50"/>
      <c r="L195" s="50"/>
    </row>
    <row r="196" spans="1:12">
      <c r="A196" s="50"/>
      <c r="B196" s="50"/>
      <c r="C196" s="50"/>
      <c r="D196" s="50"/>
      <c r="E196" s="50"/>
      <c r="F196" s="50"/>
      <c r="G196" s="50"/>
      <c r="H196" s="50"/>
      <c r="I196" s="50"/>
      <c r="J196" s="50"/>
      <c r="K196" s="50"/>
      <c r="L196" s="50"/>
    </row>
    <row r="197" spans="1:12">
      <c r="A197" s="50"/>
      <c r="B197" s="50"/>
      <c r="C197" s="50"/>
      <c r="D197" s="50"/>
      <c r="E197" s="50"/>
      <c r="F197" s="50"/>
      <c r="G197" s="50"/>
      <c r="H197" s="50"/>
      <c r="I197" s="50"/>
      <c r="J197" s="50"/>
      <c r="K197" s="50"/>
      <c r="L197" s="50"/>
    </row>
    <row r="198" spans="1:12">
      <c r="A198" s="50"/>
      <c r="B198" s="50"/>
      <c r="C198" s="50"/>
      <c r="D198" s="50"/>
      <c r="E198" s="50"/>
      <c r="F198" s="50"/>
      <c r="G198" s="50"/>
      <c r="H198" s="50"/>
      <c r="I198" s="50"/>
      <c r="J198" s="50"/>
      <c r="K198" s="50"/>
      <c r="L198" s="50"/>
    </row>
    <row r="199" spans="1:12">
      <c r="A199" s="50"/>
      <c r="B199" s="50"/>
      <c r="C199" s="50"/>
      <c r="D199" s="50"/>
      <c r="E199" s="50"/>
      <c r="F199" s="50"/>
      <c r="G199" s="50"/>
      <c r="H199" s="50"/>
      <c r="I199" s="50"/>
      <c r="J199" s="50"/>
      <c r="K199" s="50"/>
      <c r="L199" s="50"/>
    </row>
    <row r="200" spans="1:12">
      <c r="A200" s="50"/>
      <c r="B200" s="50"/>
      <c r="C200" s="50"/>
      <c r="D200" s="50"/>
      <c r="E200" s="50"/>
      <c r="F200" s="50"/>
      <c r="G200" s="50"/>
      <c r="H200" s="50"/>
      <c r="I200" s="50"/>
      <c r="J200" s="50"/>
      <c r="K200" s="50"/>
      <c r="L200" s="50"/>
    </row>
    <row r="201" spans="1:12">
      <c r="A201" s="50"/>
      <c r="B201" s="50"/>
      <c r="C201" s="50"/>
      <c r="D201" s="50"/>
      <c r="E201" s="50"/>
      <c r="F201" s="50"/>
      <c r="G201" s="50"/>
      <c r="H201" s="50"/>
      <c r="I201" s="50"/>
      <c r="J201" s="50"/>
      <c r="K201" s="50"/>
      <c r="L201" s="50"/>
    </row>
    <row r="202" spans="1:12">
      <c r="A202" s="50"/>
      <c r="B202" s="50"/>
      <c r="C202" s="50"/>
      <c r="D202" s="50"/>
      <c r="E202" s="50"/>
      <c r="F202" s="50"/>
      <c r="G202" s="50"/>
      <c r="H202" s="50"/>
      <c r="I202" s="50"/>
      <c r="J202" s="50"/>
      <c r="K202" s="50"/>
      <c r="L202" s="50"/>
    </row>
    <row r="203" spans="1:12">
      <c r="A203" s="50"/>
      <c r="B203" s="50"/>
      <c r="C203" s="50"/>
      <c r="D203" s="50"/>
      <c r="E203" s="50"/>
      <c r="F203" s="50"/>
      <c r="G203" s="50"/>
      <c r="H203" s="50"/>
      <c r="I203" s="50"/>
      <c r="J203" s="50"/>
      <c r="K203" s="50"/>
      <c r="L203" s="50"/>
    </row>
    <row r="204" spans="1:12">
      <c r="A204" s="50"/>
      <c r="B204" s="50"/>
      <c r="C204" s="50"/>
      <c r="D204" s="50"/>
      <c r="E204" s="50"/>
      <c r="F204" s="50"/>
      <c r="G204" s="50"/>
      <c r="H204" s="50"/>
      <c r="I204" s="50"/>
      <c r="J204" s="50"/>
      <c r="K204" s="50"/>
      <c r="L204" s="50"/>
    </row>
    <row r="205" spans="1:12">
      <c r="A205" s="50"/>
      <c r="B205" s="50"/>
      <c r="C205" s="50"/>
      <c r="D205" s="50"/>
      <c r="E205" s="50"/>
      <c r="F205" s="50"/>
      <c r="G205" s="50"/>
      <c r="H205" s="50"/>
      <c r="I205" s="50"/>
      <c r="J205" s="50"/>
      <c r="K205" s="50"/>
      <c r="L205" s="50"/>
    </row>
    <row r="206" spans="1:12">
      <c r="A206" s="50"/>
      <c r="B206" s="50"/>
      <c r="C206" s="50"/>
      <c r="D206" s="50"/>
      <c r="E206" s="50"/>
      <c r="F206" s="50"/>
      <c r="G206" s="50"/>
      <c r="H206" s="50"/>
      <c r="I206" s="50"/>
      <c r="J206" s="50"/>
      <c r="K206" s="50"/>
      <c r="L206" s="50"/>
    </row>
    <row r="207" spans="1:12">
      <c r="A207" s="50"/>
      <c r="B207" s="50"/>
      <c r="C207" s="50"/>
      <c r="D207" s="50"/>
      <c r="E207" s="50"/>
      <c r="F207" s="50"/>
      <c r="G207" s="50"/>
      <c r="H207" s="50"/>
      <c r="I207" s="50"/>
      <c r="J207" s="50"/>
      <c r="K207" s="50"/>
      <c r="L207" s="50"/>
    </row>
    <row r="208" spans="1:12">
      <c r="A208" s="50"/>
      <c r="B208" s="50"/>
      <c r="C208" s="50"/>
      <c r="D208" s="50"/>
      <c r="E208" s="50"/>
      <c r="F208" s="50"/>
      <c r="G208" s="50"/>
      <c r="H208" s="50"/>
      <c r="I208" s="50"/>
      <c r="J208" s="50"/>
      <c r="K208" s="50"/>
      <c r="L208" s="50"/>
    </row>
    <row r="209" spans="1:12">
      <c r="A209" s="50"/>
      <c r="B209" s="50"/>
      <c r="C209" s="50"/>
      <c r="D209" s="50"/>
      <c r="E209" s="50"/>
      <c r="F209" s="50"/>
      <c r="G209" s="50"/>
      <c r="H209" s="50"/>
      <c r="I209" s="50"/>
      <c r="J209" s="50"/>
      <c r="K209" s="50"/>
      <c r="L209" s="50"/>
    </row>
    <row r="210" spans="1:12">
      <c r="A210" s="50"/>
      <c r="B210" s="50"/>
      <c r="C210" s="50"/>
      <c r="D210" s="50"/>
      <c r="E210" s="50"/>
      <c r="F210" s="50"/>
      <c r="G210" s="50"/>
      <c r="H210" s="50"/>
      <c r="I210" s="50"/>
      <c r="J210" s="50"/>
      <c r="K210" s="50"/>
      <c r="L210" s="50"/>
    </row>
    <row r="211" spans="1:12">
      <c r="A211" s="50"/>
      <c r="B211" s="50"/>
      <c r="C211" s="50"/>
      <c r="D211" s="50"/>
      <c r="E211" s="50"/>
      <c r="F211" s="50"/>
      <c r="G211" s="50"/>
      <c r="H211" s="50"/>
      <c r="I211" s="50"/>
      <c r="J211" s="50"/>
      <c r="K211" s="50"/>
      <c r="L211" s="50"/>
    </row>
    <row r="212" spans="1:12">
      <c r="A212" s="50"/>
      <c r="B212" s="50"/>
      <c r="C212" s="50"/>
      <c r="D212" s="50"/>
      <c r="E212" s="50"/>
      <c r="F212" s="50"/>
      <c r="G212" s="50"/>
      <c r="H212" s="50"/>
      <c r="I212" s="50"/>
      <c r="J212" s="50"/>
      <c r="K212" s="50"/>
      <c r="L212" s="50"/>
    </row>
    <row r="213" spans="1:12">
      <c r="A213" s="50"/>
      <c r="B213" s="50"/>
      <c r="C213" s="50"/>
      <c r="D213" s="50"/>
      <c r="E213" s="50"/>
      <c r="F213" s="50"/>
      <c r="G213" s="50"/>
      <c r="H213" s="50"/>
      <c r="I213" s="50"/>
      <c r="J213" s="50"/>
      <c r="K213" s="50"/>
      <c r="L213" s="50"/>
    </row>
    <row r="214" spans="1:12">
      <c r="A214" s="50"/>
      <c r="B214" s="50"/>
      <c r="C214" s="50"/>
      <c r="D214" s="50"/>
      <c r="E214" s="50"/>
      <c r="F214" s="50"/>
      <c r="G214" s="50"/>
      <c r="H214" s="50"/>
      <c r="I214" s="50"/>
      <c r="J214" s="50"/>
      <c r="K214" s="50"/>
      <c r="L214" s="50"/>
    </row>
    <row r="215" spans="1:12">
      <c r="A215" s="50"/>
      <c r="B215" s="50"/>
      <c r="C215" s="50"/>
      <c r="D215" s="50"/>
      <c r="E215" s="50"/>
      <c r="F215" s="50"/>
      <c r="G215" s="50"/>
      <c r="H215" s="50"/>
      <c r="I215" s="50"/>
      <c r="J215" s="50"/>
      <c r="K215" s="50"/>
      <c r="L215" s="50"/>
    </row>
    <row r="216" spans="1:12">
      <c r="A216" s="50"/>
      <c r="B216" s="50"/>
      <c r="C216" s="50"/>
      <c r="D216" s="50"/>
      <c r="E216" s="50"/>
      <c r="F216" s="50"/>
      <c r="G216" s="50"/>
      <c r="H216" s="50"/>
      <c r="I216" s="50"/>
      <c r="J216" s="50"/>
      <c r="K216" s="50"/>
      <c r="L216" s="50"/>
    </row>
    <row r="217" spans="1:12">
      <c r="A217" s="50"/>
      <c r="B217" s="50"/>
      <c r="C217" s="50"/>
      <c r="D217" s="50"/>
      <c r="E217" s="50"/>
      <c r="F217" s="50"/>
      <c r="G217" s="50"/>
      <c r="H217" s="50"/>
      <c r="I217" s="50"/>
      <c r="J217" s="50"/>
      <c r="K217" s="50"/>
      <c r="L217" s="50"/>
    </row>
    <row r="218" spans="1:12">
      <c r="A218" s="50"/>
      <c r="B218" s="50"/>
      <c r="C218" s="50"/>
      <c r="D218" s="50"/>
      <c r="E218" s="50"/>
      <c r="F218" s="50"/>
      <c r="G218" s="50"/>
      <c r="H218" s="50"/>
      <c r="I218" s="50"/>
      <c r="J218" s="50"/>
      <c r="K218" s="50"/>
      <c r="L218" s="50"/>
    </row>
    <row r="219" spans="1:12">
      <c r="A219" s="50"/>
      <c r="B219" s="50"/>
      <c r="C219" s="50"/>
      <c r="D219" s="50"/>
      <c r="E219" s="50"/>
      <c r="F219" s="50"/>
      <c r="G219" s="50"/>
      <c r="H219" s="50"/>
      <c r="I219" s="50"/>
      <c r="J219" s="50"/>
      <c r="K219" s="50"/>
      <c r="L219" s="50"/>
    </row>
    <row r="220" spans="1:12">
      <c r="A220" s="50"/>
      <c r="B220" s="50"/>
      <c r="C220" s="50"/>
      <c r="D220" s="50"/>
      <c r="E220" s="50"/>
      <c r="F220" s="50"/>
      <c r="G220" s="50"/>
      <c r="H220" s="50"/>
      <c r="I220" s="50"/>
      <c r="J220" s="50"/>
      <c r="K220" s="50"/>
      <c r="L220" s="50"/>
    </row>
    <row r="221" spans="1:12">
      <c r="A221" s="50"/>
      <c r="B221" s="50"/>
      <c r="C221" s="50"/>
      <c r="D221" s="50"/>
      <c r="E221" s="50"/>
      <c r="F221" s="50"/>
      <c r="G221" s="50"/>
      <c r="H221" s="50"/>
      <c r="I221" s="50"/>
      <c r="J221" s="50"/>
      <c r="K221" s="50"/>
      <c r="L221" s="50"/>
    </row>
    <row r="222" spans="1:12">
      <c r="A222" s="50"/>
      <c r="B222" s="50"/>
      <c r="C222" s="50"/>
      <c r="D222" s="50"/>
      <c r="E222" s="50"/>
      <c r="F222" s="50"/>
      <c r="G222" s="50"/>
      <c r="H222" s="50"/>
      <c r="I222" s="50"/>
      <c r="J222" s="50"/>
      <c r="K222" s="50"/>
      <c r="L222" s="50"/>
    </row>
    <row r="223" spans="1:12">
      <c r="A223" s="50"/>
      <c r="B223" s="50"/>
      <c r="C223" s="50"/>
      <c r="D223" s="50"/>
      <c r="E223" s="50"/>
      <c r="F223" s="50"/>
      <c r="G223" s="50"/>
      <c r="H223" s="50"/>
      <c r="I223" s="50"/>
      <c r="J223" s="50"/>
      <c r="K223" s="50"/>
      <c r="L223" s="50"/>
    </row>
    <row r="224" spans="1:12">
      <c r="A224" s="50"/>
      <c r="B224" s="50"/>
      <c r="C224" s="50"/>
      <c r="D224" s="50"/>
      <c r="E224" s="50"/>
      <c r="F224" s="50"/>
      <c r="G224" s="50"/>
      <c r="H224" s="50"/>
      <c r="I224" s="50"/>
      <c r="J224" s="50"/>
      <c r="K224" s="50"/>
      <c r="L224" s="50"/>
    </row>
    <row r="225" spans="1:12">
      <c r="A225" s="50"/>
      <c r="B225" s="50"/>
      <c r="C225" s="50"/>
      <c r="D225" s="50"/>
      <c r="E225" s="50"/>
      <c r="F225" s="50"/>
      <c r="G225" s="50"/>
      <c r="H225" s="50"/>
      <c r="I225" s="50"/>
      <c r="J225" s="50"/>
      <c r="K225" s="50"/>
      <c r="L225" s="50"/>
    </row>
    <row r="226" spans="1:12">
      <c r="A226" s="50"/>
      <c r="B226" s="50"/>
      <c r="C226" s="50"/>
      <c r="D226" s="50"/>
      <c r="E226" s="50"/>
      <c r="F226" s="50"/>
      <c r="G226" s="50"/>
      <c r="H226" s="50"/>
      <c r="I226" s="50"/>
      <c r="J226" s="50"/>
      <c r="K226" s="50"/>
      <c r="L226" s="50"/>
    </row>
    <row r="227" spans="1:12">
      <c r="A227" s="50"/>
      <c r="B227" s="50"/>
      <c r="C227" s="50"/>
      <c r="D227" s="50"/>
      <c r="E227" s="50"/>
      <c r="F227" s="50"/>
      <c r="G227" s="50"/>
      <c r="H227" s="50"/>
      <c r="I227" s="50"/>
      <c r="J227" s="50"/>
      <c r="K227" s="50"/>
      <c r="L227" s="50"/>
    </row>
  </sheetData>
  <hyperlinks>
    <hyperlink ref="A1" location="Spending" display="Spending" xr:uid="{E3F826BF-D2A6-42DC-A8FF-F8E6D209888D}"/>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1A86-0D77-474C-9E28-4F20EC4F3B38}">
  <dimension ref="A1:AH43"/>
  <sheetViews>
    <sheetView showGridLines="0" workbookViewId="0"/>
  </sheetViews>
  <sheetFormatPr defaultRowHeight="15"/>
  <cols>
    <col min="2" max="2" width="20.140625" customWidth="1"/>
    <col min="14" max="34" width="9.140625" style="24"/>
  </cols>
  <sheetData>
    <row r="1" spans="1:22" s="24" customFormat="1">
      <c r="A1" s="52" t="s">
        <v>244</v>
      </c>
      <c r="O1" s="24">
        <v>2019</v>
      </c>
      <c r="P1" s="24">
        <v>2020</v>
      </c>
      <c r="Q1" s="24">
        <v>2025</v>
      </c>
      <c r="R1" s="24">
        <v>2030</v>
      </c>
      <c r="S1" s="24">
        <v>2035</v>
      </c>
      <c r="T1" s="24">
        <v>2040</v>
      </c>
      <c r="U1" s="24">
        <v>2045</v>
      </c>
      <c r="V1" s="24">
        <v>2050</v>
      </c>
    </row>
    <row r="2" spans="1:22" s="24" customFormat="1">
      <c r="A2" s="23" t="s">
        <v>242</v>
      </c>
      <c r="N2" s="24" t="s">
        <v>19</v>
      </c>
      <c r="O2" s="24">
        <v>2.8189218365540714</v>
      </c>
      <c r="P2" s="24">
        <v>-11.041018236994784</v>
      </c>
      <c r="Q2" s="24">
        <v>1.0352227088185177</v>
      </c>
      <c r="R2" s="24">
        <v>-0.10285042785904404</v>
      </c>
      <c r="S2" s="24">
        <v>-0.88834667786042565</v>
      </c>
      <c r="T2" s="24">
        <v>-1.919167505610297</v>
      </c>
      <c r="U2" s="24">
        <v>-3.3825237453011079</v>
      </c>
      <c r="V2" s="24">
        <v>-5.0781842024408688</v>
      </c>
    </row>
    <row r="3" spans="1:22" s="24" customFormat="1">
      <c r="N3" s="24" t="s">
        <v>13</v>
      </c>
      <c r="O3" s="24">
        <v>-2.1678029234704299</v>
      </c>
      <c r="P3" s="24">
        <v>-2.2727272727272729</v>
      </c>
      <c r="Q3" s="24">
        <v>-1.1987906381588727</v>
      </c>
      <c r="R3" s="24">
        <v>-0.82683714957887033</v>
      </c>
      <c r="S3" s="24">
        <v>-0.5601007310512609</v>
      </c>
      <c r="T3" s="24">
        <v>-0.42065941412120411</v>
      </c>
      <c r="U3" s="24">
        <v>-0.423636650935793</v>
      </c>
      <c r="V3" s="24">
        <v>-0.73283202807655234</v>
      </c>
    </row>
    <row r="4" spans="1:22" s="24" customFormat="1">
      <c r="N4" s="24" t="s">
        <v>247</v>
      </c>
      <c r="O4" s="24">
        <v>0.65111891308364156</v>
      </c>
      <c r="P4" s="24">
        <v>-13.313745509722057</v>
      </c>
      <c r="Q4" s="24">
        <v>-0.16356792934035694</v>
      </c>
      <c r="R4" s="24">
        <v>-0.9296875774379123</v>
      </c>
      <c r="S4" s="24">
        <v>-1.4484474089116806</v>
      </c>
      <c r="T4" s="24">
        <v>-2.3398269197314936</v>
      </c>
      <c r="U4" s="24">
        <v>-3.8061603962369039</v>
      </c>
      <c r="V4" s="24">
        <v>-5.8110162305174198</v>
      </c>
    </row>
    <row r="5" spans="1:22" s="24" customFormat="1"/>
    <row r="6" spans="1:22" s="24" customFormat="1"/>
    <row r="7" spans="1:22" s="24" customFormat="1"/>
    <row r="8" spans="1:22" s="24" customFormat="1"/>
    <row r="9" spans="1:22" s="24" customFormat="1"/>
    <row r="10" spans="1:22" s="24" customFormat="1"/>
    <row r="11" spans="1:22" s="24" customFormat="1"/>
    <row r="12" spans="1:22" s="24" customFormat="1"/>
    <row r="13" spans="1:22" s="24" customFormat="1"/>
    <row r="14" spans="1:22" s="24" customFormat="1"/>
    <row r="15" spans="1:22" s="24" customFormat="1"/>
    <row r="16" spans="1:22" s="24" customFormat="1"/>
    <row r="17" spans="1:1" s="24" customFormat="1">
      <c r="A17" s="23" t="s">
        <v>245</v>
      </c>
    </row>
    <row r="18" spans="1:1" s="24" customFormat="1">
      <c r="A18" s="23" t="s">
        <v>246</v>
      </c>
    </row>
    <row r="19" spans="1:1" s="24" customFormat="1"/>
    <row r="20" spans="1:1" s="24" customFormat="1"/>
    <row r="21" spans="1:1" s="24" customFormat="1"/>
    <row r="22" spans="1:1" s="24" customFormat="1"/>
    <row r="23" spans="1:1" s="24" customFormat="1"/>
    <row r="24" spans="1:1" s="24" customFormat="1"/>
    <row r="25" spans="1:1" s="24" customFormat="1"/>
    <row r="26" spans="1:1" s="24" customFormat="1"/>
    <row r="27" spans="1:1" s="24" customFormat="1"/>
    <row r="28" spans="1:1" s="24" customFormat="1"/>
    <row r="29" spans="1:1" s="24" customFormat="1"/>
    <row r="30" spans="1:1" s="24" customFormat="1"/>
    <row r="31" spans="1:1" s="24" customFormat="1"/>
    <row r="32" spans="1:1"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11B-EF8A-42B5-8993-E9003A733277}">
  <dimension ref="A1:G12"/>
  <sheetViews>
    <sheetView showGridLines="0" workbookViewId="0"/>
  </sheetViews>
  <sheetFormatPr defaultRowHeight="15"/>
  <cols>
    <col min="1" max="1" width="32.42578125" customWidth="1"/>
  </cols>
  <sheetData>
    <row r="1" spans="1:7">
      <c r="A1" s="25" t="s">
        <v>407</v>
      </c>
    </row>
    <row r="2" spans="1:7" ht="15.75" thickBot="1">
      <c r="A2" s="23" t="s">
        <v>34</v>
      </c>
    </row>
    <row r="3" spans="1:7" ht="15.75" thickBot="1">
      <c r="A3" s="121"/>
      <c r="B3" s="122">
        <v>2000</v>
      </c>
      <c r="C3" s="122">
        <v>2010</v>
      </c>
      <c r="D3" s="122">
        <v>2019</v>
      </c>
      <c r="E3" s="122">
        <v>2030</v>
      </c>
      <c r="F3" s="122">
        <v>2040</v>
      </c>
      <c r="G3" s="122">
        <v>2050</v>
      </c>
    </row>
    <row r="4" spans="1:7">
      <c r="A4" s="41"/>
      <c r="B4" s="105"/>
      <c r="C4" s="105"/>
      <c r="D4" s="105"/>
      <c r="E4" s="105"/>
      <c r="F4" s="105"/>
      <c r="G4" s="105"/>
    </row>
    <row r="5" spans="1:7">
      <c r="A5" s="107" t="s">
        <v>410</v>
      </c>
      <c r="B5" s="118">
        <v>20.5</v>
      </c>
      <c r="C5" s="118">
        <v>37.799999999999997</v>
      </c>
      <c r="D5" s="118">
        <v>27.6</v>
      </c>
      <c r="E5" s="118">
        <v>30.6</v>
      </c>
      <c r="F5" s="118">
        <v>32.6</v>
      </c>
      <c r="G5" s="118">
        <v>35.700000000000003</v>
      </c>
    </row>
    <row r="6" spans="1:7">
      <c r="A6" s="103" t="s">
        <v>411</v>
      </c>
      <c r="B6" s="123"/>
      <c r="C6" s="123"/>
      <c r="D6" s="123"/>
      <c r="E6" s="123"/>
      <c r="F6" s="123"/>
      <c r="G6" s="123"/>
    </row>
    <row r="7" spans="1:7">
      <c r="A7" s="124" t="s">
        <v>412</v>
      </c>
      <c r="B7" s="125">
        <v>4.0999999999999996</v>
      </c>
      <c r="C7" s="125">
        <v>5.5</v>
      </c>
      <c r="D7" s="125">
        <v>4.9000000000000004</v>
      </c>
      <c r="E7" s="125">
        <v>4.4000000000000004</v>
      </c>
      <c r="F7" s="125">
        <v>4.0999999999999996</v>
      </c>
      <c r="G7" s="125">
        <v>4.2</v>
      </c>
    </row>
    <row r="8" spans="1:7">
      <c r="A8" s="41" t="s">
        <v>413</v>
      </c>
      <c r="B8" s="105">
        <v>5.3</v>
      </c>
      <c r="C8" s="105">
        <v>9.4</v>
      </c>
      <c r="D8" s="105">
        <v>8.3000000000000007</v>
      </c>
      <c r="E8" s="105">
        <v>10.8</v>
      </c>
      <c r="F8" s="105">
        <v>11.9</v>
      </c>
      <c r="G8" s="105">
        <v>13.2</v>
      </c>
    </row>
    <row r="9" spans="1:7">
      <c r="A9" s="124" t="s">
        <v>414</v>
      </c>
      <c r="B9" s="125">
        <v>6.6</v>
      </c>
      <c r="C9" s="125">
        <v>14.7</v>
      </c>
      <c r="D9" s="125">
        <v>7.7</v>
      </c>
      <c r="E9" s="125">
        <v>9.1</v>
      </c>
      <c r="F9" s="125">
        <v>10.4</v>
      </c>
      <c r="G9" s="125">
        <v>11.9</v>
      </c>
    </row>
    <row r="10" spans="1:7" ht="15.75" thickBot="1">
      <c r="A10" s="126" t="s">
        <v>415</v>
      </c>
      <c r="B10" s="127">
        <v>4.4000000000000004</v>
      </c>
      <c r="C10" s="127">
        <v>8.1999999999999993</v>
      </c>
      <c r="D10" s="127">
        <v>6.6</v>
      </c>
      <c r="E10" s="127">
        <v>6.2</v>
      </c>
      <c r="F10" s="127">
        <v>6.3</v>
      </c>
      <c r="G10" s="127">
        <v>6.5</v>
      </c>
    </row>
    <row r="11" spans="1:7">
      <c r="A11" s="23" t="s">
        <v>408</v>
      </c>
    </row>
    <row r="12" spans="1:7">
      <c r="A12" s="23" t="s">
        <v>409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C16A-390C-4FA7-B792-48D391BF56AB}">
  <dimension ref="A1:AE25"/>
  <sheetViews>
    <sheetView showGridLines="0" workbookViewId="0">
      <selection activeCell="B25" sqref="B25"/>
    </sheetView>
  </sheetViews>
  <sheetFormatPr defaultRowHeight="15"/>
  <cols>
    <col min="1" max="1" width="21.7109375" customWidth="1"/>
  </cols>
  <sheetData>
    <row r="1" spans="1:5">
      <c r="A1" s="25" t="s">
        <v>425</v>
      </c>
      <c r="E1" s="169"/>
    </row>
    <row r="2" spans="1:5">
      <c r="A2" s="23" t="s">
        <v>605</v>
      </c>
    </row>
    <row r="3" spans="1:5">
      <c r="A3" s="23"/>
    </row>
    <row r="4" spans="1:5">
      <c r="A4" s="23"/>
    </row>
    <row r="16" spans="1:5">
      <c r="A16" s="23" t="s">
        <v>324</v>
      </c>
    </row>
    <row r="17" spans="1:31">
      <c r="A17" s="23" t="s">
        <v>606</v>
      </c>
    </row>
    <row r="18" spans="1:31">
      <c r="A18" s="131"/>
    </row>
    <row r="19" spans="1:31" ht="27">
      <c r="A19" s="168" t="s">
        <v>608</v>
      </c>
      <c r="B19" s="57">
        <v>2021</v>
      </c>
      <c r="C19" s="57">
        <v>2022</v>
      </c>
      <c r="D19" s="57">
        <v>2023</v>
      </c>
      <c r="E19" s="57">
        <v>2024</v>
      </c>
      <c r="F19" s="57">
        <v>2025</v>
      </c>
      <c r="G19" s="57">
        <v>2026</v>
      </c>
      <c r="H19" s="57">
        <v>2027</v>
      </c>
      <c r="I19" s="57">
        <v>2028</v>
      </c>
      <c r="J19" s="57">
        <v>2029</v>
      </c>
      <c r="K19" s="57">
        <v>2030</v>
      </c>
      <c r="L19" s="57">
        <v>2031</v>
      </c>
      <c r="M19" s="57">
        <v>2032</v>
      </c>
      <c r="N19" s="57">
        <v>2033</v>
      </c>
      <c r="O19" s="57">
        <v>2034</v>
      </c>
      <c r="P19" s="57">
        <v>2035</v>
      </c>
      <c r="Q19" s="57">
        <v>2036</v>
      </c>
      <c r="R19" s="57">
        <v>2037</v>
      </c>
      <c r="S19" s="57">
        <v>2038</v>
      </c>
      <c r="T19" s="57">
        <v>2039</v>
      </c>
      <c r="U19" s="57">
        <v>2040</v>
      </c>
      <c r="V19" s="57">
        <v>2041</v>
      </c>
      <c r="W19" s="57">
        <v>2042</v>
      </c>
      <c r="X19" s="57">
        <v>2043</v>
      </c>
      <c r="Y19" s="57">
        <v>2044</v>
      </c>
      <c r="Z19" s="57">
        <v>2045</v>
      </c>
      <c r="AA19" s="57">
        <v>2046</v>
      </c>
      <c r="AB19" s="57">
        <v>2047</v>
      </c>
      <c r="AC19" s="57">
        <v>2048</v>
      </c>
      <c r="AD19" s="57">
        <v>2049</v>
      </c>
      <c r="AE19" s="57">
        <v>2050</v>
      </c>
    </row>
    <row r="20" spans="1:31">
      <c r="A20" s="167" t="s">
        <v>424</v>
      </c>
      <c r="B20" s="31">
        <v>-249.45503248008754</v>
      </c>
      <c r="C20" s="31">
        <v>357.28071568679479</v>
      </c>
      <c r="D20" s="31">
        <v>356.74135959478554</v>
      </c>
      <c r="E20" s="31">
        <v>367.10291439473258</v>
      </c>
      <c r="F20" s="31">
        <v>380.88522753147845</v>
      </c>
      <c r="G20" s="31">
        <v>411.26960050972411</v>
      </c>
      <c r="H20" s="31">
        <v>418.25375465560137</v>
      </c>
      <c r="I20" s="31">
        <v>-277.02856515498934</v>
      </c>
      <c r="J20" s="31">
        <v>444.14534914834803</v>
      </c>
      <c r="K20" s="31">
        <v>434.31808955674933</v>
      </c>
      <c r="L20" s="31">
        <v>456.66716087868917</v>
      </c>
      <c r="M20" s="31">
        <v>471.73487586466581</v>
      </c>
      <c r="N20" s="31">
        <v>486.05568560277607</v>
      </c>
      <c r="O20" s="31">
        <v>483.44302084307492</v>
      </c>
      <c r="P20" s="31">
        <v>477.97513130581137</v>
      </c>
      <c r="Q20" s="31">
        <v>485.47888475878426</v>
      </c>
      <c r="R20" s="31">
        <v>491.50388544191446</v>
      </c>
      <c r="S20" s="31">
        <v>540.09238272137009</v>
      </c>
      <c r="T20" s="31">
        <v>581.53651286499371</v>
      </c>
      <c r="U20" s="31">
        <v>568.23073691052923</v>
      </c>
      <c r="V20" s="31">
        <v>594.27555285797644</v>
      </c>
      <c r="W20" s="31">
        <v>601.86207393345467</v>
      </c>
      <c r="X20" s="31">
        <v>618.49446995653125</v>
      </c>
      <c r="Y20" s="31">
        <v>636.85271510509483</v>
      </c>
      <c r="Z20" s="31">
        <v>631.15852917802113</v>
      </c>
      <c r="AA20" s="31">
        <v>670.29978922729788</v>
      </c>
      <c r="AB20" s="31">
        <v>722.1434140725687</v>
      </c>
      <c r="AC20" s="31">
        <v>855.65623974113259</v>
      </c>
      <c r="AD20" s="31">
        <v>825.03005854422372</v>
      </c>
      <c r="AE20" s="31">
        <v>751.99676164945413</v>
      </c>
    </row>
    <row r="21" spans="1:31">
      <c r="A21" s="130" t="s">
        <v>426</v>
      </c>
      <c r="B21" s="31">
        <v>51.372859870079957</v>
      </c>
      <c r="C21" s="31">
        <v>168.63662092684834</v>
      </c>
      <c r="D21" s="31">
        <v>180.32295122494403</v>
      </c>
      <c r="E21" s="31">
        <v>232.31371622419522</v>
      </c>
      <c r="F21" s="31">
        <v>454.06972015727609</v>
      </c>
      <c r="G21" s="31">
        <v>464.28558430132153</v>
      </c>
      <c r="H21" s="31">
        <v>473.22738918925984</v>
      </c>
      <c r="I21" s="31">
        <v>461.60559314639539</v>
      </c>
      <c r="J21" s="31">
        <v>468.26337335487818</v>
      </c>
      <c r="K21" s="31">
        <v>472.99679136185154</v>
      </c>
      <c r="L21" s="31">
        <v>476.55031931897287</v>
      </c>
      <c r="M21" s="31">
        <v>505.14409339529107</v>
      </c>
      <c r="N21" s="31">
        <v>533.01783017713205</v>
      </c>
      <c r="O21" s="31">
        <v>561.0946350057992</v>
      </c>
      <c r="P21" s="31">
        <v>591.83353629676981</v>
      </c>
      <c r="Q21" s="31">
        <v>624.80278352505627</v>
      </c>
      <c r="R21" s="31">
        <v>650.31314316716589</v>
      </c>
      <c r="S21" s="31">
        <v>690.28007947359731</v>
      </c>
      <c r="T21" s="31">
        <v>728.51863459298488</v>
      </c>
      <c r="U21" s="31">
        <v>767.06632879932386</v>
      </c>
      <c r="V21" s="31">
        <v>810.26068313294843</v>
      </c>
      <c r="W21" s="31">
        <v>849.08846539656531</v>
      </c>
      <c r="X21" s="31">
        <v>898.01413531543471</v>
      </c>
      <c r="Y21" s="31">
        <v>946.05132055413412</v>
      </c>
      <c r="Z21" s="31">
        <v>995.76126019573974</v>
      </c>
      <c r="AA21" s="31">
        <v>1042.6097886496343</v>
      </c>
      <c r="AB21" s="31">
        <v>1083.7009667801863</v>
      </c>
      <c r="AC21" s="31">
        <v>1135.7586835750028</v>
      </c>
      <c r="AD21" s="31">
        <v>1186.4858657111786</v>
      </c>
      <c r="AE21" s="31">
        <v>1232.8929509078632</v>
      </c>
    </row>
    <row r="22" spans="1:31">
      <c r="A22" s="130" t="s">
        <v>609</v>
      </c>
      <c r="B22" s="166">
        <v>-0.316044407915264</v>
      </c>
      <c r="C22" s="166">
        <v>-0.14100056189742993</v>
      </c>
      <c r="D22" s="166">
        <v>-0.14153960311353053</v>
      </c>
      <c r="E22" s="166">
        <v>-2.2685124646624644E-2</v>
      </c>
      <c r="F22" s="166">
        <v>8.2382571274447258E-2</v>
      </c>
      <c r="G22" s="166">
        <v>6.1258956180298085E-2</v>
      </c>
      <c r="H22" s="166">
        <v>4.9242949427558358E-2</v>
      </c>
      <c r="I22" s="166">
        <v>-0.16148157967990961</v>
      </c>
      <c r="J22" s="166">
        <v>0.10678660343033641</v>
      </c>
      <c r="K22" s="166">
        <v>0.12225392740865004</v>
      </c>
      <c r="L22" s="166">
        <v>0.12148002094767563</v>
      </c>
      <c r="M22" s="166">
        <v>0.13275268644452254</v>
      </c>
      <c r="N22" s="166">
        <v>0.13940398349297034</v>
      </c>
      <c r="O22" s="166">
        <v>0.12844137661773836</v>
      </c>
      <c r="P22" s="166">
        <v>0.11948020385915825</v>
      </c>
      <c r="Q22" s="166">
        <v>0.110963859106052</v>
      </c>
      <c r="R22" s="166">
        <v>0.13079541537014094</v>
      </c>
      <c r="S22" s="166">
        <v>0.11657595744195071</v>
      </c>
      <c r="T22" s="166">
        <v>0.13318807642054864</v>
      </c>
      <c r="U22" s="166">
        <v>0.12833671650710698</v>
      </c>
      <c r="V22" s="166">
        <v>0.1825655885012587</v>
      </c>
      <c r="W22" s="166">
        <v>8.1518821618072224E-2</v>
      </c>
      <c r="X22" s="166">
        <v>0.14254293696336262</v>
      </c>
      <c r="Y22" s="166">
        <v>0.11564595080440654</v>
      </c>
      <c r="Z22" s="166">
        <v>0.17515456870275514</v>
      </c>
      <c r="AA22" s="166">
        <v>0.15292606033626299</v>
      </c>
      <c r="AB22" s="166">
        <v>0.15730345468258022</v>
      </c>
      <c r="AC22" s="166">
        <v>0.19016559229718233</v>
      </c>
      <c r="AD22" s="166">
        <v>0.15872252490258276</v>
      </c>
      <c r="AE22" s="166">
        <v>0.10885122143714021</v>
      </c>
    </row>
    <row r="23" spans="1:31">
      <c r="A23" s="130" t="s">
        <v>607</v>
      </c>
      <c r="B23" s="170" t="s">
        <v>610</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5" spans="1:31">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row>
  </sheetData>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33281-B69C-4822-AAE6-40B10F7A6C60}">
  <dimension ref="A1:AD27"/>
  <sheetViews>
    <sheetView showGridLines="0" workbookViewId="0"/>
  </sheetViews>
  <sheetFormatPr defaultRowHeight="15"/>
  <cols>
    <col min="1" max="1" width="22.5703125" customWidth="1"/>
    <col min="2" max="2" width="9.42578125" customWidth="1"/>
  </cols>
  <sheetData>
    <row r="1" spans="1:16">
      <c r="A1" s="25" t="s">
        <v>601</v>
      </c>
    </row>
    <row r="2" spans="1:16">
      <c r="A2" s="23" t="s">
        <v>423</v>
      </c>
    </row>
    <row r="5" spans="1:16">
      <c r="O5" s="28"/>
      <c r="P5" s="28"/>
    </row>
    <row r="6" spans="1:16">
      <c r="O6" s="28"/>
      <c r="P6" s="28"/>
    </row>
    <row r="7" spans="1:16">
      <c r="O7" s="28"/>
      <c r="P7" s="28"/>
    </row>
    <row r="8" spans="1:16">
      <c r="O8" s="28"/>
      <c r="P8" s="28"/>
    </row>
    <row r="9" spans="1:16">
      <c r="O9" s="28"/>
      <c r="P9" s="28"/>
    </row>
    <row r="10" spans="1:16">
      <c r="O10" s="28"/>
      <c r="P10" s="28"/>
    </row>
    <row r="11" spans="1:16">
      <c r="O11" s="28"/>
      <c r="P11" s="28"/>
    </row>
    <row r="12" spans="1:16">
      <c r="O12" s="28"/>
      <c r="P12" s="28"/>
    </row>
    <row r="13" spans="1:16">
      <c r="O13" s="28"/>
      <c r="P13" s="28"/>
    </row>
    <row r="17" spans="1:30">
      <c r="A17" s="23" t="s">
        <v>603</v>
      </c>
    </row>
    <row r="18" spans="1:30">
      <c r="A18" s="23" t="s">
        <v>604</v>
      </c>
    </row>
    <row r="22" spans="1:30">
      <c r="B22" s="28"/>
      <c r="C22" s="28"/>
    </row>
    <row r="23" spans="1:30">
      <c r="B23" s="28"/>
      <c r="C23" s="28"/>
    </row>
    <row r="24" spans="1:30">
      <c r="B24" s="130">
        <v>2022</v>
      </c>
      <c r="C24" s="130">
        <v>2023</v>
      </c>
      <c r="D24" s="130">
        <v>2024</v>
      </c>
      <c r="E24" s="130">
        <v>2025</v>
      </c>
      <c r="F24" s="130">
        <v>2026</v>
      </c>
      <c r="G24" s="130">
        <v>2027</v>
      </c>
      <c r="H24" s="130">
        <v>2028</v>
      </c>
      <c r="I24" s="130">
        <v>2029</v>
      </c>
      <c r="J24" s="130">
        <v>2030</v>
      </c>
      <c r="K24" s="130">
        <v>2031</v>
      </c>
      <c r="L24" s="130">
        <v>2032</v>
      </c>
      <c r="M24" s="130">
        <v>2033</v>
      </c>
      <c r="N24" s="130">
        <v>2034</v>
      </c>
      <c r="O24" s="130">
        <v>2035</v>
      </c>
      <c r="P24" s="130">
        <v>2036</v>
      </c>
      <c r="Q24" s="130">
        <v>2037</v>
      </c>
      <c r="R24" s="130">
        <v>2038</v>
      </c>
      <c r="S24" s="130">
        <v>2039</v>
      </c>
      <c r="T24" s="130">
        <v>2040</v>
      </c>
      <c r="U24" s="130">
        <v>2041</v>
      </c>
      <c r="V24" s="130">
        <v>2042</v>
      </c>
      <c r="W24" s="130">
        <v>2043</v>
      </c>
      <c r="X24" s="130">
        <v>2044</v>
      </c>
      <c r="Y24" s="130">
        <v>2045</v>
      </c>
      <c r="Z24" s="130">
        <v>2046</v>
      </c>
      <c r="AA24" s="130">
        <v>2047</v>
      </c>
      <c r="AB24" s="130">
        <v>2048</v>
      </c>
      <c r="AC24" s="130">
        <v>2049</v>
      </c>
      <c r="AD24" s="130">
        <v>2050</v>
      </c>
    </row>
    <row r="25" spans="1:30">
      <c r="A25" s="130" t="s">
        <v>424</v>
      </c>
      <c r="B25" s="28">
        <v>380.57443225442637</v>
      </c>
      <c r="C25">
        <v>476.06666390842787</v>
      </c>
      <c r="D25">
        <v>517.83046221853692</v>
      </c>
      <c r="E25">
        <v>567.6305050927931</v>
      </c>
      <c r="F25">
        <v>705.25681498060374</v>
      </c>
      <c r="G25">
        <v>722.15234043578971</v>
      </c>
      <c r="H25">
        <v>754.66174183018711</v>
      </c>
      <c r="I25">
        <v>779.81890099904649</v>
      </c>
      <c r="J25">
        <v>809.07660407283015</v>
      </c>
      <c r="K25">
        <v>839.83834687802732</v>
      </c>
      <c r="L25">
        <v>863.88026661165986</v>
      </c>
      <c r="M25">
        <v>909.43846958748372</v>
      </c>
      <c r="N25">
        <v>951.13217748081786</v>
      </c>
      <c r="O25">
        <v>1001.7482557110429</v>
      </c>
      <c r="P25">
        <v>1045.1351122077126</v>
      </c>
      <c r="Q25">
        <v>1071.3222177200114</v>
      </c>
      <c r="R25">
        <v>1114.1876582187897</v>
      </c>
      <c r="S25">
        <v>1151.6275228492009</v>
      </c>
      <c r="T25">
        <v>1195.8155634705795</v>
      </c>
      <c r="U25">
        <v>1235.1193305131442</v>
      </c>
      <c r="V25">
        <v>1264.7700551965863</v>
      </c>
      <c r="W25">
        <v>1312.8527314423354</v>
      </c>
      <c r="X25">
        <v>1369.9819563944707</v>
      </c>
      <c r="Y25">
        <v>1442.379485601663</v>
      </c>
      <c r="Z25">
        <v>1496.4196781189382</v>
      </c>
      <c r="AA25">
        <v>1522.588159351546</v>
      </c>
      <c r="AB25">
        <v>1568.0347543583769</v>
      </c>
      <c r="AC25">
        <v>1610.5262790916888</v>
      </c>
      <c r="AD25">
        <v>1662.6209391727261</v>
      </c>
    </row>
    <row r="26" spans="1:30">
      <c r="A26" s="130" t="s">
        <v>600</v>
      </c>
      <c r="B26" s="28">
        <v>1200.908910467399</v>
      </c>
      <c r="C26">
        <v>720.72114237804863</v>
      </c>
      <c r="D26">
        <v>643.05525761528952</v>
      </c>
      <c r="E26">
        <v>811.89144863094589</v>
      </c>
      <c r="F26">
        <v>659.23630151266036</v>
      </c>
      <c r="G26">
        <v>711.39111843713613</v>
      </c>
      <c r="H26">
        <v>673.16263841744467</v>
      </c>
      <c r="I26">
        <v>666.30601605971151</v>
      </c>
      <c r="J26">
        <v>620.28838682833543</v>
      </c>
      <c r="K26">
        <v>561.46376969939161</v>
      </c>
      <c r="L26">
        <v>565.83817045061096</v>
      </c>
      <c r="M26">
        <v>560.45114226459509</v>
      </c>
      <c r="N26">
        <v>564.18078789768936</v>
      </c>
      <c r="O26">
        <v>557.27813670408659</v>
      </c>
      <c r="P26">
        <v>554.86849193172884</v>
      </c>
      <c r="Q26">
        <v>578.83594138468106</v>
      </c>
      <c r="R26">
        <v>570.42077011144374</v>
      </c>
      <c r="S26">
        <v>572.47501627803331</v>
      </c>
      <c r="T26">
        <v>575.56445004769603</v>
      </c>
      <c r="U26">
        <v>577.75386720466622</v>
      </c>
      <c r="V26">
        <v>608.00107386272794</v>
      </c>
      <c r="W26">
        <v>612.36475215771316</v>
      </c>
      <c r="X26">
        <v>618.19389390759034</v>
      </c>
      <c r="Y26">
        <v>612.74494709383544</v>
      </c>
      <c r="Z26">
        <v>639.9839888619174</v>
      </c>
      <c r="AA26">
        <v>689.22197068834612</v>
      </c>
      <c r="AB26">
        <v>719.10016529461495</v>
      </c>
      <c r="AC26">
        <v>755.8723333145324</v>
      </c>
      <c r="AD26">
        <v>795.15727989370316</v>
      </c>
    </row>
    <row r="27" spans="1:30">
      <c r="A27" s="130" t="s">
        <v>602</v>
      </c>
      <c r="B27">
        <v>4.9201575581145462E-2</v>
      </c>
      <c r="C27">
        <v>-5.2279197431683855E-2</v>
      </c>
      <c r="D27">
        <v>2.2536224450529829E-2</v>
      </c>
      <c r="E27">
        <v>0.14424703367906311</v>
      </c>
      <c r="F27">
        <v>0.13177558371191367</v>
      </c>
      <c r="G27">
        <v>0.12452317170426497</v>
      </c>
      <c r="H27">
        <v>0.12113956252860802</v>
      </c>
      <c r="I27">
        <v>0.11607487122766535</v>
      </c>
      <c r="J27">
        <v>0.1121557023224149</v>
      </c>
      <c r="K27">
        <v>0.10461539381747542</v>
      </c>
      <c r="L27">
        <v>0.10148533704356488</v>
      </c>
      <c r="M27">
        <v>9.9546992743405838E-2</v>
      </c>
      <c r="N27">
        <v>9.8711775570599514E-2</v>
      </c>
      <c r="O27">
        <v>9.9324464503723675E-2</v>
      </c>
      <c r="P27">
        <v>0.10061323910997721</v>
      </c>
      <c r="Q27">
        <v>9.7476250096089956E-2</v>
      </c>
      <c r="R27">
        <v>0.10015661480827198</v>
      </c>
      <c r="S27">
        <v>0.10234925959138508</v>
      </c>
      <c r="T27">
        <v>0.10646406404673669</v>
      </c>
      <c r="U27">
        <v>0.11164037540157423</v>
      </c>
      <c r="V27">
        <v>0.11405566070186168</v>
      </c>
      <c r="W27">
        <v>0.11994502844698118</v>
      </c>
      <c r="X27">
        <v>0.12672536642288179</v>
      </c>
      <c r="Y27">
        <v>0.1343887565686277</v>
      </c>
      <c r="Z27">
        <v>0.1415169388770483</v>
      </c>
      <c r="AA27">
        <v>0.14146615231711834</v>
      </c>
      <c r="AB27">
        <v>0.14423697430512128</v>
      </c>
      <c r="AC27">
        <v>0.14654142958761796</v>
      </c>
      <c r="AD27">
        <v>0.1486051685483325</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FBBB-63E6-4399-9D8A-3946BE73AA96}">
  <dimension ref="A1:AH33"/>
  <sheetViews>
    <sheetView showGridLines="0" zoomScaleNormal="100" workbookViewId="0"/>
  </sheetViews>
  <sheetFormatPr defaultRowHeight="15"/>
  <sheetData>
    <row r="1" spans="1:34">
      <c r="A1" s="25" t="s">
        <v>416</v>
      </c>
      <c r="O1">
        <v>2000</v>
      </c>
      <c r="P1">
        <v>2001</v>
      </c>
      <c r="Q1">
        <v>2002</v>
      </c>
      <c r="R1">
        <v>2003</v>
      </c>
      <c r="S1">
        <v>2004</v>
      </c>
      <c r="T1">
        <v>2005</v>
      </c>
      <c r="U1">
        <v>2006</v>
      </c>
      <c r="V1">
        <v>2007</v>
      </c>
      <c r="W1">
        <v>2008</v>
      </c>
      <c r="X1">
        <v>2009</v>
      </c>
      <c r="Y1">
        <v>2010</v>
      </c>
      <c r="Z1">
        <v>2011</v>
      </c>
      <c r="AA1">
        <v>2012</v>
      </c>
      <c r="AB1">
        <v>2013</v>
      </c>
      <c r="AC1">
        <v>2014</v>
      </c>
      <c r="AD1">
        <v>2015</v>
      </c>
      <c r="AE1">
        <v>2016</v>
      </c>
      <c r="AF1">
        <v>2017</v>
      </c>
      <c r="AG1">
        <v>2018</v>
      </c>
      <c r="AH1">
        <v>2019</v>
      </c>
    </row>
    <row r="2" spans="1:34">
      <c r="A2" s="128" t="s">
        <v>419</v>
      </c>
      <c r="F2" s="128" t="s">
        <v>421</v>
      </c>
      <c r="N2" t="s">
        <v>6</v>
      </c>
      <c r="AD2">
        <v>118.17200000000048</v>
      </c>
      <c r="AE2">
        <v>752</v>
      </c>
      <c r="AF2">
        <v>656</v>
      </c>
      <c r="AG2">
        <v>1118</v>
      </c>
      <c r="AH2">
        <v>1284</v>
      </c>
    </row>
    <row r="3" spans="1:34">
      <c r="A3" s="129" t="s">
        <v>420</v>
      </c>
      <c r="F3" s="129" t="s">
        <v>422</v>
      </c>
      <c r="N3" t="s">
        <v>591</v>
      </c>
      <c r="AD3">
        <v>-591.82799999999952</v>
      </c>
      <c r="AE3">
        <v>257</v>
      </c>
      <c r="AF3">
        <v>462</v>
      </c>
      <c r="AG3">
        <v>493</v>
      </c>
      <c r="AH3">
        <v>1050</v>
      </c>
    </row>
    <row r="4" spans="1:34">
      <c r="N4" t="s">
        <v>592</v>
      </c>
      <c r="AD4">
        <v>710</v>
      </c>
      <c r="AE4">
        <v>495</v>
      </c>
      <c r="AF4">
        <v>194</v>
      </c>
      <c r="AG4">
        <v>625</v>
      </c>
      <c r="AH4">
        <v>234</v>
      </c>
    </row>
    <row r="5" spans="1:34">
      <c r="N5" t="s">
        <v>593</v>
      </c>
      <c r="O5" s="28">
        <v>13.741136674111498</v>
      </c>
      <c r="P5" s="28">
        <v>20.715293399931369</v>
      </c>
      <c r="Q5" s="28">
        <v>25.150031585596967</v>
      </c>
      <c r="R5" s="28">
        <v>11.453088522935207</v>
      </c>
      <c r="S5" s="28">
        <v>14.231043579669599</v>
      </c>
      <c r="T5" s="28">
        <v>1.2409554960848501</v>
      </c>
      <c r="U5" s="28">
        <v>7.405376828337018</v>
      </c>
      <c r="V5" s="28">
        <v>11.934625271179321</v>
      </c>
      <c r="W5" s="28">
        <v>5.7655192631861807</v>
      </c>
      <c r="X5" s="28">
        <v>2.8280168464493993</v>
      </c>
      <c r="Y5" s="28">
        <v>-6.367557206181873</v>
      </c>
      <c r="Z5" s="28">
        <v>3.8497217068645728</v>
      </c>
      <c r="AA5" s="28">
        <v>1.1188800418906242</v>
      </c>
      <c r="AB5" s="28">
        <v>-0.9823706354948003</v>
      </c>
      <c r="AC5" s="28">
        <v>1.9942318784849089</v>
      </c>
      <c r="AD5" s="28">
        <v>4.056010496312723</v>
      </c>
      <c r="AE5" s="28">
        <v>3.3674645100980394</v>
      </c>
      <c r="AF5" s="28">
        <v>5.6784722806427101</v>
      </c>
      <c r="AG5" s="28">
        <v>7.8994852199755883</v>
      </c>
    </row>
    <row r="16" spans="1:34">
      <c r="A16" s="32"/>
    </row>
    <row r="18" spans="1:17">
      <c r="A18" s="23" t="s">
        <v>417</v>
      </c>
    </row>
    <row r="19" spans="1:17">
      <c r="A19" s="23" t="s">
        <v>418</v>
      </c>
    </row>
    <row r="20" spans="1:17">
      <c r="A20" s="33"/>
      <c r="B20" s="34"/>
      <c r="C20" s="34"/>
      <c r="D20" s="34"/>
      <c r="E20" s="34"/>
      <c r="F20" s="34"/>
      <c r="G20" s="34"/>
      <c r="H20" s="34"/>
      <c r="I20" s="34"/>
      <c r="J20" s="34"/>
      <c r="K20" s="34"/>
      <c r="L20" s="35"/>
      <c r="M20" s="35"/>
    </row>
    <row r="21" spans="1:17">
      <c r="A21" s="33"/>
      <c r="B21" s="35"/>
      <c r="C21" s="35"/>
      <c r="D21" s="35"/>
      <c r="E21" s="35"/>
      <c r="F21" s="35"/>
      <c r="G21" s="35"/>
      <c r="H21" s="35"/>
      <c r="I21" s="35"/>
      <c r="J21" s="35"/>
      <c r="K21" s="35"/>
      <c r="L21" s="35"/>
      <c r="M21" s="35"/>
      <c r="N21" s="35"/>
      <c r="O21" s="35"/>
      <c r="P21" s="35"/>
      <c r="Q21" s="35"/>
    </row>
    <row r="22" spans="1:17">
      <c r="A22" s="35"/>
      <c r="B22" s="36"/>
      <c r="C22" s="36"/>
      <c r="D22" s="36"/>
      <c r="E22" s="36"/>
      <c r="F22" s="36"/>
      <c r="G22" s="36"/>
      <c r="H22" s="36"/>
      <c r="I22" s="36"/>
      <c r="J22" s="36"/>
      <c r="K22" s="36"/>
      <c r="L22" s="36"/>
      <c r="M22" s="36"/>
      <c r="N22" s="36"/>
      <c r="O22" s="36"/>
    </row>
    <row r="23" spans="1:17">
      <c r="A23" s="35"/>
      <c r="B23" s="36"/>
      <c r="C23" s="36"/>
      <c r="D23" s="36"/>
      <c r="E23" s="36"/>
      <c r="F23" s="36"/>
      <c r="G23" s="36"/>
      <c r="H23" s="36"/>
      <c r="I23" s="36"/>
      <c r="J23" s="36"/>
      <c r="K23" s="36"/>
      <c r="L23" s="36"/>
      <c r="M23" s="36"/>
      <c r="N23" s="36"/>
      <c r="O23" s="36"/>
    </row>
    <row r="24" spans="1:17">
      <c r="A24" s="35"/>
      <c r="B24" s="36"/>
      <c r="C24" s="36"/>
      <c r="D24" s="36"/>
      <c r="E24" s="36"/>
      <c r="F24" s="36"/>
      <c r="G24" s="36"/>
      <c r="H24" s="36"/>
      <c r="I24" s="36"/>
      <c r="J24" s="36"/>
      <c r="K24" s="36"/>
      <c r="L24" s="36"/>
      <c r="M24" s="36"/>
      <c r="N24" s="36"/>
      <c r="O24" s="36"/>
    </row>
    <row r="25" spans="1:17">
      <c r="A25" s="35"/>
      <c r="B25" s="36"/>
      <c r="C25" s="36"/>
      <c r="D25" s="36"/>
      <c r="E25" s="36"/>
      <c r="F25" s="36"/>
      <c r="G25" s="36"/>
      <c r="H25" s="36"/>
      <c r="I25" s="36"/>
      <c r="J25" s="36"/>
      <c r="K25" s="36"/>
      <c r="L25" s="36"/>
      <c r="M25" s="36"/>
      <c r="N25" s="36"/>
      <c r="O25" s="36"/>
    </row>
    <row r="26" spans="1:17">
      <c r="A26" s="35"/>
      <c r="B26" s="36"/>
      <c r="C26" s="36"/>
      <c r="D26" s="36"/>
      <c r="E26" s="36"/>
      <c r="F26" s="36"/>
      <c r="G26" s="36"/>
      <c r="H26" s="36"/>
      <c r="I26" s="36"/>
      <c r="J26" s="36"/>
      <c r="K26" s="36"/>
      <c r="L26" s="36"/>
      <c r="M26" s="36"/>
    </row>
    <row r="27" spans="1:17">
      <c r="A27" s="35"/>
      <c r="B27" s="36"/>
      <c r="C27" s="36"/>
      <c r="D27" s="36"/>
      <c r="E27" s="36"/>
      <c r="F27" s="36"/>
      <c r="G27" s="36"/>
      <c r="H27" s="36"/>
      <c r="I27" s="36"/>
      <c r="J27" s="36"/>
      <c r="K27" s="36"/>
      <c r="L27" s="36"/>
      <c r="M27" s="36"/>
      <c r="P27" s="36"/>
      <c r="Q27" s="31"/>
    </row>
    <row r="28" spans="1:17">
      <c r="A28" s="35"/>
      <c r="B28" s="36"/>
      <c r="C28" s="36"/>
      <c r="D28" s="36"/>
      <c r="E28" s="36"/>
      <c r="F28" s="36"/>
      <c r="G28" s="36"/>
      <c r="H28" s="36"/>
      <c r="I28" s="36"/>
      <c r="J28" s="36"/>
      <c r="K28" s="36"/>
      <c r="L28" s="36"/>
      <c r="M28" s="36"/>
      <c r="P28" s="36"/>
      <c r="Q28" s="36"/>
    </row>
    <row r="29" spans="1:17">
      <c r="A29" s="35"/>
      <c r="B29" s="36"/>
      <c r="C29" s="36"/>
      <c r="D29" s="36"/>
      <c r="E29" s="36"/>
      <c r="F29" s="36"/>
      <c r="G29" s="36"/>
      <c r="H29" s="36"/>
      <c r="I29" s="36"/>
      <c r="J29" s="36"/>
      <c r="K29" s="36"/>
      <c r="L29" s="36"/>
      <c r="M29" s="36"/>
      <c r="P29" s="36"/>
      <c r="Q29" s="36"/>
    </row>
    <row r="30" spans="1:17">
      <c r="A30" s="35"/>
      <c r="B30" s="36"/>
      <c r="C30" s="36"/>
      <c r="D30" s="36"/>
      <c r="E30" s="36"/>
      <c r="F30" s="36"/>
      <c r="G30" s="36"/>
      <c r="H30" s="36"/>
      <c r="I30" s="36"/>
      <c r="J30" s="36"/>
      <c r="K30" s="36"/>
      <c r="L30" s="36"/>
      <c r="M30" s="36"/>
      <c r="P30" s="36"/>
      <c r="Q30" s="36"/>
    </row>
    <row r="31" spans="1:17">
      <c r="A31" s="35"/>
      <c r="P31" s="36"/>
    </row>
    <row r="32" spans="1:17">
      <c r="A32" s="35"/>
      <c r="P32" s="36"/>
    </row>
    <row r="33" spans="1:16">
      <c r="A33" s="35"/>
      <c r="P33" s="36"/>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474D-4997-45C8-9135-B192BF7BDAFB}">
  <dimension ref="A1:F31"/>
  <sheetViews>
    <sheetView showGridLines="0" workbookViewId="0"/>
  </sheetViews>
  <sheetFormatPr defaultRowHeight="15"/>
  <cols>
    <col min="2" max="2" width="11.85546875" bestFit="1" customWidth="1"/>
    <col min="5" max="5" width="28.85546875" bestFit="1" customWidth="1"/>
  </cols>
  <sheetData>
    <row r="1" spans="1:1">
      <c r="A1" s="25" t="s">
        <v>404</v>
      </c>
    </row>
    <row r="2" spans="1:1">
      <c r="A2" s="23" t="s">
        <v>34</v>
      </c>
    </row>
    <row r="18" spans="1:6">
      <c r="A18" s="23" t="s">
        <v>15</v>
      </c>
    </row>
    <row r="19" spans="1:6">
      <c r="A19" s="23"/>
    </row>
    <row r="20" spans="1:6">
      <c r="A20" s="23"/>
    </row>
    <row r="21" spans="1:6">
      <c r="A21" s="23"/>
    </row>
    <row r="22" spans="1:6">
      <c r="A22" s="23"/>
    </row>
    <row r="23" spans="1:6" ht="24.75">
      <c r="B23" s="113" t="s">
        <v>405</v>
      </c>
      <c r="C23" s="113" t="s">
        <v>13</v>
      </c>
      <c r="D23" s="113" t="s">
        <v>406</v>
      </c>
    </row>
    <row r="24" spans="1:6">
      <c r="A24" s="114">
        <v>2019</v>
      </c>
      <c r="B24">
        <v>2.8189218365540714</v>
      </c>
      <c r="C24">
        <v>-2.1678029234704299</v>
      </c>
      <c r="D24">
        <v>0.651118913083642</v>
      </c>
    </row>
    <row r="25" spans="1:6">
      <c r="A25" s="114">
        <v>2020</v>
      </c>
      <c r="B25" s="31">
        <v>-11.041018236994784</v>
      </c>
      <c r="C25" s="55">
        <v>-2.2727272727272729</v>
      </c>
      <c r="D25" s="31">
        <v>-13.313745509722057</v>
      </c>
      <c r="E25" s="31"/>
      <c r="F25" s="31"/>
    </row>
    <row r="26" spans="1:6">
      <c r="A26" s="114">
        <v>2025</v>
      </c>
      <c r="B26" s="31">
        <v>1.0352227088185177</v>
      </c>
      <c r="C26" s="55">
        <v>-1.1987906381588727</v>
      </c>
      <c r="D26" s="31">
        <v>-0.16356792934035694</v>
      </c>
      <c r="E26" s="31"/>
      <c r="F26" s="31"/>
    </row>
    <row r="27" spans="1:6">
      <c r="A27" s="114">
        <v>2030</v>
      </c>
      <c r="B27" s="56">
        <v>-0.10285042785904404</v>
      </c>
      <c r="C27" s="55">
        <v>-0.82683714957887033</v>
      </c>
      <c r="D27">
        <v>-0.9296875774379123</v>
      </c>
      <c r="F27" s="31"/>
    </row>
    <row r="28" spans="1:6">
      <c r="A28" s="114">
        <v>2035</v>
      </c>
      <c r="B28" s="56">
        <v>-0.88834667786042565</v>
      </c>
      <c r="C28" s="55">
        <v>-0.5601007310512609</v>
      </c>
      <c r="D28">
        <v>-1.4484474089116806</v>
      </c>
      <c r="F28" s="31"/>
    </row>
    <row r="29" spans="1:6">
      <c r="A29" s="114">
        <v>2040</v>
      </c>
      <c r="B29" s="56">
        <v>-1.919167505610297</v>
      </c>
      <c r="C29" s="55">
        <v>-0.42065941412120411</v>
      </c>
      <c r="D29">
        <v>-2.3398269197314936</v>
      </c>
      <c r="F29" s="31"/>
    </row>
    <row r="30" spans="1:6">
      <c r="A30" s="114">
        <v>2045</v>
      </c>
      <c r="B30" s="56">
        <v>-3.3825237453011079</v>
      </c>
      <c r="C30" s="55">
        <v>-0.423636650935793</v>
      </c>
      <c r="D30">
        <v>-3.8061603962369039</v>
      </c>
      <c r="F30" s="31"/>
    </row>
    <row r="31" spans="1:6">
      <c r="A31" s="114">
        <v>2050</v>
      </c>
      <c r="B31">
        <v>-5.0781842024408688</v>
      </c>
      <c r="C31">
        <v>-0.73283202807655234</v>
      </c>
      <c r="D31">
        <v>-5.8110162305174198</v>
      </c>
    </row>
  </sheetData>
  <pageMargins left="0.7" right="0.7" top="0.75" bottom="0.75"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4B80-FE78-406E-98E1-6193D4CC79EE}">
  <dimension ref="A1:F9"/>
  <sheetViews>
    <sheetView showGridLines="0" workbookViewId="0"/>
  </sheetViews>
  <sheetFormatPr defaultRowHeight="15"/>
  <cols>
    <col min="1" max="1" width="42.42578125" customWidth="1"/>
    <col min="2" max="2" width="12.85546875" customWidth="1"/>
  </cols>
  <sheetData>
    <row r="1" spans="1:6">
      <c r="A1" s="25" t="s">
        <v>400</v>
      </c>
    </row>
    <row r="2" spans="1:6" ht="15.75" thickBot="1">
      <c r="A2" s="23" t="s">
        <v>36</v>
      </c>
    </row>
    <row r="3" spans="1:6" ht="15.75" thickBot="1">
      <c r="A3" s="116"/>
      <c r="B3" s="117">
        <v>2019</v>
      </c>
      <c r="C3" s="117">
        <v>2020</v>
      </c>
      <c r="D3" s="117">
        <v>2030</v>
      </c>
      <c r="E3" s="117">
        <v>2040</v>
      </c>
      <c r="F3" s="117">
        <v>2050</v>
      </c>
    </row>
    <row r="4" spans="1:6">
      <c r="A4" s="107" t="s">
        <v>402</v>
      </c>
      <c r="B4" s="118">
        <v>0.7</v>
      </c>
      <c r="C4" s="118">
        <v>-13.3</v>
      </c>
      <c r="D4" s="118">
        <v>-0.9</v>
      </c>
      <c r="E4" s="118">
        <v>-2.2999999999999998</v>
      </c>
      <c r="F4" s="118">
        <v>-5.8</v>
      </c>
    </row>
    <row r="5" spans="1:6">
      <c r="A5" s="41" t="s">
        <v>19</v>
      </c>
      <c r="B5" s="105">
        <v>2.8</v>
      </c>
      <c r="C5" s="105">
        <v>-11</v>
      </c>
      <c r="D5" s="105">
        <v>-0.1</v>
      </c>
      <c r="E5" s="105">
        <v>-1.9</v>
      </c>
      <c r="F5" s="105">
        <v>-5.0999999999999996</v>
      </c>
    </row>
    <row r="6" spans="1:6">
      <c r="A6" s="41" t="s">
        <v>13</v>
      </c>
      <c r="B6" s="105">
        <v>-2.2000000000000002</v>
      </c>
      <c r="C6" s="105">
        <v>-2.2999999999999998</v>
      </c>
      <c r="D6" s="105">
        <v>-0.8</v>
      </c>
      <c r="E6" s="105">
        <v>-0.4</v>
      </c>
      <c r="F6" s="105">
        <v>-0.7</v>
      </c>
    </row>
    <row r="7" spans="1:6" ht="15.75" thickBot="1">
      <c r="A7" s="119" t="s">
        <v>403</v>
      </c>
      <c r="B7" s="120">
        <v>99.2</v>
      </c>
      <c r="C7" s="120">
        <v>125.1</v>
      </c>
      <c r="D7" s="120">
        <v>96.2</v>
      </c>
      <c r="E7" s="120">
        <v>87.6</v>
      </c>
      <c r="F7" s="120">
        <v>109.7</v>
      </c>
    </row>
    <row r="8" spans="1:6">
      <c r="A8" s="23" t="s">
        <v>16</v>
      </c>
    </row>
    <row r="9" spans="1:6">
      <c r="A9" s="23" t="s">
        <v>401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B3F50-8DC1-4B25-97FD-AC181A615AA7}">
  <dimension ref="A1:M125"/>
  <sheetViews>
    <sheetView showGridLines="0" workbookViewId="0"/>
  </sheetViews>
  <sheetFormatPr defaultRowHeight="15"/>
  <sheetData>
    <row r="1" spans="1:1">
      <c r="A1" s="25" t="s">
        <v>398</v>
      </c>
    </row>
    <row r="2" spans="1:1">
      <c r="A2" s="23" t="s">
        <v>36</v>
      </c>
    </row>
    <row r="16" spans="1:1">
      <c r="A16" s="23" t="s">
        <v>219</v>
      </c>
    </row>
    <row r="17" spans="1:13">
      <c r="A17" s="23" t="s">
        <v>399</v>
      </c>
    </row>
    <row r="18" spans="1:13">
      <c r="A18" s="23"/>
    </row>
    <row r="19" spans="1:13">
      <c r="A19" s="23"/>
    </row>
    <row r="22" spans="1:13">
      <c r="B22" s="45"/>
      <c r="C22" s="45"/>
      <c r="D22" s="45"/>
      <c r="E22" s="45"/>
      <c r="F22" s="45"/>
      <c r="G22" s="45"/>
      <c r="H22" s="45"/>
      <c r="I22" s="45"/>
      <c r="J22" s="45"/>
      <c r="K22" s="45"/>
      <c r="L22" s="45"/>
      <c r="M22" s="45"/>
    </row>
    <row r="23" spans="1:13">
      <c r="B23" s="31"/>
      <c r="C23" s="31"/>
      <c r="D23" s="31"/>
      <c r="E23" s="31"/>
      <c r="F23" s="31"/>
      <c r="G23" s="31"/>
      <c r="H23" s="31"/>
      <c r="I23" s="31"/>
      <c r="J23" s="31"/>
      <c r="K23" s="31"/>
      <c r="L23" s="31"/>
      <c r="M23" s="31"/>
    </row>
    <row r="24" spans="1:13" ht="24.75">
      <c r="A24" s="114"/>
      <c r="B24" s="113" t="s">
        <v>251</v>
      </c>
      <c r="C24" s="31"/>
      <c r="D24" s="31"/>
      <c r="E24" s="31"/>
      <c r="F24" s="31"/>
      <c r="G24" s="31"/>
      <c r="H24" s="31"/>
      <c r="I24" s="31"/>
      <c r="J24" s="31"/>
      <c r="K24" s="31"/>
      <c r="L24" s="31"/>
      <c r="M24" s="31"/>
    </row>
    <row r="25" spans="1:13">
      <c r="A25" s="114">
        <v>1950</v>
      </c>
      <c r="B25" s="115">
        <v>38.860927366611357</v>
      </c>
      <c r="C25" s="31"/>
      <c r="D25" s="31"/>
      <c r="E25" s="31"/>
      <c r="F25" s="31"/>
      <c r="G25" s="31"/>
      <c r="H25" s="31"/>
      <c r="I25" s="31"/>
      <c r="J25" s="31"/>
      <c r="K25" s="31"/>
      <c r="L25" s="31"/>
      <c r="M25" s="31"/>
    </row>
    <row r="26" spans="1:13">
      <c r="A26" s="114">
        <v>1951</v>
      </c>
      <c r="B26" s="115">
        <v>39.041944278101276</v>
      </c>
      <c r="K26" s="29"/>
      <c r="L26" s="29"/>
      <c r="M26" s="29"/>
    </row>
    <row r="27" spans="1:13">
      <c r="A27" s="114">
        <v>1952</v>
      </c>
      <c r="B27" s="115">
        <v>39.924291213842224</v>
      </c>
    </row>
    <row r="28" spans="1:13">
      <c r="A28" s="114">
        <v>1953</v>
      </c>
      <c r="B28" s="115">
        <v>41.690013046592377</v>
      </c>
      <c r="C28" s="45"/>
      <c r="D28" s="45"/>
      <c r="E28" s="45"/>
      <c r="F28" s="45"/>
      <c r="G28" s="45"/>
      <c r="H28" s="45"/>
      <c r="I28" s="45"/>
      <c r="J28" s="45"/>
      <c r="K28" s="45"/>
      <c r="L28" s="45"/>
      <c r="M28" s="45"/>
    </row>
    <row r="29" spans="1:13">
      <c r="A29" s="114">
        <v>1954</v>
      </c>
      <c r="B29" s="115">
        <v>45.548126553634702</v>
      </c>
      <c r="C29" s="28"/>
      <c r="D29" s="28"/>
      <c r="E29" s="28"/>
      <c r="F29" s="28"/>
      <c r="G29" s="28"/>
      <c r="H29" s="28"/>
      <c r="I29" s="28"/>
      <c r="J29" s="28"/>
      <c r="K29" s="28"/>
      <c r="L29" s="28"/>
      <c r="M29" s="28"/>
    </row>
    <row r="30" spans="1:13">
      <c r="A30" s="114">
        <v>1955</v>
      </c>
      <c r="B30" s="115">
        <v>46.698545186214119</v>
      </c>
      <c r="C30" s="28"/>
      <c r="D30" s="28"/>
      <c r="E30" s="28"/>
      <c r="F30" s="28"/>
      <c r="G30" s="28"/>
      <c r="H30" s="28"/>
      <c r="I30" s="28"/>
      <c r="J30" s="28"/>
      <c r="K30" s="28"/>
      <c r="L30" s="28"/>
      <c r="M30" s="28"/>
    </row>
    <row r="31" spans="1:13">
      <c r="A31" s="114">
        <v>1956</v>
      </c>
      <c r="B31" s="115">
        <v>50.837549264527183</v>
      </c>
      <c r="C31" s="28"/>
      <c r="D31" s="28"/>
      <c r="E31" s="28"/>
      <c r="F31" s="28"/>
      <c r="G31" s="28"/>
      <c r="H31" s="28"/>
      <c r="I31" s="28"/>
      <c r="J31" s="28"/>
      <c r="K31" s="28"/>
      <c r="L31" s="28"/>
      <c r="M31" s="28"/>
    </row>
    <row r="32" spans="1:13">
      <c r="A32" s="114">
        <v>1957</v>
      </c>
      <c r="B32" s="115">
        <v>52.997593349630044</v>
      </c>
    </row>
    <row r="33" spans="1:2">
      <c r="A33" s="114">
        <v>1958</v>
      </c>
      <c r="B33" s="115">
        <v>53.295740709959894</v>
      </c>
    </row>
    <row r="34" spans="1:2">
      <c r="A34" s="114">
        <v>1959</v>
      </c>
      <c r="B34" s="115">
        <v>55.100910824960877</v>
      </c>
    </row>
    <row r="35" spans="1:2">
      <c r="A35" s="114">
        <v>1960</v>
      </c>
      <c r="B35" s="115">
        <v>55.581951883844148</v>
      </c>
    </row>
    <row r="36" spans="1:2">
      <c r="A36" s="114">
        <v>1961</v>
      </c>
      <c r="B36" s="115">
        <v>55.832754865255488</v>
      </c>
    </row>
    <row r="37" spans="1:2">
      <c r="A37" s="114">
        <v>1962</v>
      </c>
      <c r="B37" s="115">
        <v>56.390875997958304</v>
      </c>
    </row>
    <row r="38" spans="1:2">
      <c r="A38" s="114">
        <v>1963</v>
      </c>
      <c r="B38" s="115">
        <v>56.970027178896885</v>
      </c>
    </row>
    <row r="39" spans="1:2">
      <c r="A39" s="114">
        <v>1964</v>
      </c>
      <c r="B39" s="115">
        <v>55.328471740938554</v>
      </c>
    </row>
    <row r="40" spans="1:2">
      <c r="A40" s="114">
        <v>1965</v>
      </c>
      <c r="B40" s="115">
        <v>58.142653942591728</v>
      </c>
    </row>
    <row r="41" spans="1:2">
      <c r="A41" s="114">
        <v>1966</v>
      </c>
      <c r="B41" s="115">
        <v>59.464010998912919</v>
      </c>
    </row>
    <row r="42" spans="1:2">
      <c r="A42" s="114">
        <v>1967</v>
      </c>
      <c r="B42" s="115">
        <v>58.007106957813278</v>
      </c>
    </row>
    <row r="43" spans="1:2">
      <c r="A43" s="114">
        <v>1968</v>
      </c>
      <c r="B43" s="115">
        <v>56.841641679409868</v>
      </c>
    </row>
    <row r="44" spans="1:2">
      <c r="A44" s="114">
        <v>1969</v>
      </c>
      <c r="B44" s="115">
        <v>54.517213124688247</v>
      </c>
    </row>
    <row r="45" spans="1:2">
      <c r="A45" s="114">
        <v>1970</v>
      </c>
      <c r="B45" s="115">
        <v>53.097813644551238</v>
      </c>
    </row>
    <row r="46" spans="1:2">
      <c r="A46" s="114">
        <v>1971</v>
      </c>
      <c r="B46" s="115">
        <v>52.679814673460633</v>
      </c>
    </row>
    <row r="47" spans="1:2">
      <c r="A47" s="114">
        <v>1972</v>
      </c>
      <c r="B47" s="115">
        <v>49.233302789764913</v>
      </c>
    </row>
    <row r="48" spans="1:2">
      <c r="A48" s="114">
        <v>1973</v>
      </c>
      <c r="B48" s="115">
        <v>46.07567260990465</v>
      </c>
    </row>
    <row r="49" spans="1:2">
      <c r="A49" s="114">
        <v>1974</v>
      </c>
      <c r="B49" s="115">
        <v>49.675425675245066</v>
      </c>
    </row>
    <row r="50" spans="1:2">
      <c r="A50" s="114">
        <v>1975</v>
      </c>
      <c r="B50" s="115">
        <v>53.468186277409743</v>
      </c>
    </row>
    <row r="51" spans="1:2">
      <c r="A51" s="114">
        <v>1976</v>
      </c>
      <c r="B51" s="115">
        <v>60.214843707027619</v>
      </c>
    </row>
    <row r="52" spans="1:2">
      <c r="A52" s="114">
        <v>1977</v>
      </c>
      <c r="B52" s="115">
        <v>56.989933710515992</v>
      </c>
    </row>
    <row r="53" spans="1:2">
      <c r="A53" s="114">
        <v>1978</v>
      </c>
      <c r="B53" s="115">
        <v>59.086967657631561</v>
      </c>
    </row>
    <row r="54" spans="1:2">
      <c r="A54" s="114">
        <v>1979</v>
      </c>
      <c r="B54" s="115">
        <v>63.835044405186572</v>
      </c>
    </row>
    <row r="55" spans="1:2">
      <c r="A55" s="114">
        <v>1980</v>
      </c>
      <c r="B55" s="115">
        <v>65.777463310186704</v>
      </c>
    </row>
    <row r="56" spans="1:2">
      <c r="A56" s="114">
        <v>1981</v>
      </c>
      <c r="B56" s="115">
        <v>71.404795601791818</v>
      </c>
    </row>
    <row r="57" spans="1:2">
      <c r="A57" s="114">
        <v>1982</v>
      </c>
      <c r="B57" s="115">
        <v>77.592738421888441</v>
      </c>
    </row>
    <row r="58" spans="1:2">
      <c r="A58" s="114">
        <v>1983</v>
      </c>
      <c r="B58" s="115">
        <v>87.264636343374335</v>
      </c>
    </row>
    <row r="59" spans="1:2">
      <c r="A59" s="114">
        <v>1984</v>
      </c>
      <c r="B59" s="115">
        <v>93.35713678447452</v>
      </c>
    </row>
    <row r="60" spans="1:2">
      <c r="A60" s="114">
        <v>1985</v>
      </c>
      <c r="B60" s="115">
        <v>94.975165091082232</v>
      </c>
    </row>
    <row r="61" spans="1:2">
      <c r="A61" s="114">
        <v>1986</v>
      </c>
      <c r="B61" s="115">
        <v>106.22431629634315</v>
      </c>
    </row>
    <row r="62" spans="1:2">
      <c r="A62" s="114">
        <v>1987</v>
      </c>
      <c r="B62" s="115">
        <v>108.0707344035777</v>
      </c>
    </row>
    <row r="63" spans="1:2">
      <c r="A63" s="114">
        <v>1988</v>
      </c>
      <c r="B63" s="115">
        <v>108.16785056672751</v>
      </c>
    </row>
    <row r="64" spans="1:2">
      <c r="A64" s="114">
        <v>1989</v>
      </c>
      <c r="B64" s="115">
        <v>100.11491314981815</v>
      </c>
    </row>
    <row r="65" spans="1:2">
      <c r="A65" s="114">
        <v>1990</v>
      </c>
      <c r="B65" s="115">
        <v>93.515176797014547</v>
      </c>
    </row>
    <row r="66" spans="1:2">
      <c r="A66" s="114">
        <v>1991</v>
      </c>
      <c r="B66" s="115">
        <v>94.234089873989632</v>
      </c>
    </row>
    <row r="67" spans="1:2">
      <c r="A67" s="114">
        <v>1992</v>
      </c>
      <c r="B67" s="115">
        <v>92.170777941122481</v>
      </c>
    </row>
    <row r="68" spans="1:2">
      <c r="A68" s="114">
        <v>1993</v>
      </c>
      <c r="B68" s="115">
        <v>94.640490457108314</v>
      </c>
    </row>
    <row r="69" spans="1:2">
      <c r="A69" s="114">
        <v>1994</v>
      </c>
      <c r="B69" s="115">
        <v>88.826346248742013</v>
      </c>
    </row>
    <row r="70" spans="1:2">
      <c r="A70" s="114">
        <v>1995</v>
      </c>
      <c r="B70" s="115">
        <v>82.36842629680558</v>
      </c>
    </row>
    <row r="71" spans="1:2">
      <c r="A71" s="114">
        <v>1996</v>
      </c>
      <c r="B71" s="49">
        <v>80.230148558638234</v>
      </c>
    </row>
    <row r="72" spans="1:2">
      <c r="A72" s="114">
        <v>1997</v>
      </c>
      <c r="B72" s="49">
        <v>69.472887486654884</v>
      </c>
    </row>
    <row r="73" spans="1:2">
      <c r="A73" s="114">
        <v>1998</v>
      </c>
      <c r="B73" s="49">
        <v>57.314899514899508</v>
      </c>
    </row>
    <row r="74" spans="1:2">
      <c r="A74" s="114">
        <v>1999</v>
      </c>
      <c r="B74" s="49">
        <v>53.641306371727559</v>
      </c>
    </row>
    <row r="75" spans="1:2">
      <c r="A75" s="114">
        <v>2000</v>
      </c>
      <c r="B75" s="49">
        <v>41.544077017894338</v>
      </c>
    </row>
    <row r="76" spans="1:2">
      <c r="A76" s="114">
        <v>2001</v>
      </c>
      <c r="B76" s="49">
        <v>39.169050011594649</v>
      </c>
    </row>
    <row r="77" spans="1:2">
      <c r="A77" s="114">
        <v>2002</v>
      </c>
      <c r="B77" s="49">
        <v>36.829067179728156</v>
      </c>
    </row>
    <row r="78" spans="1:2">
      <c r="A78" s="114">
        <v>2003</v>
      </c>
      <c r="B78" s="49">
        <v>35.210081316585033</v>
      </c>
    </row>
    <row r="79" spans="1:2">
      <c r="A79" s="114">
        <v>2004</v>
      </c>
      <c r="B79" s="49">
        <v>33.263216707186331</v>
      </c>
    </row>
    <row r="80" spans="1:2">
      <c r="A80" s="114">
        <v>2005</v>
      </c>
      <c r="B80" s="49">
        <v>30.815326074880566</v>
      </c>
    </row>
    <row r="81" spans="1:3">
      <c r="A81" s="114">
        <v>2006</v>
      </c>
      <c r="B81" s="49">
        <v>27.671695293104321</v>
      </c>
    </row>
    <row r="82" spans="1:3">
      <c r="A82" s="114">
        <v>2007</v>
      </c>
      <c r="B82" s="49">
        <v>28.477832809857457</v>
      </c>
    </row>
    <row r="83" spans="1:3">
      <c r="A83" s="114">
        <v>2008</v>
      </c>
      <c r="B83" s="49">
        <v>50.744394733152333</v>
      </c>
    </row>
    <row r="84" spans="1:3">
      <c r="A84" s="114">
        <v>2009</v>
      </c>
      <c r="B84" s="49">
        <v>77.636253068428744</v>
      </c>
    </row>
    <row r="85" spans="1:3">
      <c r="A85" s="114">
        <v>2010</v>
      </c>
      <c r="B85" s="49">
        <v>111.84057071960298</v>
      </c>
    </row>
    <row r="86" spans="1:3">
      <c r="A86" s="114">
        <v>2011</v>
      </c>
      <c r="B86" s="49">
        <v>150.15020813878027</v>
      </c>
    </row>
    <row r="87" spans="1:3">
      <c r="A87" s="114">
        <v>2012</v>
      </c>
      <c r="B87" s="49">
        <v>166.03922591661527</v>
      </c>
    </row>
    <row r="88" spans="1:3">
      <c r="A88" s="114">
        <v>2013</v>
      </c>
      <c r="B88" s="49">
        <v>157.23829759271021</v>
      </c>
    </row>
    <row r="89" spans="1:3">
      <c r="A89" s="114">
        <v>2014</v>
      </c>
      <c r="B89" s="49">
        <v>136.73573666447041</v>
      </c>
    </row>
    <row r="90" spans="1:3">
      <c r="A90" s="114">
        <v>2015</v>
      </c>
      <c r="B90" s="49">
        <v>123.95632500491836</v>
      </c>
    </row>
    <row r="91" spans="1:3">
      <c r="A91" s="114">
        <v>2016</v>
      </c>
      <c r="B91" s="49">
        <v>114.22704420062517</v>
      </c>
    </row>
    <row r="92" spans="1:3">
      <c r="A92" s="114">
        <v>2017</v>
      </c>
      <c r="B92" s="49">
        <v>109.40648528172652</v>
      </c>
    </row>
    <row r="93" spans="1:3">
      <c r="A93" s="114">
        <v>2018</v>
      </c>
      <c r="B93" s="49">
        <v>104.26567406056924</v>
      </c>
    </row>
    <row r="94" spans="1:3">
      <c r="A94" s="114">
        <v>2019</v>
      </c>
      <c r="B94" s="49">
        <v>99.220796903416556</v>
      </c>
      <c r="C94" s="48">
        <v>10000</v>
      </c>
    </row>
    <row r="95" spans="1:3">
      <c r="A95" s="114">
        <v>2020</v>
      </c>
      <c r="B95" s="49">
        <v>125.14631167773128</v>
      </c>
    </row>
    <row r="96" spans="1:3">
      <c r="A96" s="114">
        <v>2021</v>
      </c>
      <c r="B96" s="49">
        <v>121.97781651454436</v>
      </c>
    </row>
    <row r="97" spans="1:2">
      <c r="A97" s="114">
        <v>2022</v>
      </c>
      <c r="B97" s="49">
        <v>118.97141650758851</v>
      </c>
    </row>
    <row r="98" spans="1:2">
      <c r="A98" s="114">
        <v>2023</v>
      </c>
      <c r="B98" s="49">
        <v>115.57553694526797</v>
      </c>
    </row>
    <row r="99" spans="1:2">
      <c r="A99" s="114">
        <v>2024</v>
      </c>
      <c r="B99" s="49">
        <v>112.79548320786034</v>
      </c>
    </row>
    <row r="100" spans="1:2">
      <c r="A100" s="114">
        <v>2025</v>
      </c>
      <c r="B100" s="49">
        <v>108.59304231056082</v>
      </c>
    </row>
    <row r="101" spans="1:2">
      <c r="A101" s="114">
        <v>2026</v>
      </c>
      <c r="B101" s="49">
        <v>105.05323322305267</v>
      </c>
    </row>
    <row r="102" spans="1:2">
      <c r="A102" s="114">
        <v>2027</v>
      </c>
      <c r="B102" s="49">
        <v>102.68950504058461</v>
      </c>
    </row>
    <row r="103" spans="1:2">
      <c r="A103" s="114">
        <v>2028</v>
      </c>
      <c r="B103" s="49">
        <v>101.09797599904525</v>
      </c>
    </row>
    <row r="104" spans="1:2">
      <c r="A104" s="114">
        <v>2029</v>
      </c>
      <c r="B104" s="49">
        <v>99.890155426912983</v>
      </c>
    </row>
    <row r="105" spans="1:2">
      <c r="A105" s="114">
        <v>2030</v>
      </c>
      <c r="B105" s="49">
        <v>96.217148934634125</v>
      </c>
    </row>
    <row r="106" spans="1:2">
      <c r="A106" s="114">
        <v>2031</v>
      </c>
      <c r="B106" s="49">
        <v>95.385349596120335</v>
      </c>
    </row>
    <row r="107" spans="1:2">
      <c r="A107" s="114">
        <v>2032</v>
      </c>
      <c r="B107" s="49">
        <v>93.985650472896964</v>
      </c>
    </row>
    <row r="108" spans="1:2">
      <c r="A108" s="114">
        <v>2033</v>
      </c>
      <c r="B108" s="49">
        <v>91.532234274623121</v>
      </c>
    </row>
    <row r="109" spans="1:2">
      <c r="A109" s="114">
        <v>2034</v>
      </c>
      <c r="B109" s="49">
        <v>90.221405977127233</v>
      </c>
    </row>
    <row r="110" spans="1:2">
      <c r="A110" s="114">
        <v>2035</v>
      </c>
      <c r="B110" s="49">
        <v>89.406563890124474</v>
      </c>
    </row>
    <row r="111" spans="1:2">
      <c r="A111" s="114">
        <v>2036</v>
      </c>
      <c r="B111" s="49">
        <v>89.624158182581297</v>
      </c>
    </row>
    <row r="112" spans="1:2">
      <c r="A112" s="114">
        <v>2037</v>
      </c>
      <c r="B112" s="49">
        <v>88.315021634150142</v>
      </c>
    </row>
    <row r="113" spans="1:2">
      <c r="A113" s="114">
        <v>2038</v>
      </c>
      <c r="B113" s="49">
        <v>88.3343760728239</v>
      </c>
    </row>
    <row r="114" spans="1:2">
      <c r="A114" s="114">
        <v>2039</v>
      </c>
      <c r="B114" s="49">
        <v>87.812723582685976</v>
      </c>
    </row>
    <row r="115" spans="1:2">
      <c r="A115" s="114">
        <v>2040</v>
      </c>
      <c r="B115" s="49">
        <v>87.687710479524213</v>
      </c>
    </row>
    <row r="116" spans="1:2">
      <c r="A116" s="114">
        <v>2041</v>
      </c>
      <c r="B116" s="49">
        <v>88.580601259726038</v>
      </c>
    </row>
    <row r="117" spans="1:2">
      <c r="A117" s="114">
        <v>2042</v>
      </c>
      <c r="B117" s="49">
        <v>88.527168922890795</v>
      </c>
    </row>
    <row r="118" spans="1:2">
      <c r="A118" s="114">
        <v>2043</v>
      </c>
      <c r="B118" s="49">
        <v>89.048498286914395</v>
      </c>
    </row>
    <row r="119" spans="1:2">
      <c r="A119" s="114">
        <v>2044</v>
      </c>
      <c r="B119" s="49">
        <v>91.185477602293147</v>
      </c>
    </row>
    <row r="120" spans="1:2">
      <c r="A120" s="114">
        <v>2045</v>
      </c>
      <c r="B120" s="49">
        <v>92.146086935628219</v>
      </c>
    </row>
    <row r="121" spans="1:2">
      <c r="A121" s="114">
        <v>2046</v>
      </c>
      <c r="B121" s="49">
        <v>93.985327035161319</v>
      </c>
    </row>
    <row r="122" spans="1:2">
      <c r="A122" s="114">
        <v>2047</v>
      </c>
      <c r="B122" s="49">
        <v>97.357472614828893</v>
      </c>
    </row>
    <row r="123" spans="1:2">
      <c r="A123" s="114">
        <v>2048</v>
      </c>
      <c r="B123" s="49">
        <v>100.8696251034666</v>
      </c>
    </row>
    <row r="124" spans="1:2">
      <c r="A124" s="114">
        <v>2049</v>
      </c>
      <c r="B124" s="49">
        <v>105.20496275236518</v>
      </c>
    </row>
    <row r="125" spans="1:2">
      <c r="A125" s="114">
        <v>2050</v>
      </c>
      <c r="B125" s="49">
        <v>109.72678351267402</v>
      </c>
    </row>
  </sheetData>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57279-4B22-4AA8-9F38-D8A709E5C5B2}">
  <dimension ref="A1:U62"/>
  <sheetViews>
    <sheetView showGridLines="0" workbookViewId="0"/>
  </sheetViews>
  <sheetFormatPr defaultRowHeight="15"/>
  <cols>
    <col min="2" max="2" width="12.5703125" bestFit="1" customWidth="1"/>
    <col min="7" max="7" width="15.5703125" bestFit="1" customWidth="1"/>
    <col min="8" max="8" width="12.5703125" bestFit="1" customWidth="1"/>
  </cols>
  <sheetData>
    <row r="1" spans="1:21">
      <c r="A1" s="25" t="s">
        <v>394</v>
      </c>
      <c r="O1" t="s">
        <v>433</v>
      </c>
      <c r="P1" t="s">
        <v>434</v>
      </c>
      <c r="Q1" t="s">
        <v>435</v>
      </c>
      <c r="R1" t="s">
        <v>436</v>
      </c>
      <c r="S1" t="s">
        <v>437</v>
      </c>
      <c r="T1" t="s">
        <v>438</v>
      </c>
      <c r="U1" t="s">
        <v>432</v>
      </c>
    </row>
    <row r="2" spans="1:21">
      <c r="A2" s="23" t="s">
        <v>395</v>
      </c>
      <c r="N2">
        <v>1960</v>
      </c>
      <c r="Q2">
        <v>6.4</v>
      </c>
      <c r="U2" s="136">
        <f>AVERAGE(O2:T2)</f>
        <v>6.4</v>
      </c>
    </row>
    <row r="3" spans="1:21">
      <c r="N3">
        <v>1961</v>
      </c>
      <c r="Q3">
        <v>5.6</v>
      </c>
      <c r="U3" s="136">
        <f t="shared" ref="U3:U62" si="0">AVERAGE(O3:T3)</f>
        <v>5.6</v>
      </c>
    </row>
    <row r="4" spans="1:21">
      <c r="N4">
        <v>1962</v>
      </c>
      <c r="Q4">
        <v>5.8</v>
      </c>
      <c r="S4">
        <v>3.89</v>
      </c>
      <c r="U4" s="136">
        <f t="shared" si="0"/>
        <v>4.8449999999999998</v>
      </c>
    </row>
    <row r="5" spans="1:21">
      <c r="N5">
        <v>1963</v>
      </c>
      <c r="Q5">
        <v>6.1</v>
      </c>
      <c r="S5">
        <v>3.98</v>
      </c>
      <c r="U5" s="136">
        <f t="shared" si="0"/>
        <v>5.04</v>
      </c>
    </row>
    <row r="6" spans="1:21">
      <c r="N6">
        <v>1964</v>
      </c>
      <c r="Q6">
        <v>6.3</v>
      </c>
      <c r="S6">
        <v>4.1900000000000004</v>
      </c>
      <c r="U6" s="136">
        <f t="shared" si="0"/>
        <v>5.2450000000000001</v>
      </c>
    </row>
    <row r="7" spans="1:21">
      <c r="N7">
        <v>1965</v>
      </c>
      <c r="Q7">
        <v>6.9</v>
      </c>
      <c r="S7">
        <v>4.2300000000000004</v>
      </c>
      <c r="U7" s="136">
        <f t="shared" si="0"/>
        <v>5.5650000000000004</v>
      </c>
    </row>
    <row r="8" spans="1:21">
      <c r="N8">
        <v>1966</v>
      </c>
      <c r="Q8">
        <v>8.1999999999999993</v>
      </c>
      <c r="S8">
        <v>4.7699999999999996</v>
      </c>
      <c r="U8" s="136">
        <f t="shared" si="0"/>
        <v>6.4849999999999994</v>
      </c>
    </row>
    <row r="9" spans="1:21">
      <c r="N9">
        <v>1967</v>
      </c>
      <c r="Q9">
        <v>6.9</v>
      </c>
      <c r="R9">
        <v>6.88</v>
      </c>
      <c r="S9">
        <v>4.82</v>
      </c>
      <c r="U9" s="136">
        <f t="shared" si="0"/>
        <v>6.2</v>
      </c>
    </row>
    <row r="10" spans="1:21">
      <c r="C10" s="29"/>
      <c r="D10" s="29"/>
      <c r="E10" s="29"/>
      <c r="F10" s="29"/>
      <c r="G10" s="29"/>
      <c r="H10" s="29"/>
      <c r="N10">
        <v>1968</v>
      </c>
      <c r="Q10">
        <v>6.4</v>
      </c>
      <c r="R10">
        <v>7.03</v>
      </c>
      <c r="S10">
        <v>5.79</v>
      </c>
      <c r="U10" s="136">
        <f t="shared" si="0"/>
        <v>6.4066666666666663</v>
      </c>
    </row>
    <row r="11" spans="1:21">
      <c r="C11" s="29"/>
      <c r="D11" s="29"/>
      <c r="E11" s="29"/>
      <c r="F11" s="29"/>
      <c r="G11" s="29"/>
      <c r="H11" s="29"/>
      <c r="N11">
        <v>1969</v>
      </c>
      <c r="Q11">
        <v>6.5</v>
      </c>
      <c r="R11">
        <v>7.08</v>
      </c>
      <c r="S11">
        <v>6.56</v>
      </c>
      <c r="U11" s="136">
        <f t="shared" si="0"/>
        <v>6.7133333333333338</v>
      </c>
    </row>
    <row r="12" spans="1:21">
      <c r="C12" s="29"/>
      <c r="D12" s="29"/>
      <c r="E12" s="29"/>
      <c r="F12" s="29"/>
      <c r="G12" s="29"/>
      <c r="H12" s="29"/>
      <c r="N12">
        <v>1970</v>
      </c>
      <c r="Q12">
        <v>8.4</v>
      </c>
      <c r="R12">
        <v>7.17</v>
      </c>
      <c r="S12">
        <v>7.78</v>
      </c>
      <c r="U12" s="136">
        <f t="shared" si="0"/>
        <v>7.7833333333333341</v>
      </c>
    </row>
    <row r="13" spans="1:21">
      <c r="N13">
        <v>1971</v>
      </c>
      <c r="Q13">
        <v>8</v>
      </c>
      <c r="R13">
        <v>7.3</v>
      </c>
      <c r="S13">
        <v>6.24</v>
      </c>
      <c r="U13" s="136">
        <f t="shared" si="0"/>
        <v>7.18</v>
      </c>
    </row>
    <row r="14" spans="1:21">
      <c r="N14">
        <v>1972</v>
      </c>
      <c r="Q14">
        <v>7.8</v>
      </c>
      <c r="R14">
        <v>6.84</v>
      </c>
      <c r="S14">
        <v>6.09</v>
      </c>
      <c r="U14" s="136">
        <f t="shared" si="0"/>
        <v>6.91</v>
      </c>
    </row>
    <row r="15" spans="1:21">
      <c r="N15">
        <v>1973</v>
      </c>
      <c r="Q15">
        <v>9.3000000000000007</v>
      </c>
      <c r="R15">
        <v>7.08</v>
      </c>
      <c r="S15">
        <v>6.96</v>
      </c>
      <c r="U15" s="136">
        <f t="shared" si="0"/>
        <v>7.7800000000000011</v>
      </c>
    </row>
    <row r="16" spans="1:21">
      <c r="C16" s="29"/>
      <c r="D16" s="29"/>
      <c r="E16" s="29"/>
      <c r="F16" s="29"/>
      <c r="G16" s="29"/>
      <c r="H16" s="29"/>
      <c r="N16">
        <v>1974</v>
      </c>
      <c r="Q16">
        <v>10.6</v>
      </c>
      <c r="R16">
        <v>9.1199999999999992</v>
      </c>
      <c r="S16">
        <v>7.53</v>
      </c>
      <c r="U16" s="136">
        <f t="shared" si="0"/>
        <v>9.0833333333333339</v>
      </c>
    </row>
    <row r="17" spans="1:21">
      <c r="A17" s="23" t="s">
        <v>396</v>
      </c>
      <c r="C17" s="29"/>
      <c r="D17" s="29"/>
      <c r="E17" s="29"/>
      <c r="F17" s="29"/>
      <c r="G17" s="29"/>
      <c r="H17" s="29"/>
      <c r="N17">
        <v>1975</v>
      </c>
      <c r="Q17">
        <v>8.3000000000000007</v>
      </c>
      <c r="R17">
        <v>9.08</v>
      </c>
      <c r="S17">
        <v>8.02</v>
      </c>
      <c r="U17" s="136">
        <f t="shared" si="0"/>
        <v>8.4666666666666668</v>
      </c>
    </row>
    <row r="18" spans="1:21">
      <c r="A18" s="23" t="s">
        <v>397</v>
      </c>
      <c r="C18" s="29"/>
      <c r="D18" s="29"/>
      <c r="E18" s="29"/>
      <c r="F18" s="29"/>
      <c r="G18" s="29"/>
      <c r="H18" s="29"/>
      <c r="N18">
        <v>1976</v>
      </c>
      <c r="Q18">
        <v>7.8</v>
      </c>
      <c r="R18">
        <v>8.77</v>
      </c>
      <c r="S18">
        <v>7.94</v>
      </c>
      <c r="U18" s="136">
        <f t="shared" si="0"/>
        <v>8.17</v>
      </c>
    </row>
    <row r="19" spans="1:21">
      <c r="N19">
        <v>1977</v>
      </c>
      <c r="Q19">
        <v>6.13</v>
      </c>
      <c r="R19">
        <v>7.42</v>
      </c>
      <c r="S19">
        <v>7.39</v>
      </c>
      <c r="U19" s="136">
        <f t="shared" si="0"/>
        <v>6.98</v>
      </c>
    </row>
    <row r="20" spans="1:21">
      <c r="N20">
        <v>1978</v>
      </c>
      <c r="Q20">
        <v>5.37</v>
      </c>
      <c r="R20">
        <v>6</v>
      </c>
      <c r="S20">
        <v>8.39</v>
      </c>
      <c r="U20" s="136">
        <f t="shared" si="0"/>
        <v>6.5866666666666669</v>
      </c>
    </row>
    <row r="21" spans="1:21">
      <c r="N21">
        <v>1979</v>
      </c>
      <c r="Q21">
        <v>7.78</v>
      </c>
      <c r="R21">
        <v>7.75</v>
      </c>
      <c r="S21">
        <v>9.0500000000000007</v>
      </c>
      <c r="U21" s="136">
        <f t="shared" si="0"/>
        <v>8.1933333333333334</v>
      </c>
    </row>
    <row r="22" spans="1:21">
      <c r="B22" s="31"/>
      <c r="C22" s="31"/>
      <c r="D22" s="31"/>
      <c r="E22" s="31"/>
      <c r="F22" s="31"/>
      <c r="G22" s="31"/>
      <c r="N22">
        <v>1980</v>
      </c>
      <c r="Q22">
        <v>8.3800000000000008</v>
      </c>
      <c r="R22">
        <v>8.75</v>
      </c>
      <c r="S22">
        <v>10.31</v>
      </c>
      <c r="T22">
        <v>13.079000000000001</v>
      </c>
      <c r="U22" s="136">
        <f t="shared" si="0"/>
        <v>10.129750000000001</v>
      </c>
    </row>
    <row r="23" spans="1:21">
      <c r="B23" s="31"/>
      <c r="C23" s="31"/>
      <c r="D23" s="31"/>
      <c r="E23" s="31"/>
      <c r="F23" s="31"/>
      <c r="G23" s="31"/>
      <c r="N23">
        <v>1981</v>
      </c>
      <c r="Q23">
        <v>11.21</v>
      </c>
      <c r="R23">
        <v>8.81</v>
      </c>
      <c r="S23">
        <v>13.58</v>
      </c>
      <c r="T23">
        <v>14.689</v>
      </c>
      <c r="U23" s="136">
        <f t="shared" si="0"/>
        <v>12.07225</v>
      </c>
    </row>
    <row r="24" spans="1:21">
      <c r="B24" s="31"/>
      <c r="C24" s="31"/>
      <c r="D24" s="31"/>
      <c r="E24" s="31"/>
      <c r="F24" s="31"/>
      <c r="G24" s="31"/>
      <c r="N24">
        <v>1982</v>
      </c>
      <c r="O24">
        <v>15.43</v>
      </c>
      <c r="Q24">
        <v>8.91</v>
      </c>
      <c r="R24">
        <v>8.0399999999999991</v>
      </c>
      <c r="S24">
        <v>13.86</v>
      </c>
      <c r="T24">
        <v>13.009</v>
      </c>
      <c r="U24" s="136">
        <f t="shared" si="0"/>
        <v>11.849799999999998</v>
      </c>
    </row>
    <row r="25" spans="1:21">
      <c r="N25">
        <v>1983</v>
      </c>
      <c r="O25">
        <v>10.89</v>
      </c>
      <c r="Q25">
        <v>8.1</v>
      </c>
      <c r="R25">
        <v>7.61</v>
      </c>
      <c r="S25">
        <v>10.78</v>
      </c>
      <c r="T25">
        <v>10.432</v>
      </c>
      <c r="U25" s="136">
        <f t="shared" si="0"/>
        <v>9.5624000000000002</v>
      </c>
    </row>
    <row r="26" spans="1:21">
      <c r="N26">
        <v>1984</v>
      </c>
      <c r="O26">
        <v>13.9</v>
      </c>
      <c r="Q26">
        <v>8.1</v>
      </c>
      <c r="R26">
        <v>7.27</v>
      </c>
      <c r="S26">
        <v>13.63</v>
      </c>
      <c r="T26">
        <v>11.9</v>
      </c>
      <c r="U26" s="136">
        <f t="shared" si="0"/>
        <v>10.959999999999999</v>
      </c>
    </row>
    <row r="27" spans="1:21">
      <c r="N27">
        <v>1985</v>
      </c>
      <c r="O27">
        <v>10.61</v>
      </c>
      <c r="Q27">
        <v>6.96</v>
      </c>
      <c r="R27">
        <v>6.37</v>
      </c>
      <c r="S27">
        <v>10.050000000000001</v>
      </c>
      <c r="T27">
        <v>10.558999999999999</v>
      </c>
      <c r="U27" s="136">
        <f t="shared" si="0"/>
        <v>8.9098000000000006</v>
      </c>
    </row>
    <row r="28" spans="1:21">
      <c r="N28">
        <v>1986</v>
      </c>
      <c r="O28">
        <v>9.08</v>
      </c>
      <c r="P28">
        <v>7.7729999999999997</v>
      </c>
      <c r="Q28">
        <v>6.04</v>
      </c>
      <c r="R28">
        <v>5.05</v>
      </c>
      <c r="S28">
        <v>8.32</v>
      </c>
      <c r="T28">
        <v>9.218</v>
      </c>
      <c r="U28" s="136">
        <f t="shared" si="0"/>
        <v>7.5801666666666678</v>
      </c>
    </row>
    <row r="29" spans="1:21">
      <c r="N29">
        <v>1987</v>
      </c>
      <c r="O29">
        <v>9.52</v>
      </c>
      <c r="P29">
        <v>9.0950000000000006</v>
      </c>
      <c r="Q29">
        <v>5.63</v>
      </c>
      <c r="R29">
        <v>3.2149999999999999</v>
      </c>
      <c r="S29">
        <v>8.7200000000000006</v>
      </c>
      <c r="T29">
        <v>8.7880000000000003</v>
      </c>
      <c r="U29" s="136">
        <f t="shared" si="0"/>
        <v>7.4946666666666673</v>
      </c>
    </row>
    <row r="30" spans="1:21">
      <c r="N30">
        <v>1988</v>
      </c>
      <c r="O30">
        <v>9.7799999999999994</v>
      </c>
      <c r="P30">
        <v>9.0839999999999996</v>
      </c>
      <c r="Q30">
        <v>6.601</v>
      </c>
      <c r="R30">
        <v>4.5650000000000004</v>
      </c>
      <c r="S30">
        <v>9.0660000000000007</v>
      </c>
      <c r="T30">
        <v>9.7880000000000003</v>
      </c>
      <c r="U30" s="136">
        <f t="shared" si="0"/>
        <v>8.147333333333334</v>
      </c>
    </row>
    <row r="31" spans="1:21">
      <c r="N31">
        <v>1989</v>
      </c>
      <c r="O31">
        <v>9.7100000000000009</v>
      </c>
      <c r="P31">
        <v>8.7729999999999997</v>
      </c>
      <c r="Q31">
        <v>6.9139999999999997</v>
      </c>
      <c r="R31">
        <v>5.41</v>
      </c>
      <c r="S31">
        <v>8.4269999999999996</v>
      </c>
      <c r="T31">
        <v>10.416</v>
      </c>
      <c r="U31" s="136">
        <f t="shared" si="0"/>
        <v>8.2749999999999986</v>
      </c>
    </row>
    <row r="32" spans="1:21">
      <c r="N32">
        <v>1990</v>
      </c>
      <c r="O32">
        <v>10.86</v>
      </c>
      <c r="P32">
        <v>9.6869999999999994</v>
      </c>
      <c r="Q32">
        <v>8.6780000000000008</v>
      </c>
      <c r="R32">
        <v>6.3659999999999997</v>
      </c>
      <c r="S32">
        <v>8.4689999999999994</v>
      </c>
      <c r="T32">
        <v>11.69</v>
      </c>
      <c r="U32" s="136">
        <f t="shared" si="0"/>
        <v>9.2916666666666661</v>
      </c>
    </row>
    <row r="33" spans="14:21">
      <c r="N33">
        <v>1991</v>
      </c>
      <c r="O33">
        <v>9.59</v>
      </c>
      <c r="P33">
        <v>9.0109999999999992</v>
      </c>
      <c r="Q33">
        <v>8.3049999999999997</v>
      </c>
      <c r="R33">
        <v>6.61</v>
      </c>
      <c r="S33">
        <v>8.1150000000000002</v>
      </c>
      <c r="T33">
        <v>10.446</v>
      </c>
      <c r="U33" s="136">
        <f t="shared" si="0"/>
        <v>8.6794999999999991</v>
      </c>
    </row>
    <row r="34" spans="14:21">
      <c r="N34">
        <v>1992</v>
      </c>
      <c r="O34">
        <v>8.49</v>
      </c>
      <c r="P34">
        <v>8.5489999999999995</v>
      </c>
      <c r="Q34">
        <v>7.9710000000000001</v>
      </c>
      <c r="R34">
        <v>5.7220000000000004</v>
      </c>
      <c r="S34">
        <v>7.3360000000000003</v>
      </c>
      <c r="T34">
        <v>8.9629999999999992</v>
      </c>
      <c r="U34" s="136">
        <f t="shared" si="0"/>
        <v>7.8385000000000007</v>
      </c>
    </row>
    <row r="35" spans="14:21">
      <c r="N35">
        <v>1993</v>
      </c>
      <c r="O35">
        <v>7.49</v>
      </c>
      <c r="P35">
        <v>7.3</v>
      </c>
      <c r="Q35">
        <v>6.8710000000000004</v>
      </c>
      <c r="R35">
        <v>4.9370000000000003</v>
      </c>
      <c r="S35">
        <v>6.0289999999999999</v>
      </c>
      <c r="T35">
        <v>8.0549999999999997</v>
      </c>
      <c r="U35" s="136">
        <f t="shared" si="0"/>
        <v>6.780333333333334</v>
      </c>
    </row>
    <row r="36" spans="14:21">
      <c r="N36">
        <v>1994</v>
      </c>
      <c r="O36">
        <v>8.7799999999999994</v>
      </c>
      <c r="P36">
        <v>7.52</v>
      </c>
      <c r="Q36">
        <v>6.9240000000000004</v>
      </c>
      <c r="R36">
        <v>4.0609999999999999</v>
      </c>
      <c r="S36">
        <v>7.0629999999999997</v>
      </c>
      <c r="T36">
        <v>8.4979999999999993</v>
      </c>
      <c r="U36" s="136">
        <f t="shared" si="0"/>
        <v>7.1409999999999991</v>
      </c>
    </row>
    <row r="37" spans="14:21">
      <c r="N37">
        <v>1995</v>
      </c>
      <c r="O37">
        <v>7.88</v>
      </c>
      <c r="P37">
        <v>7.32</v>
      </c>
      <c r="Q37">
        <v>6.5419999999999998</v>
      </c>
      <c r="R37">
        <v>2.855</v>
      </c>
      <c r="S37">
        <v>6.0970000000000004</v>
      </c>
      <c r="T37">
        <v>7.7240000000000002</v>
      </c>
      <c r="U37" s="136">
        <f t="shared" si="0"/>
        <v>6.4029999999999996</v>
      </c>
    </row>
    <row r="38" spans="14:21">
      <c r="N38">
        <v>1996</v>
      </c>
      <c r="O38">
        <v>7.72</v>
      </c>
      <c r="P38">
        <v>6.5209999999999999</v>
      </c>
      <c r="Q38">
        <v>6.5129999999999999</v>
      </c>
      <c r="R38">
        <v>3.1259999999999999</v>
      </c>
      <c r="S38">
        <v>6.867</v>
      </c>
      <c r="T38">
        <v>8.0839999999999996</v>
      </c>
      <c r="U38" s="136">
        <f t="shared" si="0"/>
        <v>6.4718333333333335</v>
      </c>
    </row>
    <row r="39" spans="14:21">
      <c r="N39">
        <v>1997</v>
      </c>
      <c r="O39">
        <v>6.65</v>
      </c>
      <c r="P39">
        <v>5.835</v>
      </c>
      <c r="Q39">
        <v>5.9240000000000004</v>
      </c>
      <c r="R39">
        <v>2.7250000000000001</v>
      </c>
      <c r="S39">
        <v>6.6550000000000002</v>
      </c>
      <c r="T39">
        <v>7.1929999999999996</v>
      </c>
      <c r="U39" s="136">
        <f t="shared" si="0"/>
        <v>5.8303333333333329</v>
      </c>
    </row>
    <row r="40" spans="14:21">
      <c r="N40">
        <v>1998</v>
      </c>
      <c r="O40">
        <v>5.34</v>
      </c>
      <c r="P40">
        <v>4.9009999999999998</v>
      </c>
      <c r="Q40">
        <v>4.8470000000000004</v>
      </c>
      <c r="R40">
        <v>1.39</v>
      </c>
      <c r="S40">
        <v>5.5540000000000003</v>
      </c>
      <c r="T40">
        <v>5.68</v>
      </c>
      <c r="U40" s="136">
        <f t="shared" si="0"/>
        <v>4.6186666666666669</v>
      </c>
    </row>
    <row r="41" spans="14:21">
      <c r="N41">
        <v>1999</v>
      </c>
      <c r="O41">
        <v>5.51</v>
      </c>
      <c r="P41">
        <v>4.41</v>
      </c>
      <c r="Q41">
        <v>4.2489999999999997</v>
      </c>
      <c r="R41">
        <v>1.665</v>
      </c>
      <c r="S41">
        <v>5.7750000000000004</v>
      </c>
      <c r="T41">
        <v>4.9569999999999999</v>
      </c>
      <c r="U41" s="136">
        <f t="shared" si="0"/>
        <v>4.4276666666666671</v>
      </c>
    </row>
    <row r="42" spans="14:21">
      <c r="N42">
        <v>2000</v>
      </c>
      <c r="O42">
        <v>6</v>
      </c>
      <c r="P42">
        <v>5.2480000000000002</v>
      </c>
      <c r="Q42">
        <v>5.0830000000000002</v>
      </c>
      <c r="R42">
        <v>1.67</v>
      </c>
      <c r="S42">
        <v>6.1520000000000001</v>
      </c>
      <c r="T42">
        <v>5.0350000000000001</v>
      </c>
      <c r="U42" s="136">
        <f t="shared" si="0"/>
        <v>4.8646666666666674</v>
      </c>
    </row>
    <row r="43" spans="14:21">
      <c r="N43">
        <v>2001</v>
      </c>
      <c r="O43">
        <v>5.96</v>
      </c>
      <c r="P43">
        <v>5.1829999999999998</v>
      </c>
      <c r="Q43">
        <v>5.0670000000000002</v>
      </c>
      <c r="R43">
        <v>1.2450000000000001</v>
      </c>
      <c r="S43">
        <v>5.3659999999999997</v>
      </c>
      <c r="T43">
        <v>5.1289999999999996</v>
      </c>
      <c r="U43" s="136">
        <f t="shared" si="0"/>
        <v>4.6583333333333341</v>
      </c>
    </row>
    <row r="44" spans="14:21">
      <c r="N44">
        <v>2002</v>
      </c>
      <c r="O44">
        <v>5.49</v>
      </c>
      <c r="P44">
        <v>5.2160000000000002</v>
      </c>
      <c r="Q44">
        <v>5.1319999999999997</v>
      </c>
      <c r="R44">
        <v>1.38</v>
      </c>
      <c r="S44">
        <v>4.9980000000000002</v>
      </c>
      <c r="T44">
        <v>5.258</v>
      </c>
      <c r="U44" s="136">
        <f t="shared" si="0"/>
        <v>4.5789999999999997</v>
      </c>
    </row>
    <row r="45" spans="14:21">
      <c r="N45">
        <v>2003</v>
      </c>
      <c r="O45">
        <v>4.5</v>
      </c>
      <c r="P45">
        <v>3.8090000000000002</v>
      </c>
      <c r="Q45">
        <v>3.7519999999999998</v>
      </c>
      <c r="R45">
        <v>0.52500000000000002</v>
      </c>
      <c r="S45">
        <v>3.4119999999999999</v>
      </c>
      <c r="T45">
        <v>4.101</v>
      </c>
      <c r="U45" s="136">
        <f t="shared" si="0"/>
        <v>3.3498333333333332</v>
      </c>
    </row>
    <row r="46" spans="14:21">
      <c r="N46">
        <v>2004</v>
      </c>
      <c r="O46">
        <v>4.8600000000000003</v>
      </c>
      <c r="P46">
        <v>4.391</v>
      </c>
      <c r="Q46">
        <v>4.383</v>
      </c>
      <c r="R46">
        <v>1.5649999999999999</v>
      </c>
      <c r="S46">
        <v>4.7409999999999997</v>
      </c>
      <c r="T46">
        <v>5.2030000000000003</v>
      </c>
      <c r="U46" s="136">
        <f t="shared" si="0"/>
        <v>4.1904999999999992</v>
      </c>
    </row>
    <row r="47" spans="14:21">
      <c r="N47">
        <v>2005</v>
      </c>
      <c r="O47">
        <v>3.8</v>
      </c>
      <c r="P47">
        <v>3.2290000000000001</v>
      </c>
      <c r="Q47">
        <v>3.2189999999999999</v>
      </c>
      <c r="R47">
        <v>1.22</v>
      </c>
      <c r="S47">
        <v>3.9009999999999998</v>
      </c>
      <c r="T47">
        <v>4.2290000000000001</v>
      </c>
      <c r="U47" s="136">
        <f t="shared" si="0"/>
        <v>3.2663333333333333</v>
      </c>
    </row>
    <row r="48" spans="14:21">
      <c r="N48">
        <v>2006</v>
      </c>
      <c r="O48">
        <v>4.45</v>
      </c>
      <c r="P48">
        <v>3.9350000000000001</v>
      </c>
      <c r="Q48">
        <v>3.9550000000000001</v>
      </c>
      <c r="R48">
        <v>1.9059999999999999</v>
      </c>
      <c r="S48">
        <v>4.9960000000000004</v>
      </c>
      <c r="T48">
        <v>4.593</v>
      </c>
      <c r="U48" s="136">
        <f t="shared" si="0"/>
        <v>3.9725000000000001</v>
      </c>
    </row>
    <row r="49" spans="14:21">
      <c r="N49">
        <v>2007</v>
      </c>
      <c r="O49">
        <v>4.4800000000000004</v>
      </c>
      <c r="P49">
        <v>4.4960000000000004</v>
      </c>
      <c r="Q49">
        <v>4.4400000000000004</v>
      </c>
      <c r="R49">
        <v>1.776</v>
      </c>
      <c r="S49">
        <v>4.9560000000000004</v>
      </c>
      <c r="T49">
        <v>5.2850000000000001</v>
      </c>
      <c r="U49" s="136">
        <f t="shared" si="0"/>
        <v>4.238833333333333</v>
      </c>
    </row>
    <row r="50" spans="14:21">
      <c r="N50">
        <v>2008</v>
      </c>
      <c r="O50">
        <v>3.68</v>
      </c>
      <c r="P50">
        <v>4.5330000000000004</v>
      </c>
      <c r="Q50">
        <v>4.3849999999999998</v>
      </c>
      <c r="R50">
        <v>1.78</v>
      </c>
      <c r="S50">
        <v>3.9609999999999999</v>
      </c>
      <c r="T50">
        <v>4.9539999999999997</v>
      </c>
      <c r="U50" s="136">
        <f t="shared" si="0"/>
        <v>3.8821666666666665</v>
      </c>
    </row>
    <row r="51" spans="14:21">
      <c r="N51">
        <v>2009</v>
      </c>
      <c r="O51">
        <v>3.57</v>
      </c>
      <c r="P51">
        <v>3.9929999999999999</v>
      </c>
      <c r="Q51">
        <v>3.6520000000000001</v>
      </c>
      <c r="R51">
        <v>1.5149999999999999</v>
      </c>
      <c r="S51">
        <v>3.613</v>
      </c>
      <c r="T51">
        <v>3.8929999999999998</v>
      </c>
      <c r="U51" s="136">
        <f t="shared" si="0"/>
        <v>3.3726666666666669</v>
      </c>
    </row>
    <row r="52" spans="14:21">
      <c r="N52">
        <v>2010</v>
      </c>
      <c r="O52">
        <v>3.38</v>
      </c>
      <c r="P52">
        <v>2.9910000000000001</v>
      </c>
      <c r="Q52">
        <v>2.6579999999999999</v>
      </c>
      <c r="R52">
        <v>1.274</v>
      </c>
      <c r="S52">
        <v>3.347</v>
      </c>
      <c r="T52">
        <v>3.496</v>
      </c>
      <c r="U52" s="136">
        <f t="shared" si="0"/>
        <v>2.8576666666666668</v>
      </c>
    </row>
    <row r="53" spans="14:21">
      <c r="N53">
        <v>2011</v>
      </c>
      <c r="O53">
        <v>2.99</v>
      </c>
      <c r="P53">
        <v>3.3620000000000001</v>
      </c>
      <c r="Q53">
        <v>3.0230000000000001</v>
      </c>
      <c r="R53">
        <v>1.143</v>
      </c>
      <c r="S53">
        <v>3.0310000000000001</v>
      </c>
      <c r="T53">
        <v>3.2469999999999999</v>
      </c>
      <c r="U53" s="136">
        <f t="shared" si="0"/>
        <v>2.7993333333333332</v>
      </c>
    </row>
    <row r="54" spans="14:21">
      <c r="N54">
        <v>2012</v>
      </c>
      <c r="O54">
        <v>1.79</v>
      </c>
      <c r="P54">
        <v>2.1589999999999998</v>
      </c>
      <c r="Q54">
        <v>1.1779999999999999</v>
      </c>
      <c r="R54">
        <v>0.81699999999999995</v>
      </c>
      <c r="S54">
        <v>1.4590000000000001</v>
      </c>
      <c r="T54">
        <v>1.4510000000000001</v>
      </c>
      <c r="U54" s="136">
        <f t="shared" si="0"/>
        <v>1.4756666666666669</v>
      </c>
    </row>
    <row r="55" spans="14:21">
      <c r="N55">
        <v>2013</v>
      </c>
      <c r="O55">
        <v>2.0699999999999998</v>
      </c>
      <c r="P55">
        <v>2.081</v>
      </c>
      <c r="Q55">
        <v>1.518</v>
      </c>
      <c r="R55">
        <v>0.81100000000000005</v>
      </c>
      <c r="S55">
        <v>2.1280000000000001</v>
      </c>
      <c r="T55">
        <v>2.0070000000000001</v>
      </c>
      <c r="U55" s="136">
        <f t="shared" si="0"/>
        <v>1.7691666666666668</v>
      </c>
    </row>
    <row r="56" spans="14:21">
      <c r="N56">
        <v>2014</v>
      </c>
      <c r="O56">
        <v>2.2200000000000002</v>
      </c>
      <c r="P56">
        <v>1.7709999999999999</v>
      </c>
      <c r="Q56">
        <v>1.3680000000000001</v>
      </c>
      <c r="R56">
        <v>0.58599999999999997</v>
      </c>
      <c r="S56">
        <v>2.5270000000000001</v>
      </c>
      <c r="T56">
        <v>2.6160000000000001</v>
      </c>
      <c r="U56" s="136">
        <f t="shared" si="0"/>
        <v>1.8480000000000001</v>
      </c>
    </row>
    <row r="57" spans="14:21">
      <c r="N57">
        <v>2015</v>
      </c>
      <c r="O57">
        <v>1.67</v>
      </c>
      <c r="P57">
        <v>1.0089999999999999</v>
      </c>
      <c r="Q57">
        <v>0.69699999999999995</v>
      </c>
      <c r="R57">
        <v>0.41099999999999998</v>
      </c>
      <c r="S57">
        <v>2.266</v>
      </c>
      <c r="T57">
        <v>1.9610000000000001</v>
      </c>
      <c r="U57" s="136">
        <f t="shared" si="0"/>
        <v>1.3356666666666666</v>
      </c>
    </row>
    <row r="58" spans="14:21">
      <c r="N58">
        <v>2016</v>
      </c>
      <c r="O58">
        <v>1.3</v>
      </c>
      <c r="P58">
        <v>0.46200000000000002</v>
      </c>
      <c r="Q58">
        <v>0.113</v>
      </c>
      <c r="R58">
        <v>-0.108</v>
      </c>
      <c r="S58">
        <v>1.8109999999999999</v>
      </c>
      <c r="T58">
        <v>1.4730000000000001</v>
      </c>
      <c r="U58" s="136">
        <f t="shared" si="0"/>
        <v>0.84183333333333332</v>
      </c>
    </row>
    <row r="59" spans="14:21">
      <c r="N59">
        <v>2017</v>
      </c>
      <c r="O59">
        <v>1.41</v>
      </c>
      <c r="P59">
        <v>0.70799999999999996</v>
      </c>
      <c r="Q59">
        <v>0.26900000000000002</v>
      </c>
      <c r="R59">
        <v>5.3999999999999999E-2</v>
      </c>
      <c r="S59">
        <v>2.1589999999999998</v>
      </c>
      <c r="T59">
        <v>0.97399999999999998</v>
      </c>
      <c r="U59" s="136">
        <f t="shared" si="0"/>
        <v>0.92899999999999994</v>
      </c>
    </row>
    <row r="60" spans="14:21">
      <c r="N60">
        <v>2018</v>
      </c>
      <c r="O60">
        <v>2.25</v>
      </c>
      <c r="P60">
        <v>0.71399999999999997</v>
      </c>
      <c r="Q60">
        <v>0.377</v>
      </c>
      <c r="R60">
        <v>4.3999999999999997E-2</v>
      </c>
      <c r="S60">
        <v>2.895</v>
      </c>
      <c r="T60">
        <v>1.3260000000000001</v>
      </c>
      <c r="U60" s="136">
        <f t="shared" si="0"/>
        <v>1.2676666666666667</v>
      </c>
    </row>
    <row r="61" spans="14:21">
      <c r="N61">
        <v>2019</v>
      </c>
      <c r="O61">
        <v>1.57</v>
      </c>
      <c r="P61">
        <v>0.20300000000000001</v>
      </c>
      <c r="Q61">
        <v>-0.19900000000000001</v>
      </c>
      <c r="R61">
        <v>-9.0999999999999998E-2</v>
      </c>
      <c r="S61">
        <v>2.081</v>
      </c>
      <c r="T61">
        <v>0.86399999999999999</v>
      </c>
      <c r="U61" s="136">
        <f t="shared" si="0"/>
        <v>0.73799999999999999</v>
      </c>
    </row>
    <row r="62" spans="14:21">
      <c r="N62">
        <v>2020</v>
      </c>
      <c r="O62">
        <v>0.54</v>
      </c>
      <c r="P62">
        <v>-4.7E-2</v>
      </c>
      <c r="Q62">
        <v>-0.41499999999999998</v>
      </c>
      <c r="R62">
        <v>7.0000000000000001E-3</v>
      </c>
      <c r="S62">
        <v>0.68</v>
      </c>
      <c r="T62">
        <v>0.16600000000000001</v>
      </c>
      <c r="U62" s="136">
        <f t="shared" si="0"/>
        <v>0.1551666666666667</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69A4-31C3-49C4-B40B-B077145C2139}">
  <dimension ref="A1:H107"/>
  <sheetViews>
    <sheetView showGridLines="0" workbookViewId="0"/>
  </sheetViews>
  <sheetFormatPr defaultRowHeight="15"/>
  <cols>
    <col min="3" max="3" width="12.5703125" customWidth="1"/>
  </cols>
  <sheetData>
    <row r="1" spans="1:5">
      <c r="A1" s="25" t="s">
        <v>388</v>
      </c>
    </row>
    <row r="4" spans="1:5">
      <c r="A4" s="30" t="s">
        <v>389</v>
      </c>
      <c r="E4" s="30" t="s">
        <v>390</v>
      </c>
    </row>
    <row r="5" spans="1:5">
      <c r="A5" s="23" t="s">
        <v>178</v>
      </c>
      <c r="E5" s="23" t="s">
        <v>391</v>
      </c>
    </row>
    <row r="20" spans="1:8">
      <c r="A20" s="23" t="s">
        <v>265</v>
      </c>
    </row>
    <row r="21" spans="1:8">
      <c r="A21" s="23" t="s">
        <v>293</v>
      </c>
    </row>
    <row r="24" spans="1:8">
      <c r="C24" s="31"/>
      <c r="D24" s="31"/>
      <c r="E24" s="31"/>
      <c r="F24" s="31"/>
      <c r="G24" s="31"/>
      <c r="H24" s="31"/>
    </row>
    <row r="25" spans="1:8">
      <c r="C25" s="31"/>
      <c r="D25" s="31"/>
      <c r="E25" s="31"/>
      <c r="F25" s="31"/>
      <c r="G25" s="31"/>
      <c r="H25" s="31"/>
    </row>
    <row r="26" spans="1:8" ht="36.75">
      <c r="B26" s="114" t="s">
        <v>393</v>
      </c>
      <c r="C26" s="113" t="s">
        <v>392</v>
      </c>
      <c r="D26" s="113"/>
      <c r="E26" s="31"/>
      <c r="F26" s="31"/>
      <c r="G26" s="31"/>
      <c r="H26" s="31"/>
    </row>
    <row r="27" spans="1:8">
      <c r="A27">
        <v>1970</v>
      </c>
    </row>
    <row r="28" spans="1:8">
      <c r="A28">
        <v>1971</v>
      </c>
      <c r="B28">
        <v>13.971880492091387</v>
      </c>
      <c r="C28">
        <v>4.3333333333333339</v>
      </c>
      <c r="D28">
        <v>-9.6385471587580529</v>
      </c>
    </row>
    <row r="29" spans="1:8">
      <c r="A29">
        <v>1972</v>
      </c>
      <c r="B29">
        <v>21.356977640709317</v>
      </c>
      <c r="C29">
        <v>4.8181818181818183</v>
      </c>
      <c r="D29">
        <v>-16.538795822527497</v>
      </c>
    </row>
    <row r="30" spans="1:8">
      <c r="A30">
        <v>1973</v>
      </c>
      <c r="B30" s="29">
        <v>21.060991105463785</v>
      </c>
      <c r="C30">
        <v>5.5652173913043477</v>
      </c>
      <c r="D30">
        <v>-15.495773714159437</v>
      </c>
      <c r="E30" s="29"/>
      <c r="F30" s="29"/>
      <c r="G30" s="29"/>
      <c r="H30" s="29"/>
    </row>
    <row r="31" spans="1:8">
      <c r="A31">
        <v>1974</v>
      </c>
      <c r="B31" s="29">
        <v>12.044082917869332</v>
      </c>
      <c r="C31">
        <v>6.208333333333333</v>
      </c>
      <c r="D31">
        <v>-5.835749584535999</v>
      </c>
      <c r="E31" s="29"/>
      <c r="F31" s="29"/>
      <c r="G31" s="29"/>
      <c r="H31" s="29"/>
    </row>
    <row r="32" spans="1:8">
      <c r="A32">
        <v>1975</v>
      </c>
      <c r="B32" s="29">
        <v>25.761124121779844</v>
      </c>
      <c r="C32">
        <v>6.78125</v>
      </c>
      <c r="D32">
        <v>-18.979874121779844</v>
      </c>
      <c r="E32" s="29"/>
      <c r="F32" s="29"/>
      <c r="G32" s="29"/>
      <c r="H32" s="29"/>
    </row>
    <row r="33" spans="1:4">
      <c r="A33">
        <v>1976</v>
      </c>
      <c r="B33">
        <v>21.47113594040971</v>
      </c>
      <c r="C33">
        <v>7.1395348837209296</v>
      </c>
      <c r="D33">
        <v>-14.331601056688779</v>
      </c>
    </row>
    <row r="34" spans="1:4">
      <c r="A34">
        <v>1977</v>
      </c>
      <c r="B34">
        <v>23.056875670703675</v>
      </c>
      <c r="C34">
        <v>7.9591836734693873</v>
      </c>
      <c r="D34">
        <v>-15.097691997234289</v>
      </c>
    </row>
    <row r="35" spans="1:4">
      <c r="A35">
        <v>1978</v>
      </c>
      <c r="B35">
        <v>17.652921390307696</v>
      </c>
      <c r="C35">
        <v>8.4915254237288131</v>
      </c>
      <c r="D35">
        <v>-9.1613959665788833</v>
      </c>
    </row>
    <row r="36" spans="1:4">
      <c r="A36">
        <v>1979</v>
      </c>
      <c r="B36">
        <v>17.842016094875063</v>
      </c>
      <c r="C36">
        <v>9.0289855072463769</v>
      </c>
      <c r="D36">
        <v>-8.8130305876286865</v>
      </c>
    </row>
    <row r="37" spans="1:4">
      <c r="A37">
        <v>1980</v>
      </c>
      <c r="B37">
        <v>17.045556653787401</v>
      </c>
      <c r="C37">
        <v>8.8522727272727266</v>
      </c>
      <c r="D37">
        <v>-8.193283926514674</v>
      </c>
    </row>
    <row r="38" spans="1:4">
      <c r="A38">
        <v>1981</v>
      </c>
      <c r="B38">
        <v>19.077230155074474</v>
      </c>
      <c r="C38">
        <v>10.25</v>
      </c>
      <c r="D38">
        <v>-8.8272301550744743</v>
      </c>
    </row>
    <row r="39" spans="1:4">
      <c r="A39">
        <v>1982</v>
      </c>
      <c r="B39">
        <v>15.563148733157121</v>
      </c>
      <c r="C39">
        <v>11.242647058823529</v>
      </c>
      <c r="D39">
        <v>-4.3205016743335918</v>
      </c>
    </row>
    <row r="40" spans="1:4">
      <c r="A40">
        <v>1983</v>
      </c>
      <c r="B40">
        <v>9.3668061366806228</v>
      </c>
      <c r="C40">
        <v>9.7430167597765358</v>
      </c>
      <c r="D40">
        <v>0.37621062309591302</v>
      </c>
    </row>
    <row r="41" spans="1:4">
      <c r="A41">
        <v>1984</v>
      </c>
      <c r="B41">
        <v>9.4776576208936945</v>
      </c>
      <c r="C41">
        <v>9.3285714285714292</v>
      </c>
      <c r="D41">
        <v>-0.14908619232226528</v>
      </c>
    </row>
    <row r="42" spans="1:4">
      <c r="A42">
        <v>1985</v>
      </c>
      <c r="B42">
        <v>8.177243500139781</v>
      </c>
      <c r="C42">
        <v>9.3052208835341368</v>
      </c>
      <c r="D42">
        <v>1.1279773833943558</v>
      </c>
    </row>
    <row r="43" spans="1:4">
      <c r="A43">
        <v>1986</v>
      </c>
      <c r="B43">
        <v>7.3394495412844094</v>
      </c>
      <c r="C43">
        <v>8.327338129496404</v>
      </c>
      <c r="D43">
        <v>0.98788858821199454</v>
      </c>
    </row>
    <row r="44" spans="1:4">
      <c r="A44">
        <v>1987</v>
      </c>
      <c r="B44">
        <v>6.1955780265639362</v>
      </c>
      <c r="C44">
        <v>8.0686274509803919</v>
      </c>
      <c r="D44">
        <v>1.8730494244164557</v>
      </c>
    </row>
    <row r="45" spans="1:4">
      <c r="A45">
        <v>1988</v>
      </c>
      <c r="B45">
        <v>5.6791989419988624</v>
      </c>
      <c r="C45">
        <v>7.64</v>
      </c>
      <c r="D45">
        <v>1.9608010580011372</v>
      </c>
    </row>
    <row r="46" spans="1:4">
      <c r="A46">
        <v>1989</v>
      </c>
      <c r="B46">
        <v>9.8684210526315894</v>
      </c>
      <c r="C46">
        <v>7.4035608308605338</v>
      </c>
      <c r="D46">
        <v>-2.4648602217710556</v>
      </c>
    </row>
    <row r="47" spans="1:4">
      <c r="A47">
        <v>1990</v>
      </c>
      <c r="B47">
        <v>9.5092423847956269</v>
      </c>
      <c r="C47">
        <v>8.2068965517241388</v>
      </c>
      <c r="D47">
        <v>-1.3023458330714881</v>
      </c>
    </row>
    <row r="48" spans="1:4">
      <c r="A48">
        <v>1991</v>
      </c>
      <c r="B48">
        <v>4.4903417533432446</v>
      </c>
      <c r="C48">
        <v>8.2079772079772066</v>
      </c>
      <c r="D48">
        <v>3.7176354546339621</v>
      </c>
    </row>
    <row r="49" spans="1:4">
      <c r="A49">
        <v>1992</v>
      </c>
      <c r="B49">
        <v>5.1818776485310423</v>
      </c>
      <c r="C49">
        <v>7.7027027027027035</v>
      </c>
      <c r="D49">
        <v>2.5208250541716613</v>
      </c>
    </row>
    <row r="50" spans="1:4">
      <c r="A50">
        <v>1993</v>
      </c>
      <c r="B50">
        <v>8.1388746180677742</v>
      </c>
      <c r="C50">
        <v>7.3486005089058519</v>
      </c>
      <c r="D50">
        <v>-0.79027410916192231</v>
      </c>
    </row>
    <row r="51" spans="1:4">
      <c r="A51">
        <v>1994</v>
      </c>
      <c r="B51">
        <v>7.9563923686645239</v>
      </c>
      <c r="C51">
        <v>6.8024390243902442</v>
      </c>
      <c r="D51">
        <v>-1.1539533442742798</v>
      </c>
    </row>
    <row r="52" spans="1:4">
      <c r="A52">
        <v>1995</v>
      </c>
      <c r="B52">
        <v>11.432541980312678</v>
      </c>
      <c r="C52">
        <v>6.8135593220338979</v>
      </c>
      <c r="D52">
        <v>-4.6189826582787799</v>
      </c>
    </row>
    <row r="53" spans="1:4">
      <c r="A53">
        <v>1996</v>
      </c>
      <c r="B53">
        <v>10.398357944241837</v>
      </c>
      <c r="C53">
        <v>6.3967793522414125</v>
      </c>
      <c r="D53">
        <v>-4.001578592000425</v>
      </c>
    </row>
    <row r="54" spans="1:4">
      <c r="A54">
        <v>1997</v>
      </c>
      <c r="B54">
        <v>13.281828191844625</v>
      </c>
      <c r="C54">
        <v>5.7799566671991407</v>
      </c>
      <c r="D54">
        <v>-7.5018715246454839</v>
      </c>
    </row>
    <row r="55" spans="1:4">
      <c r="A55">
        <v>1998</v>
      </c>
      <c r="B55">
        <v>14.967254648883795</v>
      </c>
      <c r="C55">
        <v>6.1606776286666474</v>
      </c>
      <c r="D55">
        <v>-8.8065770202171478</v>
      </c>
    </row>
    <row r="56" spans="1:4">
      <c r="A56">
        <v>1999</v>
      </c>
      <c r="B56">
        <v>11.654885654885661</v>
      </c>
      <c r="C56">
        <v>5.2959057086961678</v>
      </c>
      <c r="D56">
        <v>-6.3589799461894927</v>
      </c>
    </row>
    <row r="57" spans="1:4">
      <c r="A57">
        <v>2000</v>
      </c>
      <c r="B57">
        <v>16.818729130202698</v>
      </c>
      <c r="C57">
        <v>4.8758588291922091</v>
      </c>
      <c r="D57">
        <v>-11.942870301010489</v>
      </c>
    </row>
    <row r="58" spans="1:4">
      <c r="A58">
        <v>2001</v>
      </c>
      <c r="B58">
        <v>9.9757725166829516</v>
      </c>
      <c r="C58">
        <v>4.4942957998669879</v>
      </c>
      <c r="D58">
        <v>-5.4814767168159637</v>
      </c>
    </row>
    <row r="59" spans="1:4">
      <c r="A59">
        <v>2002</v>
      </c>
      <c r="B59">
        <v>8.9771585375280267</v>
      </c>
      <c r="C59">
        <v>4.4245385450597174</v>
      </c>
      <c r="D59">
        <v>-4.5526199924683093</v>
      </c>
    </row>
    <row r="60" spans="1:4">
      <c r="A60">
        <v>2003</v>
      </c>
      <c r="B60">
        <v>9.6881732823818254</v>
      </c>
      <c r="C60">
        <v>4.2730927562050125</v>
      </c>
      <c r="D60">
        <v>-5.4150805261768129</v>
      </c>
    </row>
    <row r="61" spans="1:4">
      <c r="A61">
        <v>2004</v>
      </c>
      <c r="B61">
        <v>7.0582149150459941</v>
      </c>
      <c r="C61">
        <v>3.9351639268987046</v>
      </c>
      <c r="D61">
        <v>-3.1230509881472894</v>
      </c>
    </row>
    <row r="62" spans="1:4">
      <c r="A62">
        <v>2005</v>
      </c>
      <c r="B62">
        <v>8.7356356552859182</v>
      </c>
      <c r="C62">
        <v>3.9540584710368623</v>
      </c>
      <c r="D62">
        <v>-4.7815771842490555</v>
      </c>
    </row>
    <row r="63" spans="1:4">
      <c r="A63">
        <v>2006</v>
      </c>
      <c r="B63">
        <v>9.6378180202199673</v>
      </c>
      <c r="C63">
        <v>4.1686383199260915</v>
      </c>
      <c r="D63">
        <v>-5.4691797002938758</v>
      </c>
    </row>
    <row r="64" spans="1:4">
      <c r="A64">
        <v>2007</v>
      </c>
      <c r="B64">
        <v>4.8538278360439762</v>
      </c>
      <c r="C64">
        <v>4.5431657969422323</v>
      </c>
      <c r="D64">
        <v>-0.31066203910174384</v>
      </c>
    </row>
    <row r="65" spans="1:5">
      <c r="A65">
        <v>2008</v>
      </c>
      <c r="B65">
        <v>-5.2271079971007453</v>
      </c>
      <c r="C65">
        <v>5.0967167218121663</v>
      </c>
      <c r="D65">
        <v>10.323824718912912</v>
      </c>
    </row>
    <row r="66" spans="1:5">
      <c r="A66">
        <v>2009</v>
      </c>
      <c r="B66">
        <v>-14.062559749149173</v>
      </c>
      <c r="C66">
        <v>4.2911877394636013</v>
      </c>
      <c r="D66">
        <v>18.353747488612775</v>
      </c>
    </row>
    <row r="67" spans="1:5">
      <c r="A67">
        <v>2010</v>
      </c>
      <c r="B67">
        <v>-4.3614330952751743</v>
      </c>
      <c r="C67">
        <v>4.5362912856965423</v>
      </c>
      <c r="D67">
        <v>8.8977243809717166</v>
      </c>
    </row>
    <row r="68" spans="1:5">
      <c r="A68">
        <v>2011</v>
      </c>
      <c r="B68">
        <v>-2.0176799007444117</v>
      </c>
      <c r="C68">
        <v>3.999251180430849</v>
      </c>
      <c r="D68">
        <v>6.0169310811752608</v>
      </c>
    </row>
    <row r="69" spans="1:5">
      <c r="A69">
        <v>2012</v>
      </c>
      <c r="B69">
        <v>0.11079630890012027</v>
      </c>
      <c r="C69">
        <v>3.8469850875297169</v>
      </c>
      <c r="D69">
        <v>3.7361887786295966</v>
      </c>
    </row>
    <row r="70" spans="1:5">
      <c r="A70">
        <v>2013</v>
      </c>
      <c r="B70">
        <v>8.2696959635725449</v>
      </c>
      <c r="C70">
        <v>3.69548446086882</v>
      </c>
      <c r="D70">
        <v>-4.5742115027037249</v>
      </c>
    </row>
    <row r="71" spans="1:5">
      <c r="A71">
        <v>2014</v>
      </c>
      <c r="B71">
        <v>8.6003840565424667</v>
      </c>
      <c r="C71">
        <v>3.5249145362663499</v>
      </c>
      <c r="D71">
        <v>-5.0754695202761173</v>
      </c>
    </row>
    <row r="72" spans="1:5">
      <c r="A72">
        <v>2015</v>
      </c>
      <c r="B72">
        <v>9.3573935376299175</v>
      </c>
      <c r="C72">
        <v>3.4118734573061</v>
      </c>
      <c r="D72">
        <v>-5.9455200803238171</v>
      </c>
    </row>
    <row r="73" spans="1:5">
      <c r="A73">
        <v>2016</v>
      </c>
      <c r="B73">
        <v>7.9769575054101836</v>
      </c>
      <c r="C73">
        <v>3.1068038210115958</v>
      </c>
      <c r="D73">
        <v>-4.8701536843985878</v>
      </c>
    </row>
    <row r="74" spans="1:5">
      <c r="A74">
        <v>2017</v>
      </c>
      <c r="B74">
        <v>4.7394822098604408</v>
      </c>
      <c r="C74">
        <v>2.961349430260495</v>
      </c>
      <c r="D74">
        <v>-1.7781327795999458</v>
      </c>
    </row>
    <row r="75" spans="1:5">
      <c r="A75">
        <v>2018</v>
      </c>
      <c r="B75">
        <v>7.3414693810986336</v>
      </c>
      <c r="C75">
        <v>2.6418694319260259</v>
      </c>
      <c r="D75">
        <v>-4.6995999491726081</v>
      </c>
    </row>
    <row r="76" spans="1:5">
      <c r="A76">
        <v>2019</v>
      </c>
      <c r="B76">
        <v>4.1456497518484809</v>
      </c>
      <c r="C76">
        <v>2.1653074804622046</v>
      </c>
      <c r="D76">
        <v>-1.9803422713862764</v>
      </c>
      <c r="E76" s="48">
        <v>10000</v>
      </c>
    </row>
    <row r="77" spans="1:5">
      <c r="A77">
        <v>2020</v>
      </c>
      <c r="B77">
        <v>-15.485834881300875</v>
      </c>
      <c r="C77">
        <v>1.9358569720256416</v>
      </c>
      <c r="D77">
        <v>17.421691853326514</v>
      </c>
    </row>
    <row r="78" spans="1:5">
      <c r="A78">
        <v>2021</v>
      </c>
      <c r="B78">
        <v>9.5655926352128802</v>
      </c>
      <c r="C78">
        <v>1.7264027322173938</v>
      </c>
      <c r="D78">
        <v>-7.8391899029954866</v>
      </c>
    </row>
    <row r="79" spans="1:5">
      <c r="A79">
        <v>2022</v>
      </c>
      <c r="B79">
        <v>7.7136448275273608</v>
      </c>
      <c r="C79">
        <v>1.5295903469557333</v>
      </c>
      <c r="D79">
        <v>-6.1840544805716275</v>
      </c>
    </row>
    <row r="80" spans="1:5">
      <c r="A80">
        <v>2023</v>
      </c>
      <c r="B80">
        <v>6.3092600388736457</v>
      </c>
      <c r="C80">
        <v>1.4299964785561552</v>
      </c>
      <c r="D80">
        <v>-4.8792635603174901</v>
      </c>
    </row>
    <row r="81" spans="1:4">
      <c r="A81">
        <v>2024</v>
      </c>
      <c r="B81">
        <v>5.0484485892239945</v>
      </c>
      <c r="C81">
        <v>1.2619254492592575</v>
      </c>
      <c r="D81">
        <v>-3.786523139964737</v>
      </c>
    </row>
    <row r="82" spans="1:4">
      <c r="A82">
        <v>2025</v>
      </c>
      <c r="B82">
        <v>4.4711894831471568</v>
      </c>
      <c r="C82">
        <v>1.1103200265468693</v>
      </c>
      <c r="D82">
        <v>-3.3608694566002875</v>
      </c>
    </row>
    <row r="83" spans="1:4">
      <c r="A83">
        <v>2026</v>
      </c>
      <c r="B83">
        <v>4.225642212747843</v>
      </c>
      <c r="C83">
        <v>0.99746309551392609</v>
      </c>
      <c r="D83">
        <v>-3.2281791172339167</v>
      </c>
    </row>
    <row r="84" spans="1:4">
      <c r="A84">
        <v>2027</v>
      </c>
      <c r="B84">
        <v>4.2881002558966514</v>
      </c>
      <c r="C84">
        <v>0.96322192338470369</v>
      </c>
      <c r="D84">
        <v>-3.3248783325119478</v>
      </c>
    </row>
    <row r="85" spans="1:4">
      <c r="A85">
        <v>2028</v>
      </c>
      <c r="B85">
        <v>4.0278321123797554</v>
      </c>
      <c r="C85">
        <v>0.93861471596398027</v>
      </c>
      <c r="D85">
        <v>-3.089217396415775</v>
      </c>
    </row>
    <row r="86" spans="1:4">
      <c r="A86">
        <v>2029</v>
      </c>
      <c r="B86">
        <v>3.8964978209929342</v>
      </c>
      <c r="C86">
        <v>0.89848946131374607</v>
      </c>
      <c r="D86">
        <v>-2.9980083596791882</v>
      </c>
    </row>
    <row r="87" spans="1:4">
      <c r="A87">
        <v>2030</v>
      </c>
      <c r="B87">
        <v>3.6526426209509708</v>
      </c>
      <c r="C87">
        <v>0.85798100127826626</v>
      </c>
      <c r="D87">
        <v>-2.7946616196727048</v>
      </c>
    </row>
    <row r="88" spans="1:4">
      <c r="A88">
        <v>2031</v>
      </c>
      <c r="B88">
        <v>3.4351074334820311</v>
      </c>
      <c r="C88">
        <v>0.78221025074807804</v>
      </c>
      <c r="D88">
        <v>-2.6528971827339531</v>
      </c>
    </row>
    <row r="89" spans="1:4">
      <c r="A89">
        <v>2032</v>
      </c>
      <c r="B89">
        <v>3.3727054513486507</v>
      </c>
      <c r="C89">
        <v>0.73977225011153336</v>
      </c>
      <c r="D89">
        <v>-2.6329332012371172</v>
      </c>
    </row>
    <row r="90" spans="1:4">
      <c r="A90">
        <v>2033</v>
      </c>
      <c r="B90">
        <v>3.3368244361785742</v>
      </c>
      <c r="C90">
        <v>0.71203327813702844</v>
      </c>
      <c r="D90">
        <v>-2.6247911580415457</v>
      </c>
    </row>
    <row r="91" spans="1:4">
      <c r="A91">
        <v>2034</v>
      </c>
      <c r="B91">
        <v>3.3049737632372569</v>
      </c>
      <c r="C91">
        <v>0.65897000261066385</v>
      </c>
      <c r="D91">
        <v>-2.6460037606265931</v>
      </c>
    </row>
    <row r="92" spans="1:4">
      <c r="A92">
        <v>2035</v>
      </c>
      <c r="B92">
        <v>3.2537995272013234</v>
      </c>
      <c r="C92">
        <v>0.64100673196854618</v>
      </c>
      <c r="D92">
        <v>-2.6127927952327772</v>
      </c>
    </row>
    <row r="93" spans="1:4">
      <c r="A93">
        <v>2036</v>
      </c>
      <c r="B93">
        <v>3.1891754251307987</v>
      </c>
      <c r="C93">
        <v>0.60945608597679446</v>
      </c>
      <c r="D93">
        <v>-2.5797193391540043</v>
      </c>
    </row>
    <row r="94" spans="1:4">
      <c r="A94">
        <v>2037</v>
      </c>
      <c r="B94">
        <v>3.1872893225579588</v>
      </c>
      <c r="C94">
        <v>0.58596024704234506</v>
      </c>
      <c r="D94">
        <v>-2.601329075515614</v>
      </c>
    </row>
    <row r="95" spans="1:4">
      <c r="A95">
        <v>2038</v>
      </c>
      <c r="B95">
        <v>3.0942960808426676</v>
      </c>
      <c r="C95">
        <v>0.53486153601423259</v>
      </c>
      <c r="D95">
        <v>-2.5594345448284352</v>
      </c>
    </row>
    <row r="96" spans="1:4">
      <c r="A96">
        <v>2039</v>
      </c>
      <c r="B96">
        <v>3.0201851030447529</v>
      </c>
      <c r="C96">
        <v>0.51591092773522929</v>
      </c>
      <c r="D96">
        <v>-2.5042741753095235</v>
      </c>
    </row>
    <row r="97" spans="1:4">
      <c r="A97">
        <v>2040</v>
      </c>
      <c r="B97">
        <v>2.9479705338139723</v>
      </c>
      <c r="C97">
        <v>0.4931635326051978</v>
      </c>
      <c r="D97">
        <v>-2.4548070012087746</v>
      </c>
    </row>
    <row r="98" spans="1:4">
      <c r="A98">
        <v>2041</v>
      </c>
      <c r="B98">
        <v>2.8548301935956744</v>
      </c>
      <c r="C98">
        <v>0.48204521017346108</v>
      </c>
      <c r="D98">
        <v>-2.3727849834222132</v>
      </c>
    </row>
    <row r="99" spans="1:4">
      <c r="A99">
        <v>2042</v>
      </c>
      <c r="B99">
        <v>2.824287498347374</v>
      </c>
      <c r="C99">
        <v>0.47762034298784034</v>
      </c>
      <c r="D99">
        <v>-2.3466671553595337</v>
      </c>
    </row>
    <row r="100" spans="1:4">
      <c r="A100">
        <v>2043</v>
      </c>
      <c r="B100">
        <v>2.7474159769671047</v>
      </c>
      <c r="C100">
        <v>0.45496782569781069</v>
      </c>
      <c r="D100">
        <v>-2.2924481512692942</v>
      </c>
    </row>
    <row r="101" spans="1:4">
      <c r="A101">
        <v>2044</v>
      </c>
      <c r="B101">
        <v>2.6829860374665344</v>
      </c>
      <c r="C101">
        <v>0.45619587073595708</v>
      </c>
      <c r="D101">
        <v>-2.2267901667305772</v>
      </c>
    </row>
    <row r="102" spans="1:4">
      <c r="A102">
        <v>2045</v>
      </c>
      <c r="B102">
        <v>2.6170548542437473</v>
      </c>
      <c r="C102">
        <v>0.47674637004098053</v>
      </c>
      <c r="D102">
        <v>-2.1403084842027669</v>
      </c>
    </row>
    <row r="103" spans="1:4">
      <c r="A103">
        <v>2046</v>
      </c>
      <c r="B103">
        <v>2.5787776695941744</v>
      </c>
      <c r="C103">
        <v>0.4625768734759097</v>
      </c>
      <c r="D103">
        <v>-2.1162007961182647</v>
      </c>
    </row>
    <row r="104" spans="1:4">
      <c r="A104">
        <v>2047</v>
      </c>
      <c r="B104">
        <v>2.5844888182725612</v>
      </c>
      <c r="C104">
        <v>0.48762120590031788</v>
      </c>
      <c r="D104">
        <v>-2.0968676123722432</v>
      </c>
    </row>
    <row r="105" spans="1:4">
      <c r="A105">
        <v>2048</v>
      </c>
      <c r="B105">
        <v>2.5633238864313626</v>
      </c>
      <c r="C105">
        <v>0.54361336768715629</v>
      </c>
      <c r="D105">
        <v>-2.0197105187442062</v>
      </c>
    </row>
    <row r="106" spans="1:4">
      <c r="A106">
        <v>2049</v>
      </c>
      <c r="B106">
        <v>2.5488748639380248</v>
      </c>
      <c r="C106">
        <v>0.6148234996981371</v>
      </c>
      <c r="D106">
        <v>-1.9340513642398878</v>
      </c>
    </row>
    <row r="107" spans="1:4">
      <c r="A107">
        <v>2050</v>
      </c>
      <c r="B107">
        <v>2.5509895926635551</v>
      </c>
      <c r="C107">
        <v>0.71434510044308241</v>
      </c>
      <c r="D107">
        <v>-1.8366444922204725</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81A45-8CCB-4614-8038-BEEBEC247EC4}">
  <dimension ref="A1:X25"/>
  <sheetViews>
    <sheetView showGridLines="0" workbookViewId="0"/>
  </sheetViews>
  <sheetFormatPr defaultRowHeight="15"/>
  <cols>
    <col min="1" max="1" width="11.5703125" customWidth="1"/>
  </cols>
  <sheetData>
    <row r="1" spans="1:24">
      <c r="A1" s="25" t="s">
        <v>385</v>
      </c>
    </row>
    <row r="2" spans="1:24">
      <c r="A2" s="23" t="s">
        <v>10</v>
      </c>
    </row>
    <row r="7" spans="1:24">
      <c r="X7" s="28"/>
    </row>
    <row r="17" spans="1:10">
      <c r="A17" s="23" t="s">
        <v>17</v>
      </c>
    </row>
    <row r="18" spans="1:10">
      <c r="A18" s="23" t="s">
        <v>386</v>
      </c>
    </row>
    <row r="19" spans="1:10">
      <c r="A19" s="23" t="s">
        <v>387</v>
      </c>
    </row>
    <row r="20" spans="1:10">
      <c r="B20" s="28"/>
      <c r="C20" s="28"/>
      <c r="D20" s="28"/>
      <c r="E20" s="28"/>
      <c r="F20" s="28"/>
      <c r="G20" s="28"/>
      <c r="H20" s="28"/>
      <c r="I20" s="28"/>
      <c r="J20" s="28"/>
    </row>
    <row r="21" spans="1:10">
      <c r="B21" s="28"/>
      <c r="C21" s="28"/>
      <c r="D21" s="28"/>
      <c r="E21" s="28"/>
      <c r="F21" s="28"/>
      <c r="G21" s="28"/>
      <c r="H21" s="28"/>
      <c r="I21" s="28"/>
      <c r="J21" s="28"/>
    </row>
    <row r="23" spans="1:10">
      <c r="A23" s="111"/>
      <c r="B23" s="111" t="s">
        <v>298</v>
      </c>
      <c r="C23" s="111" t="s">
        <v>299</v>
      </c>
      <c r="D23" s="111" t="s">
        <v>300</v>
      </c>
      <c r="E23" s="111" t="s">
        <v>301</v>
      </c>
      <c r="F23" s="111" t="s">
        <v>302</v>
      </c>
    </row>
    <row r="24" spans="1:10">
      <c r="A24" s="111" t="s">
        <v>303</v>
      </c>
      <c r="B24" s="112">
        <v>4349.7841867885509</v>
      </c>
      <c r="C24" s="112">
        <v>4437.3775935402555</v>
      </c>
      <c r="D24" s="112">
        <v>4911.01567626629</v>
      </c>
      <c r="E24" s="112">
        <v>5186.841863007061</v>
      </c>
      <c r="F24" s="112">
        <v>5727.9380462420977</v>
      </c>
    </row>
    <row r="25" spans="1:10">
      <c r="A25" s="111" t="s">
        <v>304</v>
      </c>
      <c r="B25" s="112">
        <v>4590.9889126815888</v>
      </c>
      <c r="C25" s="112">
        <v>5067.0091782556647</v>
      </c>
      <c r="D25" s="112">
        <v>5674.6032364286484</v>
      </c>
      <c r="E25" s="112">
        <v>6452.3006800782514</v>
      </c>
      <c r="F25" s="112">
        <v>7383.7987637753886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dimension ref="A1:DK18"/>
  <sheetViews>
    <sheetView showGridLines="0" workbookViewId="0"/>
  </sheetViews>
  <sheetFormatPr defaultColWidth="9.140625" defaultRowHeight="15"/>
  <cols>
    <col min="1" max="16384" width="9.140625" style="24"/>
  </cols>
  <sheetData>
    <row r="1" spans="1:115">
      <c r="A1" s="52" t="s">
        <v>248</v>
      </c>
      <c r="B1" s="48"/>
      <c r="C1" s="48"/>
      <c r="D1" s="48"/>
      <c r="E1" s="48"/>
      <c r="O1" s="24">
        <v>1950</v>
      </c>
      <c r="P1" s="24">
        <v>1951</v>
      </c>
      <c r="Q1" s="24">
        <v>1952</v>
      </c>
      <c r="R1" s="24">
        <v>1953</v>
      </c>
      <c r="S1" s="24">
        <v>1954</v>
      </c>
      <c r="T1" s="24">
        <v>1955</v>
      </c>
      <c r="U1" s="24">
        <v>1956</v>
      </c>
      <c r="V1" s="24">
        <v>1957</v>
      </c>
      <c r="W1" s="24">
        <v>1958</v>
      </c>
      <c r="X1" s="24">
        <v>1959</v>
      </c>
      <c r="Y1" s="24">
        <v>1960</v>
      </c>
      <c r="Z1" s="24">
        <v>1961</v>
      </c>
      <c r="AA1" s="24">
        <v>1962</v>
      </c>
      <c r="AB1" s="24">
        <v>1963</v>
      </c>
      <c r="AC1" s="24">
        <v>1964</v>
      </c>
      <c r="AD1" s="24">
        <v>1965</v>
      </c>
      <c r="AE1" s="24">
        <v>1966</v>
      </c>
      <c r="AF1" s="24">
        <v>1967</v>
      </c>
      <c r="AG1" s="24">
        <v>1968</v>
      </c>
      <c r="AH1" s="24">
        <v>1969</v>
      </c>
      <c r="AI1" s="24">
        <v>1970</v>
      </c>
      <c r="AJ1" s="24">
        <v>1971</v>
      </c>
      <c r="AK1" s="24">
        <v>1972</v>
      </c>
      <c r="AL1" s="24">
        <v>1973</v>
      </c>
      <c r="AM1" s="24">
        <v>1974</v>
      </c>
      <c r="AN1" s="24">
        <v>1975</v>
      </c>
      <c r="AO1" s="24">
        <v>1976</v>
      </c>
      <c r="AP1" s="24">
        <v>1977</v>
      </c>
      <c r="AQ1" s="24">
        <v>1978</v>
      </c>
      <c r="AR1" s="24">
        <v>1979</v>
      </c>
      <c r="AS1" s="24">
        <v>1980</v>
      </c>
      <c r="AT1" s="24">
        <v>1981</v>
      </c>
      <c r="AU1" s="24">
        <v>1982</v>
      </c>
      <c r="AV1" s="24">
        <v>1983</v>
      </c>
      <c r="AW1" s="24">
        <v>1984</v>
      </c>
      <c r="AX1" s="24">
        <v>1985</v>
      </c>
      <c r="AY1" s="24">
        <v>1986</v>
      </c>
      <c r="AZ1" s="24">
        <v>1987</v>
      </c>
      <c r="BA1" s="24">
        <v>1988</v>
      </c>
      <c r="BB1" s="24">
        <v>1989</v>
      </c>
      <c r="BC1" s="24">
        <v>1990</v>
      </c>
      <c r="BD1" s="24">
        <v>1991</v>
      </c>
      <c r="BE1" s="24">
        <v>1992</v>
      </c>
      <c r="BF1" s="24">
        <v>1993</v>
      </c>
      <c r="BG1" s="24">
        <v>1994</v>
      </c>
      <c r="BH1" s="24">
        <v>1995</v>
      </c>
      <c r="BI1" s="24">
        <v>1996</v>
      </c>
      <c r="BJ1" s="24">
        <v>1997</v>
      </c>
      <c r="BK1" s="24">
        <v>1998</v>
      </c>
      <c r="BL1" s="24">
        <v>1999</v>
      </c>
      <c r="BM1" s="24">
        <v>2000</v>
      </c>
      <c r="BN1" s="24">
        <v>2001</v>
      </c>
      <c r="BO1" s="24">
        <v>2002</v>
      </c>
      <c r="BP1" s="24">
        <v>2003</v>
      </c>
      <c r="BQ1" s="24">
        <v>2004</v>
      </c>
      <c r="BR1" s="24">
        <v>2005</v>
      </c>
      <c r="BS1" s="24">
        <v>2006</v>
      </c>
      <c r="BT1" s="24">
        <v>2007</v>
      </c>
      <c r="BU1" s="24">
        <v>2008</v>
      </c>
      <c r="BV1" s="24">
        <v>2009</v>
      </c>
      <c r="BW1" s="24">
        <v>2010</v>
      </c>
      <c r="BX1" s="24">
        <v>2011</v>
      </c>
      <c r="BY1" s="24">
        <v>2012</v>
      </c>
      <c r="BZ1" s="24">
        <v>2013</v>
      </c>
      <c r="CA1" s="24">
        <v>2014</v>
      </c>
      <c r="CB1" s="24">
        <v>2015</v>
      </c>
      <c r="CC1" s="24">
        <v>2016</v>
      </c>
      <c r="CD1" s="24">
        <v>2017</v>
      </c>
      <c r="CE1" s="24">
        <v>2018</v>
      </c>
      <c r="CF1" s="24">
        <v>2019</v>
      </c>
      <c r="CG1" s="24">
        <v>2020</v>
      </c>
      <c r="CH1" s="24">
        <v>2021</v>
      </c>
      <c r="CI1" s="24">
        <v>2022</v>
      </c>
      <c r="CJ1" s="24">
        <v>2023</v>
      </c>
      <c r="CK1" s="24">
        <v>2024</v>
      </c>
      <c r="CL1" s="24">
        <v>2025</v>
      </c>
      <c r="CM1" s="24">
        <v>2026</v>
      </c>
      <c r="CN1" s="24">
        <v>2027</v>
      </c>
      <c r="CO1" s="24">
        <v>2028</v>
      </c>
      <c r="CP1" s="24">
        <v>2029</v>
      </c>
      <c r="CQ1" s="24">
        <v>2030</v>
      </c>
      <c r="CR1" s="24">
        <v>2031</v>
      </c>
      <c r="CS1" s="24">
        <v>2032</v>
      </c>
      <c r="CT1" s="24">
        <v>2033</v>
      </c>
      <c r="CU1" s="24">
        <v>2034</v>
      </c>
      <c r="CV1" s="24">
        <v>2035</v>
      </c>
      <c r="CW1" s="24">
        <v>2036</v>
      </c>
      <c r="CX1" s="24">
        <v>2037</v>
      </c>
      <c r="CY1" s="24">
        <v>2038</v>
      </c>
      <c r="CZ1" s="24">
        <v>2039</v>
      </c>
      <c r="DA1" s="24">
        <v>2040</v>
      </c>
      <c r="DB1" s="24">
        <v>2041</v>
      </c>
      <c r="DC1" s="24">
        <v>2042</v>
      </c>
      <c r="DD1" s="24">
        <v>2043</v>
      </c>
      <c r="DE1" s="24">
        <v>2044</v>
      </c>
      <c r="DF1" s="24">
        <v>2045</v>
      </c>
      <c r="DG1" s="24">
        <v>2046</v>
      </c>
      <c r="DH1" s="24">
        <v>2047</v>
      </c>
      <c r="DI1" s="24">
        <v>2048</v>
      </c>
      <c r="DJ1" s="24">
        <v>2049</v>
      </c>
      <c r="DK1" s="24">
        <v>2050</v>
      </c>
    </row>
    <row r="2" spans="1:115">
      <c r="A2" s="53" t="s">
        <v>249</v>
      </c>
      <c r="B2" s="48"/>
      <c r="C2" s="48"/>
      <c r="D2" s="48"/>
      <c r="E2" s="48"/>
      <c r="N2" s="24" t="s">
        <v>251</v>
      </c>
      <c r="O2" s="24">
        <v>38.860927366611357</v>
      </c>
      <c r="P2" s="24">
        <v>39.041944278101276</v>
      </c>
      <c r="Q2" s="24">
        <v>39.924291213842224</v>
      </c>
      <c r="R2" s="24">
        <v>41.690013046592377</v>
      </c>
      <c r="S2" s="24">
        <v>45.548126553634702</v>
      </c>
      <c r="T2" s="24">
        <v>46.698545186214119</v>
      </c>
      <c r="U2" s="24">
        <v>50.837549264527183</v>
      </c>
      <c r="V2" s="24">
        <v>52.997593349630044</v>
      </c>
      <c r="W2" s="24">
        <v>53.295740709959894</v>
      </c>
      <c r="X2" s="24">
        <v>55.100910824960877</v>
      </c>
      <c r="Y2" s="24">
        <v>55.581951883844148</v>
      </c>
      <c r="Z2" s="24">
        <v>55.832754865255488</v>
      </c>
      <c r="AA2" s="24">
        <v>56.390875997958304</v>
      </c>
      <c r="AB2" s="24">
        <v>56.970027178896885</v>
      </c>
      <c r="AC2" s="24">
        <v>55.328471740938554</v>
      </c>
      <c r="AD2" s="24">
        <v>58.142653942591728</v>
      </c>
      <c r="AE2" s="24">
        <v>59.464010998912919</v>
      </c>
      <c r="AF2" s="24">
        <v>58.007106957813278</v>
      </c>
      <c r="AG2" s="24">
        <v>56.841641679409868</v>
      </c>
      <c r="AH2" s="24">
        <v>54.517213124688247</v>
      </c>
      <c r="AI2" s="24">
        <v>53.097813644551238</v>
      </c>
      <c r="AJ2" s="24">
        <v>52.679814673460633</v>
      </c>
      <c r="AK2" s="24">
        <v>49.233302789764913</v>
      </c>
      <c r="AL2" s="24">
        <v>46.07567260990465</v>
      </c>
      <c r="AM2" s="24">
        <v>49.675425675245066</v>
      </c>
      <c r="AN2" s="24">
        <v>53.468186277409743</v>
      </c>
      <c r="AO2" s="24">
        <v>60.214843707027619</v>
      </c>
      <c r="AP2" s="24">
        <v>56.989933710515992</v>
      </c>
      <c r="AQ2" s="24">
        <v>59.086967657631561</v>
      </c>
      <c r="AR2" s="24">
        <v>63.835044405186572</v>
      </c>
      <c r="AS2" s="24">
        <v>65.777463310186704</v>
      </c>
      <c r="AT2" s="24">
        <v>71.404795601791818</v>
      </c>
      <c r="AU2" s="24">
        <v>77.592738421888441</v>
      </c>
      <c r="AV2" s="24">
        <v>87.264636343374335</v>
      </c>
      <c r="AW2" s="24">
        <v>93.35713678447452</v>
      </c>
      <c r="AX2" s="24">
        <v>94.975165091082232</v>
      </c>
      <c r="AY2" s="24">
        <v>106.22431629634315</v>
      </c>
      <c r="AZ2" s="24">
        <v>108.0707344035777</v>
      </c>
      <c r="BA2" s="24">
        <v>108.16785056672751</v>
      </c>
      <c r="BB2" s="24">
        <v>100.11491314981815</v>
      </c>
      <c r="BC2" s="24">
        <v>93.515176797014547</v>
      </c>
      <c r="BD2" s="24">
        <v>94.234089873989632</v>
      </c>
      <c r="BE2" s="24">
        <v>92.170777941122481</v>
      </c>
      <c r="BF2" s="24">
        <v>94.640490457108314</v>
      </c>
      <c r="BG2" s="24">
        <v>88.826346248742013</v>
      </c>
      <c r="BH2" s="24">
        <v>82.36842629680558</v>
      </c>
      <c r="BI2" s="24">
        <v>80.230148558638234</v>
      </c>
      <c r="BJ2" s="24">
        <v>69.472887486654884</v>
      </c>
      <c r="BK2" s="24">
        <v>57.314899514899508</v>
      </c>
      <c r="BL2" s="24">
        <v>53.641306371727559</v>
      </c>
      <c r="BM2" s="24">
        <v>41.544077017894338</v>
      </c>
      <c r="BN2" s="24">
        <v>39.169050011594649</v>
      </c>
      <c r="BO2" s="24">
        <v>36.829067179728156</v>
      </c>
      <c r="BP2" s="24">
        <v>35.210081316585033</v>
      </c>
      <c r="BQ2" s="24">
        <v>33.263216707186331</v>
      </c>
      <c r="BR2" s="24">
        <v>30.815326074880566</v>
      </c>
      <c r="BS2" s="24">
        <v>27.671695293104321</v>
      </c>
      <c r="BT2" s="24">
        <v>28.477832809857457</v>
      </c>
      <c r="BU2" s="24">
        <v>50.744394733152333</v>
      </c>
      <c r="BV2" s="24">
        <v>77.636253068428744</v>
      </c>
      <c r="BW2" s="24">
        <v>111.84057071960298</v>
      </c>
      <c r="BX2" s="24">
        <v>150.15020813878027</v>
      </c>
      <c r="BY2" s="24">
        <v>166.03922591661527</v>
      </c>
      <c r="BZ2" s="24">
        <v>157.23829759271021</v>
      </c>
      <c r="CA2" s="24">
        <v>136.73573666447041</v>
      </c>
      <c r="CB2" s="24">
        <v>123.95632500491836</v>
      </c>
      <c r="CC2" s="24">
        <v>114.22704420062517</v>
      </c>
      <c r="CD2" s="24">
        <v>109.40648528172652</v>
      </c>
      <c r="CE2" s="24">
        <v>104.26567406056924</v>
      </c>
      <c r="CF2" s="24">
        <v>99.220796903416556</v>
      </c>
      <c r="CG2" s="24">
        <v>125.14631167773128</v>
      </c>
      <c r="CH2" s="24">
        <v>121.97781651454436</v>
      </c>
      <c r="CI2" s="24">
        <v>118.97141650758851</v>
      </c>
      <c r="CJ2" s="24">
        <v>115.57553694526797</v>
      </c>
      <c r="CK2" s="24">
        <v>112.79548320786034</v>
      </c>
      <c r="CL2" s="24">
        <v>108.59304231056082</v>
      </c>
      <c r="CM2" s="24">
        <v>105.05323322305267</v>
      </c>
      <c r="CN2" s="24">
        <v>102.68950504058461</v>
      </c>
      <c r="CO2" s="24">
        <v>101.09797599904525</v>
      </c>
      <c r="CP2" s="24">
        <v>99.890155426912983</v>
      </c>
      <c r="CQ2" s="24">
        <v>96.217148934634125</v>
      </c>
      <c r="CR2" s="24">
        <v>95.385349596120335</v>
      </c>
      <c r="CS2" s="24">
        <v>93.985650472896964</v>
      </c>
      <c r="CT2" s="24">
        <v>91.532234274623121</v>
      </c>
      <c r="CU2" s="24">
        <v>90.221405977127233</v>
      </c>
      <c r="CV2" s="24">
        <v>89.406563890124474</v>
      </c>
      <c r="CW2" s="24">
        <v>89.624158182581297</v>
      </c>
      <c r="CX2" s="24">
        <v>88.315021634150142</v>
      </c>
      <c r="CY2" s="24">
        <v>88.3343760728239</v>
      </c>
      <c r="CZ2" s="24">
        <v>87.812723582685976</v>
      </c>
      <c r="DA2" s="24">
        <v>87.687710479524213</v>
      </c>
      <c r="DB2" s="24">
        <v>88.580601259726038</v>
      </c>
      <c r="DC2" s="24">
        <v>88.527168922890795</v>
      </c>
      <c r="DD2" s="24">
        <v>89.048498286914395</v>
      </c>
      <c r="DE2" s="24">
        <v>91.185477602293147</v>
      </c>
      <c r="DF2" s="24">
        <v>92.146086935628219</v>
      </c>
      <c r="DG2" s="24">
        <v>93.985327035161319</v>
      </c>
      <c r="DH2" s="24">
        <v>97.357472614828893</v>
      </c>
      <c r="DI2" s="24">
        <v>100.8696251034666</v>
      </c>
      <c r="DJ2" s="24">
        <v>105.20496275236518</v>
      </c>
      <c r="DK2" s="24">
        <v>109.72678351267402</v>
      </c>
    </row>
    <row r="3" spans="1:115">
      <c r="A3" s="48"/>
      <c r="B3" s="48"/>
      <c r="C3" s="48"/>
      <c r="D3" s="48"/>
      <c r="E3" s="48"/>
      <c r="CF3" s="24">
        <v>200</v>
      </c>
    </row>
    <row r="4" spans="1:115">
      <c r="A4" s="48"/>
      <c r="B4" s="48"/>
      <c r="C4" s="48"/>
      <c r="D4" s="48"/>
      <c r="E4" s="48"/>
    </row>
    <row r="5" spans="1:115">
      <c r="A5" s="48"/>
      <c r="B5" s="48"/>
      <c r="C5" s="48"/>
      <c r="D5" s="48"/>
      <c r="E5" s="48"/>
    </row>
    <row r="6" spans="1:115">
      <c r="A6" s="48"/>
      <c r="B6" s="48"/>
      <c r="C6" s="48"/>
      <c r="D6" s="48"/>
      <c r="E6" s="48"/>
    </row>
    <row r="7" spans="1:115">
      <c r="A7" s="48"/>
      <c r="B7" s="48"/>
      <c r="C7" s="48"/>
      <c r="D7" s="48"/>
      <c r="E7" s="48"/>
    </row>
    <row r="8" spans="1:115">
      <c r="A8" s="48"/>
      <c r="B8" s="48"/>
      <c r="C8" s="48"/>
      <c r="D8" s="48"/>
      <c r="E8" s="48"/>
    </row>
    <row r="9" spans="1:115">
      <c r="A9" s="48"/>
      <c r="B9" s="48"/>
      <c r="C9" s="48"/>
      <c r="D9" s="48"/>
      <c r="E9" s="48"/>
    </row>
    <row r="10" spans="1:115">
      <c r="A10" s="48"/>
      <c r="B10" s="48"/>
      <c r="C10" s="48"/>
      <c r="D10" s="48"/>
      <c r="E10" s="48"/>
    </row>
    <row r="11" spans="1:115">
      <c r="A11" s="48"/>
      <c r="B11" s="48"/>
      <c r="C11" s="48"/>
      <c r="D11" s="48"/>
      <c r="E11" s="48"/>
    </row>
    <row r="12" spans="1:115">
      <c r="A12" s="48"/>
      <c r="B12" s="48"/>
      <c r="C12" s="48"/>
      <c r="D12" s="48"/>
      <c r="E12" s="48"/>
    </row>
    <row r="13" spans="1:115">
      <c r="A13" s="48"/>
      <c r="B13" s="48"/>
      <c r="C13" s="48"/>
      <c r="D13" s="48"/>
      <c r="E13" s="48"/>
    </row>
    <row r="14" spans="1:115">
      <c r="A14" s="48"/>
      <c r="B14" s="48"/>
      <c r="C14" s="48"/>
      <c r="D14" s="48"/>
      <c r="E14" s="48"/>
    </row>
    <row r="15" spans="1:115">
      <c r="A15" s="48"/>
      <c r="B15" s="48"/>
      <c r="C15" s="48"/>
      <c r="D15" s="48"/>
      <c r="E15" s="48"/>
    </row>
    <row r="16" spans="1:115">
      <c r="A16" s="48"/>
      <c r="B16" s="48"/>
      <c r="C16" s="48"/>
      <c r="D16" s="48"/>
      <c r="E16" s="48"/>
    </row>
    <row r="17" spans="1:1">
      <c r="A17" s="23" t="s">
        <v>219</v>
      </c>
    </row>
    <row r="18" spans="1:1">
      <c r="A18" s="23" t="s">
        <v>250</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D8EAC-4BEF-4A75-86D8-13B97B3A40EF}">
  <dimension ref="A1:CX25"/>
  <sheetViews>
    <sheetView showGridLines="0" workbookViewId="0"/>
  </sheetViews>
  <sheetFormatPr defaultRowHeight="15"/>
  <cols>
    <col min="1" max="1" width="13" customWidth="1"/>
  </cols>
  <sheetData>
    <row r="1" spans="1:1">
      <c r="A1" s="25" t="s">
        <v>381</v>
      </c>
    </row>
    <row r="2" spans="1:1">
      <c r="A2" s="23" t="s">
        <v>34</v>
      </c>
    </row>
    <row r="17" spans="1:102">
      <c r="A17" s="23" t="s">
        <v>382</v>
      </c>
    </row>
    <row r="18" spans="1:102">
      <c r="A18" s="23" t="s">
        <v>383</v>
      </c>
    </row>
    <row r="21" spans="1:102">
      <c r="B21" s="28"/>
      <c r="C21" s="28"/>
    </row>
    <row r="22" spans="1:102">
      <c r="B22" s="28"/>
      <c r="C22" s="28"/>
    </row>
    <row r="23" spans="1:102">
      <c r="B23" s="29">
        <v>1950</v>
      </c>
      <c r="C23" s="29">
        <v>1951</v>
      </c>
      <c r="D23">
        <v>1952</v>
      </c>
      <c r="E23">
        <v>1953</v>
      </c>
      <c r="F23">
        <v>1954</v>
      </c>
      <c r="G23">
        <v>1955</v>
      </c>
      <c r="H23">
        <v>1956</v>
      </c>
      <c r="I23">
        <v>1957</v>
      </c>
      <c r="J23">
        <v>1958</v>
      </c>
      <c r="K23">
        <v>1959</v>
      </c>
      <c r="L23">
        <v>1960</v>
      </c>
      <c r="M23">
        <v>1961</v>
      </c>
      <c r="N23">
        <v>1962</v>
      </c>
      <c r="O23">
        <v>1963</v>
      </c>
      <c r="P23">
        <v>1964</v>
      </c>
      <c r="Q23">
        <v>1965</v>
      </c>
      <c r="R23">
        <v>1966</v>
      </c>
      <c r="S23">
        <v>1967</v>
      </c>
      <c r="T23">
        <v>1968</v>
      </c>
      <c r="U23">
        <v>1969</v>
      </c>
      <c r="V23">
        <v>1970</v>
      </c>
      <c r="W23">
        <v>1971</v>
      </c>
      <c r="X23">
        <v>1972</v>
      </c>
      <c r="Y23">
        <v>1973</v>
      </c>
      <c r="Z23">
        <v>1974</v>
      </c>
      <c r="AA23">
        <v>1975</v>
      </c>
      <c r="AB23">
        <v>1976</v>
      </c>
      <c r="AC23">
        <v>1977</v>
      </c>
      <c r="AD23">
        <v>1978</v>
      </c>
      <c r="AE23">
        <v>1979</v>
      </c>
      <c r="AF23">
        <v>1980</v>
      </c>
      <c r="AG23">
        <v>1981</v>
      </c>
      <c r="AH23">
        <v>1982</v>
      </c>
      <c r="AI23">
        <v>1983</v>
      </c>
      <c r="AJ23">
        <v>1984</v>
      </c>
      <c r="AK23">
        <v>1985</v>
      </c>
      <c r="AL23">
        <v>1986</v>
      </c>
      <c r="AM23">
        <v>1987</v>
      </c>
      <c r="AN23">
        <v>1988</v>
      </c>
      <c r="AO23">
        <v>1989</v>
      </c>
      <c r="AP23">
        <v>1990</v>
      </c>
      <c r="AQ23">
        <v>1991</v>
      </c>
      <c r="AR23">
        <v>1992</v>
      </c>
      <c r="AS23">
        <v>1993</v>
      </c>
      <c r="AT23">
        <v>1994</v>
      </c>
      <c r="AU23">
        <v>1995</v>
      </c>
      <c r="AV23">
        <v>1996</v>
      </c>
      <c r="AW23">
        <v>1997</v>
      </c>
      <c r="AX23">
        <v>1998</v>
      </c>
      <c r="AY23">
        <v>1999</v>
      </c>
      <c r="AZ23">
        <v>2000</v>
      </c>
      <c r="BA23">
        <v>2001</v>
      </c>
      <c r="BB23">
        <v>2002</v>
      </c>
      <c r="BC23">
        <v>2003</v>
      </c>
      <c r="BD23">
        <v>2004</v>
      </c>
      <c r="BE23">
        <v>2005</v>
      </c>
      <c r="BF23">
        <v>2006</v>
      </c>
      <c r="BG23">
        <v>2007</v>
      </c>
      <c r="BH23">
        <v>2008</v>
      </c>
      <c r="BI23">
        <v>2009</v>
      </c>
      <c r="BJ23">
        <v>2010</v>
      </c>
      <c r="BK23">
        <v>2011</v>
      </c>
      <c r="BL23">
        <v>2012</v>
      </c>
      <c r="BM23">
        <v>2013</v>
      </c>
      <c r="BN23">
        <v>2014</v>
      </c>
      <c r="BO23">
        <v>2015</v>
      </c>
      <c r="BP23">
        <v>2016</v>
      </c>
      <c r="BQ23">
        <v>2017</v>
      </c>
      <c r="BR23">
        <v>2018</v>
      </c>
      <c r="BS23">
        <v>2019</v>
      </c>
      <c r="BT23">
        <v>2020</v>
      </c>
      <c r="BU23">
        <v>2021</v>
      </c>
      <c r="BV23">
        <v>2022</v>
      </c>
      <c r="BW23">
        <v>2023</v>
      </c>
      <c r="BX23">
        <v>2024</v>
      </c>
      <c r="BY23">
        <v>2025</v>
      </c>
      <c r="BZ23">
        <v>2026</v>
      </c>
      <c r="CA23">
        <v>2027</v>
      </c>
      <c r="CB23">
        <v>2028</v>
      </c>
      <c r="CC23">
        <v>2029</v>
      </c>
      <c r="CD23">
        <v>2030</v>
      </c>
      <c r="CE23">
        <v>2031</v>
      </c>
      <c r="CF23">
        <v>2032</v>
      </c>
      <c r="CG23">
        <v>2033</v>
      </c>
      <c r="CH23">
        <v>2034</v>
      </c>
      <c r="CI23">
        <v>2035</v>
      </c>
      <c r="CJ23">
        <v>2036</v>
      </c>
      <c r="CK23">
        <v>2037</v>
      </c>
      <c r="CL23">
        <v>2038</v>
      </c>
      <c r="CM23">
        <v>2039</v>
      </c>
      <c r="CN23">
        <v>2040</v>
      </c>
      <c r="CO23">
        <v>2041</v>
      </c>
      <c r="CP23">
        <v>2042</v>
      </c>
      <c r="CQ23">
        <v>2043</v>
      </c>
      <c r="CR23">
        <v>2044</v>
      </c>
      <c r="CS23">
        <v>2045</v>
      </c>
      <c r="CT23">
        <v>2046</v>
      </c>
      <c r="CU23">
        <v>2047</v>
      </c>
      <c r="CV23">
        <v>2048</v>
      </c>
      <c r="CW23">
        <v>2049</v>
      </c>
      <c r="CX23">
        <v>2050</v>
      </c>
    </row>
    <row r="24" spans="1:102">
      <c r="A24" t="s">
        <v>372</v>
      </c>
      <c r="B24">
        <v>38.860927366611357</v>
      </c>
      <c r="C24">
        <v>39.041944278101276</v>
      </c>
      <c r="D24">
        <v>39.924291213842224</v>
      </c>
      <c r="E24">
        <v>41.690013046592377</v>
      </c>
      <c r="F24">
        <v>45.548126553634702</v>
      </c>
      <c r="G24">
        <v>46.698545186214119</v>
      </c>
      <c r="H24">
        <v>50.837549264527183</v>
      </c>
      <c r="I24">
        <v>52.997593349630044</v>
      </c>
      <c r="J24">
        <v>53.295740709959894</v>
      </c>
      <c r="K24">
        <v>55.100910824960877</v>
      </c>
      <c r="L24">
        <v>55.581951883844148</v>
      </c>
      <c r="M24">
        <v>55.832754865255488</v>
      </c>
      <c r="N24">
        <v>56.390875997958304</v>
      </c>
      <c r="O24">
        <v>56.970027178896885</v>
      </c>
      <c r="P24">
        <v>55.328471740938554</v>
      </c>
      <c r="Q24">
        <v>58.142653942591728</v>
      </c>
      <c r="R24">
        <v>59.464010998912919</v>
      </c>
      <c r="S24">
        <v>58.007106957813278</v>
      </c>
      <c r="T24">
        <v>56.841641679409868</v>
      </c>
      <c r="U24">
        <v>54.517213124688247</v>
      </c>
      <c r="V24">
        <v>53.097813644551238</v>
      </c>
      <c r="W24">
        <v>52.679814673460633</v>
      </c>
      <c r="X24">
        <v>49.233302789764913</v>
      </c>
      <c r="Y24">
        <v>46.07567260990465</v>
      </c>
      <c r="Z24">
        <v>49.675425675245066</v>
      </c>
      <c r="AA24">
        <v>53.468186277409743</v>
      </c>
      <c r="AB24">
        <v>60.214843707027619</v>
      </c>
      <c r="AC24">
        <v>56.989933710515992</v>
      </c>
      <c r="AD24">
        <v>59.086967657631561</v>
      </c>
      <c r="AE24">
        <v>63.835044405186572</v>
      </c>
      <c r="AF24">
        <v>65.777463310186704</v>
      </c>
      <c r="AG24">
        <v>71.404795601791818</v>
      </c>
      <c r="AH24">
        <v>77.592738421888441</v>
      </c>
      <c r="AI24">
        <v>87.264636343374335</v>
      </c>
      <c r="AJ24">
        <v>93.35713678447452</v>
      </c>
      <c r="AK24">
        <v>94.975165091082232</v>
      </c>
      <c r="AL24">
        <v>106.22431629634315</v>
      </c>
      <c r="AM24">
        <v>108.0707344035777</v>
      </c>
      <c r="AN24">
        <v>108.16785056672751</v>
      </c>
      <c r="AO24">
        <v>100.11491314981815</v>
      </c>
      <c r="AP24">
        <v>93.515176797014547</v>
      </c>
      <c r="AQ24">
        <v>94.234089873989632</v>
      </c>
      <c r="AR24">
        <v>92.170777941122481</v>
      </c>
      <c r="AS24">
        <v>94.640490457108314</v>
      </c>
      <c r="AT24">
        <v>88.826346248742013</v>
      </c>
      <c r="AU24">
        <v>82.36842629680558</v>
      </c>
      <c r="AV24">
        <v>80.230148558638234</v>
      </c>
      <c r="AW24">
        <v>69.472887486654884</v>
      </c>
      <c r="AX24">
        <v>57.314899514899508</v>
      </c>
      <c r="AY24">
        <v>53.641306371727559</v>
      </c>
      <c r="AZ24">
        <v>41.544077017894338</v>
      </c>
      <c r="BA24">
        <v>39.169050011594649</v>
      </c>
      <c r="BB24">
        <v>36.829067179728156</v>
      </c>
      <c r="BC24">
        <v>35.210081316585033</v>
      </c>
      <c r="BD24">
        <v>33.263216707186331</v>
      </c>
      <c r="BE24">
        <v>30.815326074880566</v>
      </c>
      <c r="BF24">
        <v>27.671695293104321</v>
      </c>
      <c r="BG24">
        <v>28.477832809857457</v>
      </c>
      <c r="BH24">
        <v>50.744394733152333</v>
      </c>
      <c r="BI24">
        <v>77.636253068428744</v>
      </c>
      <c r="BJ24">
        <v>111.84057071960298</v>
      </c>
      <c r="BK24">
        <v>150.15020813878027</v>
      </c>
      <c r="BL24">
        <v>166.03922591661527</v>
      </c>
      <c r="BM24">
        <v>157.23829759271021</v>
      </c>
      <c r="BN24">
        <v>136.73573666447041</v>
      </c>
      <c r="BO24">
        <v>123.95632500491836</v>
      </c>
      <c r="BP24">
        <v>114.22704420062517</v>
      </c>
      <c r="BQ24">
        <v>109.40648528172652</v>
      </c>
      <c r="BR24">
        <v>104.26567406056924</v>
      </c>
      <c r="BS24">
        <v>99.220991412427182</v>
      </c>
      <c r="BT24">
        <v>125.14631167773126</v>
      </c>
      <c r="BU24">
        <v>121.31752586934151</v>
      </c>
      <c r="BV24">
        <v>116.3924514572937</v>
      </c>
      <c r="BW24">
        <v>111.56460826870632</v>
      </c>
      <c r="BX24">
        <v>107.13282302616881</v>
      </c>
      <c r="BY24">
        <v>101.1373295068444</v>
      </c>
      <c r="BZ24">
        <v>95.712564253634667</v>
      </c>
      <c r="CA24">
        <v>91.550658333609846</v>
      </c>
      <c r="CB24">
        <v>88.095315677802603</v>
      </c>
      <c r="CC24">
        <v>85.229960737712773</v>
      </c>
      <c r="CD24">
        <v>79.710187796955822</v>
      </c>
      <c r="CE24">
        <v>76.983581303352111</v>
      </c>
      <c r="CF24">
        <v>74.040404729884031</v>
      </c>
      <c r="CG24">
        <v>69.971053878894438</v>
      </c>
      <c r="CH24">
        <v>67.108085187943885</v>
      </c>
      <c r="CI24">
        <v>64.774747828137109</v>
      </c>
      <c r="CJ24">
        <v>63.527488772236325</v>
      </c>
      <c r="CK24">
        <v>60.690165842512677</v>
      </c>
      <c r="CL24">
        <v>59.203348014425657</v>
      </c>
      <c r="CM24">
        <v>57.143859798799525</v>
      </c>
      <c r="CN24">
        <v>55.371155649755778</v>
      </c>
      <c r="CO24">
        <v>54.594516583168314</v>
      </c>
      <c r="CP24">
        <v>52.858857080865647</v>
      </c>
      <c r="CQ24">
        <v>51.59969316096803</v>
      </c>
      <c r="CR24">
        <v>51.83125171284496</v>
      </c>
      <c r="CS24">
        <v>50.273116642959813</v>
      </c>
      <c r="CT24">
        <v>49.55842822719368</v>
      </c>
      <c r="CU24">
        <v>49.031811171917717</v>
      </c>
      <c r="CV24">
        <v>48.6776322079035</v>
      </c>
      <c r="CW24">
        <v>48.980107862896453</v>
      </c>
      <c r="CX24">
        <v>52.026123315936438</v>
      </c>
    </row>
    <row r="25" spans="1:102">
      <c r="A25" t="s">
        <v>384</v>
      </c>
      <c r="BT25">
        <v>0</v>
      </c>
      <c r="BU25">
        <v>0.66029064520284919</v>
      </c>
      <c r="BV25">
        <v>2.578965050294812</v>
      </c>
      <c r="BW25">
        <v>4.0109286765616474</v>
      </c>
      <c r="BX25">
        <v>5.6626601816915354</v>
      </c>
      <c r="BY25">
        <v>7.4557128037164233</v>
      </c>
      <c r="BZ25">
        <v>9.3406689694180045</v>
      </c>
      <c r="CA25">
        <v>11.138846706974761</v>
      </c>
      <c r="CB25">
        <v>13.002660321242644</v>
      </c>
      <c r="CC25">
        <v>14.66019468920021</v>
      </c>
      <c r="CD25">
        <v>16.506961137678303</v>
      </c>
      <c r="CE25">
        <v>18.401768292768224</v>
      </c>
      <c r="CF25">
        <v>19.945245743012933</v>
      </c>
      <c r="CG25">
        <v>21.561180395728684</v>
      </c>
      <c r="CH25">
        <v>23.113320789183348</v>
      </c>
      <c r="CI25">
        <v>24.631816061987365</v>
      </c>
      <c r="CJ25">
        <v>26.096669410344973</v>
      </c>
      <c r="CK25">
        <v>27.624855791637465</v>
      </c>
      <c r="CL25">
        <v>29.131028058398243</v>
      </c>
      <c r="CM25">
        <v>30.668863783886451</v>
      </c>
      <c r="CN25">
        <v>32.316554829768435</v>
      </c>
      <c r="CO25">
        <v>33.986084676557724</v>
      </c>
      <c r="CP25">
        <v>35.668311842025147</v>
      </c>
      <c r="CQ25">
        <v>37.448805125946365</v>
      </c>
      <c r="CR25">
        <v>39.354225889448188</v>
      </c>
      <c r="CS25">
        <v>41.872970292668406</v>
      </c>
      <c r="CT25">
        <v>44.426898807967639</v>
      </c>
      <c r="CU25">
        <v>48.325661442911176</v>
      </c>
      <c r="CV25">
        <v>52.191992895563104</v>
      </c>
      <c r="CW25">
        <v>56.224854889468723</v>
      </c>
      <c r="CX25">
        <v>57.70066019673758</v>
      </c>
    </row>
  </sheetData>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94A89-CB5E-496A-B406-F79866D93847}">
  <dimension ref="A1:V47"/>
  <sheetViews>
    <sheetView showGridLines="0" workbookViewId="0"/>
  </sheetViews>
  <sheetFormatPr defaultRowHeight="15"/>
  <sheetData>
    <row r="1" spans="1:1">
      <c r="A1" s="25" t="s">
        <v>376</v>
      </c>
    </row>
    <row r="2" spans="1:1">
      <c r="A2" s="23" t="s">
        <v>377</v>
      </c>
    </row>
    <row r="19" spans="1:22">
      <c r="A19" s="23" t="s">
        <v>364</v>
      </c>
    </row>
    <row r="20" spans="1:22">
      <c r="A20" s="23" t="s">
        <v>378</v>
      </c>
    </row>
    <row r="22" spans="1:22">
      <c r="B22" s="29"/>
      <c r="C22" s="29"/>
      <c r="D22" s="29"/>
      <c r="E22" s="29"/>
      <c r="F22" s="29"/>
      <c r="G22" s="29"/>
      <c r="H22" s="29"/>
    </row>
    <row r="23" spans="1:22">
      <c r="B23" s="29"/>
      <c r="C23" s="29"/>
      <c r="D23" s="29"/>
      <c r="E23" s="29"/>
      <c r="F23" s="29"/>
      <c r="G23" s="29"/>
      <c r="H23" s="29"/>
    </row>
    <row r="24" spans="1:22">
      <c r="B24" s="29"/>
      <c r="C24" s="29"/>
      <c r="D24" s="29"/>
      <c r="E24" s="29"/>
      <c r="F24" s="29"/>
      <c r="G24" s="29"/>
      <c r="H24" s="29"/>
    </row>
    <row r="30" spans="1:22">
      <c r="A30" t="s">
        <v>379</v>
      </c>
      <c r="N30" t="s">
        <v>380</v>
      </c>
    </row>
    <row r="31" spans="1:22">
      <c r="B31">
        <v>2016</v>
      </c>
      <c r="C31">
        <v>2020</v>
      </c>
      <c r="D31">
        <v>2025</v>
      </c>
      <c r="E31">
        <v>2030</v>
      </c>
      <c r="F31">
        <v>2035</v>
      </c>
      <c r="G31">
        <v>2040</v>
      </c>
      <c r="H31">
        <v>2045</v>
      </c>
      <c r="I31">
        <v>2050</v>
      </c>
      <c r="O31">
        <v>2016</v>
      </c>
      <c r="P31">
        <v>2020</v>
      </c>
      <c r="Q31">
        <v>2025</v>
      </c>
      <c r="R31">
        <v>2030</v>
      </c>
      <c r="S31">
        <v>2035</v>
      </c>
      <c r="T31">
        <v>2040</v>
      </c>
      <c r="U31">
        <v>2045</v>
      </c>
      <c r="V31">
        <v>2050</v>
      </c>
    </row>
    <row r="32" spans="1:22">
      <c r="A32" t="s">
        <v>367</v>
      </c>
      <c r="B32" s="28">
        <v>62.580724024351866</v>
      </c>
      <c r="C32" s="28">
        <v>61.471359274620838</v>
      </c>
      <c r="D32" s="28">
        <v>60.297153861398954</v>
      </c>
      <c r="E32" s="28">
        <v>57.91388880013082</v>
      </c>
      <c r="F32" s="28">
        <v>56.538404549402273</v>
      </c>
      <c r="G32" s="28">
        <v>55.116798006790425</v>
      </c>
      <c r="H32" s="28">
        <v>52.557895266477111</v>
      </c>
      <c r="I32" s="28">
        <v>51.392437384073219</v>
      </c>
      <c r="N32" t="s">
        <v>367</v>
      </c>
      <c r="O32" s="28">
        <v>14.304409687479083</v>
      </c>
      <c r="P32" s="28">
        <v>14.911340653945294</v>
      </c>
      <c r="Q32" s="28">
        <v>16.062390234174241</v>
      </c>
      <c r="R32" s="28">
        <v>17.737766383107715</v>
      </c>
      <c r="S32" s="28">
        <v>19.480440719372808</v>
      </c>
      <c r="T32" s="28">
        <v>20.859276053655787</v>
      </c>
      <c r="U32" s="28">
        <v>22.186661934276358</v>
      </c>
      <c r="V32" s="28">
        <v>22.74039080612209</v>
      </c>
    </row>
    <row r="33" spans="1:22">
      <c r="A33" t="s">
        <v>368</v>
      </c>
      <c r="B33" s="28">
        <v>69.95617641171745</v>
      </c>
      <c r="C33" s="28">
        <v>68.862771572357929</v>
      </c>
      <c r="D33" s="28">
        <v>67.621324073392373</v>
      </c>
      <c r="E33" s="28">
        <v>65.871794180520766</v>
      </c>
      <c r="F33" s="28">
        <v>65.48854769026255</v>
      </c>
      <c r="G33" s="28">
        <v>65.307913869280597</v>
      </c>
      <c r="H33" s="28">
        <v>64.335661814133971</v>
      </c>
      <c r="I33" s="28">
        <v>62.236426747667956</v>
      </c>
      <c r="N33" t="s">
        <v>368</v>
      </c>
      <c r="O33" s="28">
        <v>22.145390821859621</v>
      </c>
      <c r="P33" s="28">
        <v>23.229015448071362</v>
      </c>
      <c r="Q33" s="28">
        <v>25.050550750252778</v>
      </c>
      <c r="R33" s="28">
        <v>27.41873866293005</v>
      </c>
      <c r="S33" s="28">
        <v>30.320132322735702</v>
      </c>
      <c r="T33" s="28">
        <v>32.915878506490166</v>
      </c>
      <c r="U33" s="28">
        <v>35.229789430717972</v>
      </c>
      <c r="V33" s="28">
        <v>36.499818341542642</v>
      </c>
    </row>
    <row r="34" spans="1:22">
      <c r="A34" t="s">
        <v>369</v>
      </c>
      <c r="B34" s="28">
        <v>64.497832013043222</v>
      </c>
      <c r="C34" s="28">
        <v>63.67540387122429</v>
      </c>
      <c r="D34" s="28">
        <v>62.266967783335069</v>
      </c>
      <c r="E34" s="28">
        <v>60.695053264266093</v>
      </c>
      <c r="F34" s="28">
        <v>58.571353265054924</v>
      </c>
      <c r="G34" s="28">
        <v>57.41291142421575</v>
      </c>
      <c r="H34" s="28">
        <v>56.179965952596532</v>
      </c>
      <c r="I34" s="28">
        <v>54.566485433733547</v>
      </c>
      <c r="N34" t="s">
        <v>369</v>
      </c>
      <c r="O34" s="28">
        <v>18.360799210364906</v>
      </c>
      <c r="P34" s="28">
        <v>19.305059351907673</v>
      </c>
      <c r="Q34" s="28">
        <v>20.723327770248368</v>
      </c>
      <c r="R34" s="28">
        <v>22.098099022354056</v>
      </c>
      <c r="S34" s="28">
        <v>23.320498641679663</v>
      </c>
      <c r="T34" s="28">
        <v>24.832550097038339</v>
      </c>
      <c r="U34" s="28">
        <v>25.495685551566758</v>
      </c>
      <c r="V34" s="28">
        <v>26.089582073010462</v>
      </c>
    </row>
    <row r="35" spans="1:22">
      <c r="A35" t="s">
        <v>370</v>
      </c>
      <c r="B35" s="28">
        <v>66.751651662883546</v>
      </c>
      <c r="C35" s="28">
        <v>65.056270673498915</v>
      </c>
      <c r="D35" s="28">
        <v>63.621259721744188</v>
      </c>
      <c r="E35" s="28">
        <v>62.550652309479247</v>
      </c>
      <c r="F35" s="28">
        <v>60.937408842978201</v>
      </c>
      <c r="G35" s="28">
        <v>60.3556127476105</v>
      </c>
      <c r="H35" s="28">
        <v>59.773215347644367</v>
      </c>
      <c r="I35" s="28">
        <v>59.258051318860666</v>
      </c>
      <c r="N35" t="s">
        <v>370</v>
      </c>
      <c r="O35" s="28">
        <v>19.786948464573108</v>
      </c>
      <c r="P35" s="28">
        <v>21.133787204685859</v>
      </c>
      <c r="Q35" s="28">
        <v>23.340137174870634</v>
      </c>
      <c r="R35" s="28">
        <v>25.168398154495122</v>
      </c>
      <c r="S35" s="28">
        <v>27.146660273540874</v>
      </c>
      <c r="T35" s="28">
        <v>28.470394321417956</v>
      </c>
      <c r="U35" s="28">
        <v>29.950820139089704</v>
      </c>
      <c r="V35" s="28">
        <v>31.249319113637981</v>
      </c>
    </row>
    <row r="36" spans="1:22">
      <c r="A36" t="s">
        <v>371</v>
      </c>
      <c r="B36" s="28">
        <v>65.496412458696383</v>
      </c>
      <c r="C36" s="28">
        <v>65.195665698333144</v>
      </c>
      <c r="D36" s="28">
        <v>64.984696824112476</v>
      </c>
      <c r="E36" s="28">
        <v>64.307319222792444</v>
      </c>
      <c r="F36" s="28">
        <v>62.899289068878204</v>
      </c>
      <c r="G36" s="28">
        <v>60.819202391644382</v>
      </c>
      <c r="H36" s="28">
        <v>58.187159366902939</v>
      </c>
      <c r="I36" s="28">
        <v>56.165849894593038</v>
      </c>
      <c r="N36" t="s">
        <v>371</v>
      </c>
      <c r="O36" s="28">
        <v>13.289041241270091</v>
      </c>
      <c r="P36" s="28">
        <v>14.462264977294319</v>
      </c>
      <c r="Q36" s="28">
        <v>16.263024733898799</v>
      </c>
      <c r="R36" s="28">
        <v>18.242437553634574</v>
      </c>
      <c r="S36" s="28">
        <v>20.027626650107333</v>
      </c>
      <c r="T36" s="28">
        <v>22.026558948676495</v>
      </c>
      <c r="U36" s="28">
        <v>24.376081172336111</v>
      </c>
      <c r="V36" s="28">
        <v>26.593317344370337</v>
      </c>
    </row>
    <row r="42" spans="1:22">
      <c r="B42">
        <v>2016</v>
      </c>
      <c r="C42">
        <v>2020</v>
      </c>
      <c r="D42">
        <v>2025</v>
      </c>
      <c r="E42">
        <v>2030</v>
      </c>
      <c r="F42">
        <v>2035</v>
      </c>
      <c r="G42">
        <v>2040</v>
      </c>
      <c r="H42">
        <v>2045</v>
      </c>
      <c r="I42">
        <v>2050</v>
      </c>
      <c r="O42">
        <v>2016</v>
      </c>
      <c r="P42">
        <v>2020</v>
      </c>
      <c r="Q42">
        <v>2025</v>
      </c>
      <c r="R42">
        <v>2030</v>
      </c>
      <c r="S42">
        <v>2035</v>
      </c>
      <c r="T42">
        <v>2040</v>
      </c>
      <c r="U42">
        <v>2045</v>
      </c>
      <c r="V42">
        <v>2050</v>
      </c>
    </row>
    <row r="43" spans="1:22">
      <c r="A43" t="s">
        <v>367</v>
      </c>
      <c r="B43" s="28">
        <f>B32</f>
        <v>62.580724024351866</v>
      </c>
      <c r="C43" s="28">
        <f>C32</f>
        <v>61.471359274620838</v>
      </c>
      <c r="D43" s="28">
        <f t="shared" ref="D43:I43" si="0">D32</f>
        <v>60.297153861398954</v>
      </c>
      <c r="E43" s="28">
        <f t="shared" si="0"/>
        <v>57.91388880013082</v>
      </c>
      <c r="F43" s="28">
        <f t="shared" si="0"/>
        <v>56.538404549402273</v>
      </c>
      <c r="G43" s="28">
        <f t="shared" si="0"/>
        <v>55.116798006790425</v>
      </c>
      <c r="H43" s="28">
        <f t="shared" si="0"/>
        <v>52.557895266477111</v>
      </c>
      <c r="I43" s="28">
        <f t="shared" si="0"/>
        <v>51.392437384073219</v>
      </c>
      <c r="N43" t="s">
        <v>367</v>
      </c>
      <c r="O43" s="28">
        <f>O32</f>
        <v>14.304409687479083</v>
      </c>
      <c r="P43" s="28">
        <f>P32</f>
        <v>14.911340653945294</v>
      </c>
      <c r="Q43" s="28">
        <f t="shared" ref="Q43:V43" si="1">Q32</f>
        <v>16.062390234174241</v>
      </c>
      <c r="R43" s="28">
        <f t="shared" si="1"/>
        <v>17.737766383107715</v>
      </c>
      <c r="S43" s="28">
        <f t="shared" si="1"/>
        <v>19.480440719372808</v>
      </c>
      <c r="T43" s="28">
        <f t="shared" si="1"/>
        <v>20.859276053655787</v>
      </c>
      <c r="U43" s="28">
        <f t="shared" si="1"/>
        <v>22.186661934276358</v>
      </c>
      <c r="V43" s="28">
        <f t="shared" si="1"/>
        <v>22.74039080612209</v>
      </c>
    </row>
    <row r="44" spans="1:22">
      <c r="A44" t="s">
        <v>372</v>
      </c>
      <c r="B44" s="28">
        <f>B34-B32</f>
        <v>1.917107988691356</v>
      </c>
      <c r="C44" s="28">
        <f>C34-C32</f>
        <v>2.2040445966034525</v>
      </c>
      <c r="D44" s="28">
        <f t="shared" ref="D44:I44" si="2">D34-D32</f>
        <v>1.9698139219361153</v>
      </c>
      <c r="E44" s="28">
        <f t="shared" si="2"/>
        <v>2.7811644641352729</v>
      </c>
      <c r="F44" s="28">
        <f t="shared" si="2"/>
        <v>2.0329487156526511</v>
      </c>
      <c r="G44" s="28">
        <f t="shared" si="2"/>
        <v>2.2961134174253246</v>
      </c>
      <c r="H44" s="28">
        <f t="shared" si="2"/>
        <v>3.6220706861194216</v>
      </c>
      <c r="I44" s="28">
        <f t="shared" si="2"/>
        <v>3.1740480496603283</v>
      </c>
      <c r="N44" t="s">
        <v>372</v>
      </c>
      <c r="O44" s="28">
        <f>O34-O32</f>
        <v>4.0563895228858229</v>
      </c>
      <c r="P44" s="28">
        <f>P34-P32</f>
        <v>4.3937186979623792</v>
      </c>
      <c r="Q44" s="28">
        <f t="shared" ref="Q44:V44" si="3">Q34-Q32</f>
        <v>4.6609375360741261</v>
      </c>
      <c r="R44" s="28">
        <f t="shared" si="3"/>
        <v>4.3603326392463408</v>
      </c>
      <c r="S44" s="28">
        <f t="shared" si="3"/>
        <v>3.8400579223068547</v>
      </c>
      <c r="T44" s="28">
        <f t="shared" si="3"/>
        <v>3.9732740433825526</v>
      </c>
      <c r="U44" s="28">
        <f t="shared" si="3"/>
        <v>3.3090236172904</v>
      </c>
      <c r="V44" s="28">
        <f t="shared" si="3"/>
        <v>3.3491912668883721</v>
      </c>
    </row>
    <row r="45" spans="1:22">
      <c r="A45" t="s">
        <v>373</v>
      </c>
      <c r="B45" s="28">
        <f>B35-B34</f>
        <v>2.2538196498403238</v>
      </c>
      <c r="C45" s="28">
        <f>C35-C34</f>
        <v>1.3808668022746247</v>
      </c>
      <c r="D45" s="28">
        <f t="shared" ref="D45:I45" si="4">D35-D34</f>
        <v>1.3542919384091192</v>
      </c>
      <c r="E45" s="28">
        <f t="shared" si="4"/>
        <v>1.8555990452131539</v>
      </c>
      <c r="F45" s="28">
        <f t="shared" si="4"/>
        <v>2.3660555779232766</v>
      </c>
      <c r="G45" s="28">
        <f t="shared" si="4"/>
        <v>2.9427013233947505</v>
      </c>
      <c r="H45" s="28">
        <f t="shared" si="4"/>
        <v>3.5932493950478346</v>
      </c>
      <c r="I45" s="28">
        <f t="shared" si="4"/>
        <v>4.6915658851271189</v>
      </c>
      <c r="N45" t="s">
        <v>373</v>
      </c>
      <c r="O45" s="28">
        <f>O35-O34</f>
        <v>1.4261492542082017</v>
      </c>
      <c r="P45" s="28">
        <f>P35-P34</f>
        <v>1.8287278527781865</v>
      </c>
      <c r="Q45" s="28">
        <f t="shared" ref="Q45:V45" si="5">Q35-Q34</f>
        <v>2.6168094046222663</v>
      </c>
      <c r="R45" s="28">
        <f t="shared" si="5"/>
        <v>3.0702991321410664</v>
      </c>
      <c r="S45" s="28">
        <f t="shared" si="5"/>
        <v>3.8261616318612113</v>
      </c>
      <c r="T45" s="28">
        <f t="shared" si="5"/>
        <v>3.6378442243796165</v>
      </c>
      <c r="U45" s="28">
        <f t="shared" si="5"/>
        <v>4.4551345875229451</v>
      </c>
      <c r="V45" s="28">
        <f t="shared" si="5"/>
        <v>5.1597370406275189</v>
      </c>
    </row>
    <row r="46" spans="1:22">
      <c r="A46" t="s">
        <v>368</v>
      </c>
      <c r="B46" s="28">
        <f>B33-B35</f>
        <v>3.2045247488339044</v>
      </c>
      <c r="C46" s="28">
        <f>C33-C35</f>
        <v>3.8065008988590137</v>
      </c>
      <c r="D46" s="28">
        <f t="shared" ref="D46:I46" si="6">D33-D35</f>
        <v>4.0000643516481844</v>
      </c>
      <c r="E46" s="28">
        <f t="shared" si="6"/>
        <v>3.3211418710415188</v>
      </c>
      <c r="F46" s="28">
        <f t="shared" si="6"/>
        <v>4.5511388472843493</v>
      </c>
      <c r="G46" s="28">
        <f t="shared" si="6"/>
        <v>4.9523011216700965</v>
      </c>
      <c r="H46" s="28">
        <f t="shared" si="6"/>
        <v>4.5624464664896038</v>
      </c>
      <c r="I46" s="28">
        <f t="shared" si="6"/>
        <v>2.9783754288072899</v>
      </c>
      <c r="N46" t="s">
        <v>368</v>
      </c>
      <c r="O46" s="28">
        <f>O33-O35</f>
        <v>2.3584423572865134</v>
      </c>
      <c r="P46" s="28">
        <f>P33-P35</f>
        <v>2.0952282433855025</v>
      </c>
      <c r="Q46" s="28">
        <f t="shared" ref="Q46:V46" si="7">Q33-Q35</f>
        <v>1.7104135753821446</v>
      </c>
      <c r="R46" s="28">
        <f t="shared" si="7"/>
        <v>2.2503405084349275</v>
      </c>
      <c r="S46" s="28">
        <f t="shared" si="7"/>
        <v>3.1734720491948281</v>
      </c>
      <c r="T46" s="28">
        <f t="shared" si="7"/>
        <v>4.4454841850722104</v>
      </c>
      <c r="U46" s="28">
        <f t="shared" si="7"/>
        <v>5.2789692916282682</v>
      </c>
      <c r="V46" s="28">
        <f t="shared" si="7"/>
        <v>5.2504992279046618</v>
      </c>
    </row>
    <row r="47" spans="1:22">
      <c r="A47" t="s">
        <v>371</v>
      </c>
      <c r="B47" s="28">
        <f>B36</f>
        <v>65.496412458696383</v>
      </c>
      <c r="C47" s="28">
        <f t="shared" ref="C47:I47" si="8">C36</f>
        <v>65.195665698333144</v>
      </c>
      <c r="D47" s="28">
        <f t="shared" si="8"/>
        <v>64.984696824112476</v>
      </c>
      <c r="E47" s="28">
        <f t="shared" si="8"/>
        <v>64.307319222792444</v>
      </c>
      <c r="F47" s="28">
        <f t="shared" si="8"/>
        <v>62.899289068878204</v>
      </c>
      <c r="G47" s="28">
        <f t="shared" si="8"/>
        <v>60.819202391644382</v>
      </c>
      <c r="H47" s="28">
        <f t="shared" si="8"/>
        <v>58.187159366902939</v>
      </c>
      <c r="I47" s="28">
        <f t="shared" si="8"/>
        <v>56.165849894593038</v>
      </c>
      <c r="N47" t="s">
        <v>371</v>
      </c>
      <c r="O47" s="28">
        <f>O36</f>
        <v>13.289041241270091</v>
      </c>
      <c r="P47" s="28">
        <f t="shared" ref="P47:V47" si="9">P36</f>
        <v>14.462264977294319</v>
      </c>
      <c r="Q47" s="28">
        <f t="shared" si="9"/>
        <v>16.263024733898799</v>
      </c>
      <c r="R47" s="28">
        <f t="shared" si="9"/>
        <v>18.242437553634574</v>
      </c>
      <c r="S47" s="28">
        <f t="shared" si="9"/>
        <v>20.027626650107333</v>
      </c>
      <c r="T47" s="28">
        <f t="shared" si="9"/>
        <v>22.026558948676495</v>
      </c>
      <c r="U47" s="28">
        <f t="shared" si="9"/>
        <v>24.376081172336111</v>
      </c>
      <c r="V47" s="28">
        <f t="shared" si="9"/>
        <v>26.593317344370337</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6C5F-E032-4798-A974-FDB76F739D7F}">
  <dimension ref="A1:AI58"/>
  <sheetViews>
    <sheetView showGridLines="0" workbookViewId="0"/>
  </sheetViews>
  <sheetFormatPr defaultRowHeight="15"/>
  <cols>
    <col min="4" max="4" width="9" bestFit="1" customWidth="1"/>
    <col min="5" max="6" width="9.42578125" bestFit="1" customWidth="1"/>
    <col min="7" max="10" width="9" bestFit="1" customWidth="1"/>
  </cols>
  <sheetData>
    <row r="1" spans="1:10">
      <c r="A1" s="25" t="s">
        <v>362</v>
      </c>
    </row>
    <row r="2" spans="1:10">
      <c r="A2" s="23" t="s">
        <v>363</v>
      </c>
      <c r="E2" s="28"/>
    </row>
    <row r="5" spans="1:10">
      <c r="D5" s="28"/>
      <c r="E5" s="28"/>
      <c r="F5" s="28"/>
      <c r="G5" s="28"/>
      <c r="H5" s="28"/>
      <c r="I5" s="28"/>
      <c r="J5" s="28"/>
    </row>
    <row r="6" spans="1:10">
      <c r="D6" s="28"/>
      <c r="E6" s="28"/>
      <c r="F6" s="28"/>
      <c r="G6" s="28"/>
      <c r="H6" s="28"/>
      <c r="I6" s="28"/>
      <c r="J6" s="28"/>
    </row>
    <row r="7" spans="1:10">
      <c r="D7" s="28"/>
      <c r="E7" s="28"/>
      <c r="F7" s="28"/>
      <c r="G7" s="28"/>
      <c r="H7" s="28"/>
      <c r="I7" s="28"/>
      <c r="J7" s="28"/>
    </row>
    <row r="11" spans="1:10">
      <c r="D11" s="28"/>
      <c r="E11" s="28"/>
      <c r="F11" s="28"/>
      <c r="G11" s="28"/>
      <c r="H11" s="28"/>
      <c r="I11" s="28"/>
      <c r="J11" s="28"/>
    </row>
    <row r="12" spans="1:10">
      <c r="D12" s="28"/>
      <c r="E12" s="28"/>
      <c r="F12" s="28"/>
      <c r="G12" s="28"/>
      <c r="H12" s="28"/>
      <c r="I12" s="28"/>
      <c r="J12" s="28"/>
    </row>
    <row r="13" spans="1:10">
      <c r="D13" s="28"/>
      <c r="E13" s="28"/>
      <c r="F13" s="28"/>
      <c r="G13" s="28"/>
      <c r="H13" s="28"/>
      <c r="I13" s="28"/>
      <c r="J13" s="28"/>
    </row>
    <row r="17" spans="1:10">
      <c r="A17" s="23"/>
    </row>
    <row r="19" spans="1:10">
      <c r="B19" s="28"/>
      <c r="C19" s="28"/>
      <c r="D19" s="28"/>
      <c r="E19" s="28"/>
      <c r="F19" s="28"/>
      <c r="G19" s="28"/>
      <c r="H19" s="28"/>
    </row>
    <row r="20" spans="1:10">
      <c r="B20" s="28"/>
      <c r="C20" s="28"/>
      <c r="D20" s="28"/>
      <c r="E20" s="28"/>
      <c r="F20" s="28"/>
      <c r="G20" s="28"/>
      <c r="H20" s="28"/>
    </row>
    <row r="21" spans="1:10">
      <c r="B21" s="28"/>
      <c r="C21" s="28"/>
      <c r="D21" s="28"/>
      <c r="E21" s="28"/>
      <c r="F21" s="28"/>
      <c r="G21" s="28"/>
      <c r="H21" s="28"/>
      <c r="I21" s="28"/>
      <c r="J21" s="28"/>
    </row>
    <row r="22" spans="1:10">
      <c r="D22" s="28"/>
      <c r="E22" s="28"/>
      <c r="F22" s="28"/>
      <c r="G22" s="28"/>
      <c r="H22" s="28"/>
      <c r="I22" s="28"/>
      <c r="J22" s="28"/>
    </row>
    <row r="23" spans="1:10">
      <c r="D23" s="28"/>
      <c r="E23" s="28"/>
      <c r="F23" s="28"/>
      <c r="G23" s="28"/>
      <c r="H23" s="28"/>
      <c r="I23" s="28"/>
      <c r="J23" s="28"/>
    </row>
    <row r="27" spans="1:10">
      <c r="D27" s="29"/>
      <c r="E27" s="29"/>
      <c r="F27" s="29"/>
      <c r="G27" s="29"/>
      <c r="H27" s="29"/>
      <c r="I27" s="29"/>
      <c r="J27" s="29"/>
    </row>
    <row r="28" spans="1:10">
      <c r="D28" s="29"/>
      <c r="E28" s="29"/>
      <c r="F28" s="29"/>
      <c r="G28" s="29"/>
      <c r="H28" s="29"/>
      <c r="I28" s="29"/>
      <c r="J28" s="29"/>
    </row>
    <row r="29" spans="1:10">
      <c r="D29" s="29"/>
      <c r="E29" s="29"/>
      <c r="F29" s="29"/>
      <c r="G29" s="29"/>
      <c r="H29" s="29"/>
      <c r="I29" s="29"/>
      <c r="J29" s="29"/>
    </row>
    <row r="32" spans="1:10">
      <c r="A32" s="23" t="s">
        <v>364</v>
      </c>
    </row>
    <row r="33" spans="1:35">
      <c r="A33" s="23" t="s">
        <v>365</v>
      </c>
    </row>
    <row r="34" spans="1:35">
      <c r="B34" s="23"/>
      <c r="C34" s="23"/>
      <c r="D34" s="23"/>
    </row>
    <row r="35" spans="1:35">
      <c r="A35" s="23"/>
    </row>
    <row r="37" spans="1:35">
      <c r="B37" s="28"/>
      <c r="C37" s="28"/>
      <c r="D37" s="28"/>
      <c r="E37" s="28"/>
      <c r="F37" s="28"/>
      <c r="G37" s="28"/>
      <c r="H37" s="28"/>
    </row>
    <row r="38" spans="1:35">
      <c r="B38" s="28"/>
      <c r="C38" s="28"/>
      <c r="D38" s="28"/>
      <c r="E38" s="28"/>
      <c r="F38" s="28"/>
      <c r="G38" s="28"/>
      <c r="H38" s="28"/>
    </row>
    <row r="39" spans="1:35">
      <c r="B39" s="28"/>
      <c r="C39" s="28"/>
      <c r="D39" s="28"/>
      <c r="E39" s="28"/>
      <c r="F39" s="28"/>
      <c r="G39" s="28"/>
      <c r="H39" s="28"/>
      <c r="I39" s="28"/>
      <c r="J39" s="28"/>
    </row>
    <row r="40" spans="1:35">
      <c r="D40" s="28"/>
      <c r="E40" s="28"/>
      <c r="F40" s="28"/>
      <c r="G40" s="28"/>
      <c r="H40" s="28"/>
      <c r="I40" s="28"/>
      <c r="J40" s="28"/>
      <c r="AA40" t="s">
        <v>375</v>
      </c>
    </row>
    <row r="41" spans="1:35">
      <c r="A41" t="s">
        <v>366</v>
      </c>
      <c r="D41" s="28"/>
      <c r="E41" s="28"/>
      <c r="F41" s="28"/>
      <c r="G41" s="28"/>
      <c r="H41" s="28"/>
      <c r="I41" s="28"/>
      <c r="J41" s="28"/>
      <c r="N41" t="s">
        <v>374</v>
      </c>
      <c r="AB41">
        <v>2016</v>
      </c>
      <c r="AC41">
        <v>2020</v>
      </c>
      <c r="AD41">
        <v>2025</v>
      </c>
      <c r="AE41">
        <v>2030</v>
      </c>
      <c r="AF41">
        <v>2035</v>
      </c>
      <c r="AG41">
        <v>2040</v>
      </c>
      <c r="AH41">
        <v>2045</v>
      </c>
      <c r="AI41">
        <v>2050</v>
      </c>
    </row>
    <row r="42" spans="1:35">
      <c r="B42">
        <v>2016</v>
      </c>
      <c r="C42">
        <v>2020</v>
      </c>
      <c r="D42">
        <v>2025</v>
      </c>
      <c r="E42">
        <v>2030</v>
      </c>
      <c r="F42">
        <v>2035</v>
      </c>
      <c r="G42">
        <v>2040</v>
      </c>
      <c r="H42">
        <v>2045</v>
      </c>
      <c r="I42">
        <v>2050</v>
      </c>
      <c r="O42">
        <v>2016</v>
      </c>
      <c r="P42">
        <v>2020</v>
      </c>
      <c r="Q42">
        <v>2025</v>
      </c>
      <c r="R42">
        <v>2030</v>
      </c>
      <c r="S42">
        <v>2035</v>
      </c>
      <c r="T42">
        <v>2040</v>
      </c>
      <c r="U42">
        <v>2045</v>
      </c>
      <c r="V42">
        <v>2050</v>
      </c>
      <c r="AA42" t="s">
        <v>367</v>
      </c>
      <c r="AB42" s="28">
        <v>3.111856242607876</v>
      </c>
      <c r="AC42" s="28">
        <v>3.1671748774783852</v>
      </c>
      <c r="AD42" s="28">
        <v>3.2317746609205318</v>
      </c>
      <c r="AE42" s="28">
        <v>3.2953370172187997</v>
      </c>
      <c r="AF42" s="28">
        <v>3.3512209389952519</v>
      </c>
      <c r="AG42" s="28">
        <v>3.4101942581216158</v>
      </c>
      <c r="AH42" s="28">
        <v>3.4701861968735415</v>
      </c>
      <c r="AI42" s="28">
        <v>3.5267601548813463</v>
      </c>
    </row>
    <row r="43" spans="1:35">
      <c r="A43" t="s">
        <v>367</v>
      </c>
      <c r="B43" s="28">
        <v>15.109629100870782</v>
      </c>
      <c r="C43" s="28">
        <v>14.430676408504585</v>
      </c>
      <c r="D43" s="28">
        <v>14.266203554721079</v>
      </c>
      <c r="E43" s="28">
        <v>14.239331345235508</v>
      </c>
      <c r="F43" s="28">
        <v>15.021207578961238</v>
      </c>
      <c r="G43" s="28">
        <v>15.836531700480975</v>
      </c>
      <c r="H43" s="28">
        <v>15.818360121891175</v>
      </c>
      <c r="I43" s="28">
        <v>15.931139910323045</v>
      </c>
      <c r="N43" t="s">
        <v>367</v>
      </c>
      <c r="O43" s="28">
        <v>6.8562489868895566</v>
      </c>
      <c r="P43" s="28">
        <v>6.7976972224688046</v>
      </c>
      <c r="Q43" s="28">
        <v>6.1890844581794173</v>
      </c>
      <c r="R43" s="28">
        <v>6.1931376108274918</v>
      </c>
      <c r="S43" s="28">
        <v>6.3302824108293585</v>
      </c>
      <c r="T43" s="28">
        <v>6.2899480918857664</v>
      </c>
      <c r="U43" s="28">
        <v>6.1237188430963876</v>
      </c>
      <c r="V43" s="28">
        <v>6.0877884905956678</v>
      </c>
      <c r="AA43" t="s">
        <v>368</v>
      </c>
      <c r="AB43" s="28">
        <v>11.411527953171468</v>
      </c>
      <c r="AC43" s="28">
        <v>11.606979856103189</v>
      </c>
      <c r="AD43" s="28">
        <v>12.102398126566943</v>
      </c>
      <c r="AE43" s="28">
        <v>12.611918105068954</v>
      </c>
      <c r="AF43" s="28">
        <v>13.198744827559992</v>
      </c>
      <c r="AG43" s="28">
        <v>13.727747203908084</v>
      </c>
      <c r="AH43" s="28">
        <v>14.135863501135272</v>
      </c>
      <c r="AI43" s="28">
        <v>14.55034683758689</v>
      </c>
    </row>
    <row r="44" spans="1:35">
      <c r="A44" t="s">
        <v>368</v>
      </c>
      <c r="B44" s="28">
        <v>30.98897518698897</v>
      </c>
      <c r="C44" s="28">
        <v>30.8672628238218</v>
      </c>
      <c r="D44" s="28">
        <v>31.24225558088958</v>
      </c>
      <c r="E44" s="28">
        <v>32.022881375474576</v>
      </c>
      <c r="F44" s="28">
        <v>32.543793344371139</v>
      </c>
      <c r="G44" s="28">
        <v>33.112507133550025</v>
      </c>
      <c r="H44" s="28">
        <v>33.50097962617162</v>
      </c>
      <c r="I44" s="28">
        <v>33.978379638661131</v>
      </c>
      <c r="N44" t="s">
        <v>368</v>
      </c>
      <c r="O44" s="28">
        <v>17.291004901728829</v>
      </c>
      <c r="P44" s="28">
        <v>15.639997798077477</v>
      </c>
      <c r="Q44" s="28">
        <v>16.410502781042783</v>
      </c>
      <c r="R44" s="28">
        <v>17.248825760948048</v>
      </c>
      <c r="S44" s="28">
        <v>18.248714158050156</v>
      </c>
      <c r="T44" s="28">
        <v>18.68244838761332</v>
      </c>
      <c r="U44" s="28">
        <v>18.39030358808601</v>
      </c>
      <c r="V44" s="28">
        <v>17.29137937688898</v>
      </c>
      <c r="AA44" t="s">
        <v>369</v>
      </c>
      <c r="AB44" s="28">
        <v>5.2559185058495679</v>
      </c>
      <c r="AC44" s="28">
        <v>5.4444398351200807</v>
      </c>
      <c r="AD44" s="28">
        <v>5.5919160389267297</v>
      </c>
      <c r="AE44" s="28">
        <v>5.7868475182164811</v>
      </c>
      <c r="AF44" s="28">
        <v>6.0426787239191313</v>
      </c>
      <c r="AG44" s="28">
        <v>6.4021613004157372</v>
      </c>
      <c r="AH44" s="28">
        <v>6.6367877683913044</v>
      </c>
      <c r="AI44" s="28">
        <v>6.7826330188135353</v>
      </c>
    </row>
    <row r="45" spans="1:35">
      <c r="A45" t="s">
        <v>369</v>
      </c>
      <c r="B45" s="28">
        <v>18.951593299564617</v>
      </c>
      <c r="C45" s="28">
        <v>18.499139627720414</v>
      </c>
      <c r="D45" s="28">
        <v>18.441003242151488</v>
      </c>
      <c r="E45" s="28">
        <v>18.811325619628093</v>
      </c>
      <c r="F45" s="28">
        <v>19.057512005011986</v>
      </c>
      <c r="G45" s="28">
        <v>19.366112303791738</v>
      </c>
      <c r="H45" s="28">
        <v>20.093409557336685</v>
      </c>
      <c r="I45" s="28">
        <v>20.857176592072847</v>
      </c>
      <c r="J45" s="29"/>
      <c r="N45" t="s">
        <v>369</v>
      </c>
      <c r="O45" s="28">
        <v>8.1394089599487565</v>
      </c>
      <c r="P45" s="28">
        <v>7.7856561830903015</v>
      </c>
      <c r="Q45" s="28">
        <v>7.5897796002267857</v>
      </c>
      <c r="R45" s="28">
        <v>7.5886027178364328</v>
      </c>
      <c r="S45" s="28">
        <v>7.8518470845554642</v>
      </c>
      <c r="T45" s="28">
        <v>7.9893299774000415</v>
      </c>
      <c r="U45" s="28">
        <v>8.0997036729603433</v>
      </c>
      <c r="V45" s="28">
        <v>8.24050038303292</v>
      </c>
      <c r="AA45" t="s">
        <v>370</v>
      </c>
      <c r="AB45" s="28">
        <v>8.4848741742925853</v>
      </c>
      <c r="AC45" s="28">
        <v>8.7720556484705448</v>
      </c>
      <c r="AD45" s="28">
        <v>9.1135870179700404</v>
      </c>
      <c r="AE45" s="28">
        <v>9.4376217971953906</v>
      </c>
      <c r="AF45" s="28">
        <v>9.7262085058964267</v>
      </c>
      <c r="AG45" s="28">
        <v>10.02076025374712</v>
      </c>
      <c r="AH45" s="28">
        <v>10.198272118767491</v>
      </c>
      <c r="AI45" s="28">
        <v>10.305482194048015</v>
      </c>
    </row>
    <row r="46" spans="1:35">
      <c r="A46" t="s">
        <v>370</v>
      </c>
      <c r="B46" s="28">
        <v>25.603026958722936</v>
      </c>
      <c r="C46" s="28">
        <v>24.727779686967651</v>
      </c>
      <c r="D46" s="28">
        <v>25.124278609618109</v>
      </c>
      <c r="E46" s="28">
        <v>25.881337508408023</v>
      </c>
      <c r="F46" s="28">
        <v>26.503485673356586</v>
      </c>
      <c r="G46" s="28">
        <v>26.7677638085582</v>
      </c>
      <c r="H46" s="28">
        <v>27.447128919462735</v>
      </c>
      <c r="I46" s="28">
        <v>27.284551597453763</v>
      </c>
      <c r="J46" s="29"/>
      <c r="N46" t="s">
        <v>370</v>
      </c>
      <c r="O46" s="28">
        <v>12.140399451816418</v>
      </c>
      <c r="P46" s="28">
        <v>12.456015690317997</v>
      </c>
      <c r="Q46" s="28">
        <v>12.294468318555067</v>
      </c>
      <c r="R46" s="28">
        <v>12.294573238729432</v>
      </c>
      <c r="S46" s="28">
        <v>13.12905164485981</v>
      </c>
      <c r="T46" s="28">
        <v>13.90991353324582</v>
      </c>
      <c r="U46" s="28">
        <v>13.888592186039622</v>
      </c>
      <c r="V46" s="28">
        <v>13.442970506441362</v>
      </c>
      <c r="AA46" t="s">
        <v>371</v>
      </c>
      <c r="AB46" s="28">
        <v>7.7607597747550257</v>
      </c>
      <c r="AC46" s="28">
        <v>10.235060889644719</v>
      </c>
      <c r="AD46" s="28">
        <v>10.243313387766039</v>
      </c>
      <c r="AE46" s="28">
        <v>10.848982279260905</v>
      </c>
      <c r="AF46" s="28">
        <v>11.352666242939675</v>
      </c>
      <c r="AG46" s="28">
        <v>11.859725670592136</v>
      </c>
      <c r="AH46" s="28">
        <v>12.466480858134062</v>
      </c>
      <c r="AI46" s="28">
        <v>13.188847521769301</v>
      </c>
    </row>
    <row r="47" spans="1:35">
      <c r="A47" t="s">
        <v>371</v>
      </c>
      <c r="B47" s="28">
        <v>22.485152962745754</v>
      </c>
      <c r="C47" s="28">
        <v>26.887301442972955</v>
      </c>
      <c r="D47" s="28">
        <v>24.915474075090462</v>
      </c>
      <c r="E47" s="28">
        <v>25.394690274276073</v>
      </c>
      <c r="F47" s="28">
        <v>26.305672631168399</v>
      </c>
      <c r="G47" s="28">
        <v>27.335517854311465</v>
      </c>
      <c r="H47" s="28">
        <v>28.681047910564761</v>
      </c>
      <c r="I47" s="28">
        <v>30.234339950956151</v>
      </c>
      <c r="J47" s="29"/>
      <c r="N47" t="s">
        <v>371</v>
      </c>
      <c r="O47" s="28">
        <v>7.8049427492868571</v>
      </c>
      <c r="P47" s="28">
        <v>9.4940765247410823</v>
      </c>
      <c r="Q47" s="28">
        <v>8.9551893984426805</v>
      </c>
      <c r="R47" s="28">
        <v>9.1332502552096138</v>
      </c>
      <c r="S47" s="28">
        <v>9.7748085265716789</v>
      </c>
      <c r="T47" s="28">
        <v>10.394668551417478</v>
      </c>
      <c r="U47" s="28">
        <v>11.092096418007333</v>
      </c>
      <c r="V47" s="28">
        <v>11.860065271663082</v>
      </c>
    </row>
    <row r="52" spans="1:35">
      <c r="AB52">
        <v>2016</v>
      </c>
      <c r="AC52">
        <v>2020</v>
      </c>
      <c r="AD52">
        <v>2025</v>
      </c>
      <c r="AE52">
        <v>2030</v>
      </c>
      <c r="AF52">
        <v>2035</v>
      </c>
      <c r="AG52">
        <v>2040</v>
      </c>
      <c r="AH52">
        <v>2045</v>
      </c>
      <c r="AI52">
        <v>2050</v>
      </c>
    </row>
    <row r="53" spans="1:35">
      <c r="B53">
        <v>2016</v>
      </c>
      <c r="C53">
        <v>2020</v>
      </c>
      <c r="D53">
        <v>2025</v>
      </c>
      <c r="E53">
        <v>2030</v>
      </c>
      <c r="F53">
        <v>2035</v>
      </c>
      <c r="G53">
        <v>2040</v>
      </c>
      <c r="H53">
        <v>2045</v>
      </c>
      <c r="I53">
        <v>2050</v>
      </c>
      <c r="O53">
        <v>2016</v>
      </c>
      <c r="P53">
        <v>2020</v>
      </c>
      <c r="Q53">
        <v>2025</v>
      </c>
      <c r="R53">
        <v>2030</v>
      </c>
      <c r="S53">
        <v>2035</v>
      </c>
      <c r="T53">
        <v>2040</v>
      </c>
      <c r="U53">
        <v>2045</v>
      </c>
      <c r="V53">
        <v>2050</v>
      </c>
      <c r="AA53" t="s">
        <v>367</v>
      </c>
      <c r="AB53" s="28">
        <v>3.111856242607876</v>
      </c>
      <c r="AC53" s="28">
        <v>3.1671748774783852</v>
      </c>
      <c r="AD53" s="28">
        <v>3.2317746609205318</v>
      </c>
      <c r="AE53" s="28">
        <v>3.2953370172187997</v>
      </c>
      <c r="AF53" s="28">
        <v>3.3512209389952519</v>
      </c>
      <c r="AG53" s="28">
        <v>3.4101942581216158</v>
      </c>
      <c r="AH53" s="28">
        <v>3.4701861968735415</v>
      </c>
      <c r="AI53" s="28">
        <v>3.5267601548813463</v>
      </c>
    </row>
    <row r="54" spans="1:35">
      <c r="A54" t="s">
        <v>367</v>
      </c>
      <c r="B54" s="28">
        <f>B43</f>
        <v>15.109629100870782</v>
      </c>
      <c r="C54" s="28">
        <f>C43</f>
        <v>14.430676408504585</v>
      </c>
      <c r="D54" s="28">
        <f t="shared" ref="D54:I54" si="0">D43</f>
        <v>14.266203554721079</v>
      </c>
      <c r="E54" s="28">
        <f t="shared" si="0"/>
        <v>14.239331345235508</v>
      </c>
      <c r="F54" s="28">
        <f t="shared" si="0"/>
        <v>15.021207578961238</v>
      </c>
      <c r="G54" s="28">
        <f t="shared" si="0"/>
        <v>15.836531700480975</v>
      </c>
      <c r="H54" s="28">
        <f t="shared" si="0"/>
        <v>15.818360121891175</v>
      </c>
      <c r="I54" s="28">
        <f t="shared" si="0"/>
        <v>15.931139910323045</v>
      </c>
      <c r="N54" t="s">
        <v>367</v>
      </c>
      <c r="O54" s="28">
        <v>6.8562489868895566</v>
      </c>
      <c r="P54" s="28">
        <v>6.7976972224688046</v>
      </c>
      <c r="Q54" s="28">
        <v>6.1890844581794173</v>
      </c>
      <c r="R54" s="28">
        <v>6.1931376108274918</v>
      </c>
      <c r="S54" s="28">
        <v>6.3302824108293585</v>
      </c>
      <c r="T54" s="28">
        <v>6.2899480918857664</v>
      </c>
      <c r="U54" s="28">
        <v>6.1237188430963876</v>
      </c>
      <c r="V54" s="28">
        <v>6.0877884905956678</v>
      </c>
      <c r="AA54" t="s">
        <v>372</v>
      </c>
      <c r="AB54" s="28">
        <v>2.1440622632416919</v>
      </c>
      <c r="AC54" s="28">
        <v>2.2772649576416955</v>
      </c>
      <c r="AD54" s="28">
        <v>2.3601413780061979</v>
      </c>
      <c r="AE54" s="28">
        <v>2.4915105009976815</v>
      </c>
      <c r="AF54" s="28">
        <v>2.6914577849238794</v>
      </c>
      <c r="AG54" s="28">
        <v>2.9919670422941214</v>
      </c>
      <c r="AH54" s="28">
        <v>3.1666015715177629</v>
      </c>
      <c r="AI54" s="28">
        <v>3.255872863932189</v>
      </c>
    </row>
    <row r="55" spans="1:35">
      <c r="A55" t="s">
        <v>372</v>
      </c>
      <c r="B55" s="28">
        <f>B45-B43</f>
        <v>3.8419641986938355</v>
      </c>
      <c r="C55" s="28">
        <f>C45-C43</f>
        <v>4.068463219215829</v>
      </c>
      <c r="D55" s="28">
        <f t="shared" ref="D55:I55" si="1">D45-D43</f>
        <v>4.1747996874304096</v>
      </c>
      <c r="E55" s="28">
        <f t="shared" si="1"/>
        <v>4.5719942743925852</v>
      </c>
      <c r="F55" s="28">
        <f t="shared" si="1"/>
        <v>4.0363044260507479</v>
      </c>
      <c r="G55" s="28">
        <f t="shared" si="1"/>
        <v>3.5295806033107624</v>
      </c>
      <c r="H55" s="28">
        <f t="shared" si="1"/>
        <v>4.27504943544551</v>
      </c>
      <c r="I55" s="28">
        <f t="shared" si="1"/>
        <v>4.9260366817498014</v>
      </c>
      <c r="N55" t="s">
        <v>372</v>
      </c>
      <c r="O55" s="28">
        <v>1.2831599730591998</v>
      </c>
      <c r="P55" s="28">
        <v>0.98795896062149691</v>
      </c>
      <c r="Q55" s="28">
        <v>1.4006951420473683</v>
      </c>
      <c r="R55" s="28">
        <v>1.395465107008941</v>
      </c>
      <c r="S55" s="28">
        <v>1.5215646737261057</v>
      </c>
      <c r="T55" s="28">
        <v>1.699381885514275</v>
      </c>
      <c r="U55" s="28">
        <v>1.9759848298639557</v>
      </c>
      <c r="V55" s="28">
        <v>2.1527118924372521</v>
      </c>
      <c r="AA55" t="s">
        <v>373</v>
      </c>
      <c r="AB55" s="28">
        <v>3.2289556684430174</v>
      </c>
      <c r="AC55" s="28">
        <v>3.3276158133504641</v>
      </c>
      <c r="AD55" s="28">
        <v>3.5216709790433107</v>
      </c>
      <c r="AE55" s="28">
        <v>3.6507742789789095</v>
      </c>
      <c r="AF55" s="28">
        <v>3.6835297819772954</v>
      </c>
      <c r="AG55" s="28">
        <v>3.6185989533313832</v>
      </c>
      <c r="AH55" s="28">
        <v>3.5614843503761868</v>
      </c>
      <c r="AI55" s="28">
        <v>3.5228491752344793</v>
      </c>
    </row>
    <row r="56" spans="1:35">
      <c r="A56" t="s">
        <v>373</v>
      </c>
      <c r="B56" s="28">
        <f>B46-B45</f>
        <v>6.6514336591583181</v>
      </c>
      <c r="C56" s="28">
        <f>C46-C45</f>
        <v>6.2286400592472368</v>
      </c>
      <c r="D56" s="28">
        <f t="shared" ref="D56:I56" si="2">D46-D45</f>
        <v>6.6832753674666208</v>
      </c>
      <c r="E56" s="28">
        <f t="shared" si="2"/>
        <v>7.0700118887799306</v>
      </c>
      <c r="F56" s="28">
        <f t="shared" si="2"/>
        <v>7.4459736683445996</v>
      </c>
      <c r="G56" s="28">
        <f t="shared" si="2"/>
        <v>7.4016515047664626</v>
      </c>
      <c r="H56" s="28">
        <f t="shared" si="2"/>
        <v>7.3537193621260499</v>
      </c>
      <c r="I56" s="28">
        <f t="shared" si="2"/>
        <v>6.4273750053809167</v>
      </c>
      <c r="N56" t="s">
        <v>373</v>
      </c>
      <c r="O56" s="28">
        <v>4.0009904918676611</v>
      </c>
      <c r="P56" s="28">
        <v>4.6703595072276958</v>
      </c>
      <c r="Q56" s="28">
        <v>4.7046887183282813</v>
      </c>
      <c r="R56" s="28">
        <v>4.7059705208929996</v>
      </c>
      <c r="S56" s="28">
        <v>5.2772045603043463</v>
      </c>
      <c r="T56" s="28">
        <v>5.9205835558457789</v>
      </c>
      <c r="U56" s="28">
        <v>5.7888885130792787</v>
      </c>
      <c r="V56" s="28">
        <v>5.2024701234084425</v>
      </c>
      <c r="AA56" t="s">
        <v>368</v>
      </c>
      <c r="AB56" s="28">
        <v>2.9266537788788831</v>
      </c>
      <c r="AC56" s="28">
        <v>2.8349242076326444</v>
      </c>
      <c r="AD56" s="28">
        <v>2.9888111085969022</v>
      </c>
      <c r="AE56" s="28">
        <v>3.1742963078735631</v>
      </c>
      <c r="AF56" s="28">
        <v>3.472536321663565</v>
      </c>
      <c r="AG56" s="28">
        <v>3.7069869501609638</v>
      </c>
      <c r="AH56" s="28">
        <v>3.9375913823677813</v>
      </c>
      <c r="AI56" s="28">
        <v>4.2448646435388753</v>
      </c>
    </row>
    <row r="57" spans="1:35">
      <c r="A57" t="s">
        <v>368</v>
      </c>
      <c r="B57" s="28">
        <f>B44-B46</f>
        <v>5.3859482282660345</v>
      </c>
      <c r="C57" s="28">
        <f>C44-C46</f>
        <v>6.1394831368541496</v>
      </c>
      <c r="D57" s="28">
        <f t="shared" ref="D57:I57" si="3">D44-D46</f>
        <v>6.1179769712714709</v>
      </c>
      <c r="E57" s="28">
        <f t="shared" si="3"/>
        <v>6.1415438670665523</v>
      </c>
      <c r="F57" s="28">
        <f t="shared" si="3"/>
        <v>6.0403076710145527</v>
      </c>
      <c r="G57" s="28">
        <f t="shared" si="3"/>
        <v>6.3447433249918248</v>
      </c>
      <c r="H57" s="28">
        <f t="shared" si="3"/>
        <v>6.0538507067088858</v>
      </c>
      <c r="I57" s="28">
        <f t="shared" si="3"/>
        <v>6.6938280412073681</v>
      </c>
      <c r="N57" t="s">
        <v>368</v>
      </c>
      <c r="O57" s="28">
        <v>5.1506054499124119</v>
      </c>
      <c r="P57" s="28">
        <v>3.1839821077594799</v>
      </c>
      <c r="Q57" s="28">
        <v>4.1160344624877165</v>
      </c>
      <c r="R57" s="28">
        <v>4.9542525222186153</v>
      </c>
      <c r="S57" s="28">
        <v>5.1196625131903453</v>
      </c>
      <c r="T57" s="28">
        <v>4.7725348543674997</v>
      </c>
      <c r="U57" s="28">
        <v>4.5017114020463875</v>
      </c>
      <c r="V57" s="28">
        <v>3.8484088704476171</v>
      </c>
      <c r="AA57" t="s">
        <v>371</v>
      </c>
      <c r="AB57" s="28">
        <v>7.7607597747550257</v>
      </c>
      <c r="AC57" s="28">
        <v>10.235060889644719</v>
      </c>
      <c r="AD57" s="28">
        <v>10.243313387766039</v>
      </c>
      <c r="AE57" s="28">
        <v>10.848982279260905</v>
      </c>
      <c r="AF57" s="28">
        <v>11.352666242939675</v>
      </c>
      <c r="AG57" s="28">
        <v>11.859725670592136</v>
      </c>
      <c r="AH57" s="28">
        <v>12.466480858134062</v>
      </c>
      <c r="AI57" s="28">
        <v>13.188847521769301</v>
      </c>
    </row>
    <row r="58" spans="1:35">
      <c r="A58" t="s">
        <v>371</v>
      </c>
      <c r="B58" s="28">
        <f>B47</f>
        <v>22.485152962745754</v>
      </c>
      <c r="C58" s="28">
        <f t="shared" ref="C58:I58" si="4">C47</f>
        <v>26.887301442972955</v>
      </c>
      <c r="D58" s="28">
        <f t="shared" si="4"/>
        <v>24.915474075090462</v>
      </c>
      <c r="E58" s="28">
        <f t="shared" si="4"/>
        <v>25.394690274276073</v>
      </c>
      <c r="F58" s="28">
        <f t="shared" si="4"/>
        <v>26.305672631168399</v>
      </c>
      <c r="G58" s="28">
        <f t="shared" si="4"/>
        <v>27.335517854311465</v>
      </c>
      <c r="H58" s="28">
        <f t="shared" si="4"/>
        <v>28.681047910564761</v>
      </c>
      <c r="I58" s="28">
        <f t="shared" si="4"/>
        <v>30.234339950956151</v>
      </c>
      <c r="N58" t="s">
        <v>371</v>
      </c>
      <c r="O58" s="28">
        <v>7.8049427492868571</v>
      </c>
      <c r="P58" s="28">
        <v>9.4940765247410823</v>
      </c>
      <c r="Q58" s="28">
        <v>8.9551893984426805</v>
      </c>
      <c r="R58" s="28">
        <v>9.1332502552096138</v>
      </c>
      <c r="S58" s="28">
        <v>9.7748085265716789</v>
      </c>
      <c r="T58" s="28">
        <v>10.394668551417478</v>
      </c>
      <c r="U58" s="28">
        <v>11.092096418007333</v>
      </c>
      <c r="V58" s="28">
        <v>11.860065271663082</v>
      </c>
    </row>
  </sheetData>
  <pageMargins left="0.7" right="0.7" top="0.75" bottom="0.75" header="0.3" footer="0.3"/>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C092-EDE9-47F7-8FE6-A1E4D1F034BF}">
  <dimension ref="A1:P26"/>
  <sheetViews>
    <sheetView workbookViewId="0"/>
  </sheetViews>
  <sheetFormatPr defaultColWidth="9.140625" defaultRowHeight="15"/>
  <cols>
    <col min="1" max="16384" width="9.140625" style="24"/>
  </cols>
  <sheetData>
    <row r="1" spans="1:16">
      <c r="A1" s="52" t="s">
        <v>202</v>
      </c>
      <c r="O1" s="24" t="s">
        <v>205</v>
      </c>
      <c r="P1" s="24" t="s">
        <v>206</v>
      </c>
    </row>
    <row r="2" spans="1:16">
      <c r="A2" s="53" t="s">
        <v>203</v>
      </c>
      <c r="N2" s="24" t="s">
        <v>207</v>
      </c>
      <c r="O2" s="24">
        <v>0.83454762752876721</v>
      </c>
      <c r="P2" s="24">
        <v>2.4266151849290951</v>
      </c>
    </row>
    <row r="3" spans="1:16">
      <c r="N3" s="24" t="s">
        <v>208</v>
      </c>
      <c r="O3" s="24">
        <v>1.3016626080826326</v>
      </c>
      <c r="P3" s="24">
        <v>3.6619788055043521</v>
      </c>
    </row>
    <row r="4" spans="1:16">
      <c r="A4" s="53"/>
      <c r="N4" s="24" t="s">
        <v>209</v>
      </c>
      <c r="O4" s="24">
        <v>2.1403115406999818</v>
      </c>
      <c r="P4" s="24">
        <v>5.8058054548117806</v>
      </c>
    </row>
    <row r="5" spans="1:16">
      <c r="A5" s="53"/>
    </row>
    <row r="16" spans="1:16">
      <c r="A16" s="53" t="s">
        <v>112</v>
      </c>
    </row>
    <row r="17" spans="1:6">
      <c r="A17" s="53" t="s">
        <v>204</v>
      </c>
    </row>
    <row r="23" spans="1:6">
      <c r="B23" s="17"/>
      <c r="C23" s="17"/>
      <c r="D23" s="17"/>
      <c r="E23" s="17"/>
      <c r="F23" s="17"/>
    </row>
    <row r="24" spans="1:6">
      <c r="A24" s="54"/>
      <c r="B24" s="62"/>
      <c r="C24" s="62"/>
      <c r="D24" s="62"/>
      <c r="E24" s="62"/>
      <c r="F24" s="62"/>
    </row>
    <row r="25" spans="1:6">
      <c r="A25" s="54"/>
      <c r="B25" s="62"/>
      <c r="C25" s="62"/>
      <c r="D25" s="62"/>
      <c r="E25" s="62"/>
      <c r="F25" s="62"/>
    </row>
    <row r="26" spans="1:6">
      <c r="A26" s="54"/>
      <c r="B26" s="17"/>
      <c r="C26" s="17"/>
      <c r="D26" s="17"/>
      <c r="E26" s="17"/>
      <c r="F26" s="17"/>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F1ED-80A7-4D4F-AA9D-89E39820C313}">
  <dimension ref="A1:AS18"/>
  <sheetViews>
    <sheetView showGridLines="0" workbookViewId="0"/>
  </sheetViews>
  <sheetFormatPr defaultColWidth="9.140625" defaultRowHeight="15"/>
  <cols>
    <col min="1" max="16384" width="9.140625" style="24"/>
  </cols>
  <sheetData>
    <row r="1" spans="1:45">
      <c r="A1" s="25" t="s">
        <v>322</v>
      </c>
      <c r="O1" s="24">
        <v>2020</v>
      </c>
      <c r="P1" s="24">
        <v>2021</v>
      </c>
      <c r="Q1" s="24">
        <v>2022</v>
      </c>
      <c r="R1" s="24">
        <v>2023</v>
      </c>
      <c r="S1" s="24">
        <v>2024</v>
      </c>
      <c r="T1" s="24">
        <v>2025</v>
      </c>
      <c r="U1" s="24">
        <v>2026</v>
      </c>
      <c r="V1" s="24">
        <v>2027</v>
      </c>
      <c r="W1" s="24">
        <v>2028</v>
      </c>
      <c r="X1" s="24">
        <v>2029</v>
      </c>
      <c r="Y1" s="24">
        <v>2030</v>
      </c>
      <c r="Z1" s="24">
        <v>2031</v>
      </c>
      <c r="AA1" s="24">
        <v>2032</v>
      </c>
      <c r="AB1" s="24">
        <v>2033</v>
      </c>
      <c r="AC1" s="24">
        <v>2034</v>
      </c>
      <c r="AD1" s="24">
        <v>2035</v>
      </c>
      <c r="AE1" s="24">
        <v>2036</v>
      </c>
      <c r="AF1" s="24">
        <v>2037</v>
      </c>
      <c r="AG1" s="24">
        <v>2038</v>
      </c>
      <c r="AH1" s="24">
        <v>2039</v>
      </c>
      <c r="AI1" s="24">
        <v>2040</v>
      </c>
      <c r="AJ1" s="24">
        <v>2041</v>
      </c>
      <c r="AK1" s="24">
        <v>2042</v>
      </c>
      <c r="AL1" s="24">
        <v>2043</v>
      </c>
      <c r="AM1" s="24">
        <v>2044</v>
      </c>
      <c r="AN1" s="24">
        <v>2045</v>
      </c>
      <c r="AO1" s="24">
        <v>2046</v>
      </c>
      <c r="AP1" s="24">
        <v>2047</v>
      </c>
      <c r="AQ1" s="24">
        <v>2048</v>
      </c>
      <c r="AR1" s="24">
        <v>2049</v>
      </c>
      <c r="AS1" s="24">
        <v>2050</v>
      </c>
    </row>
    <row r="2" spans="1:45">
      <c r="A2" s="23" t="s">
        <v>323</v>
      </c>
      <c r="N2" s="24" t="s">
        <v>312</v>
      </c>
      <c r="O2" s="24">
        <v>0</v>
      </c>
      <c r="P2" s="24">
        <v>0.3030491910607383</v>
      </c>
      <c r="Q2" s="24">
        <v>0.28579495610158046</v>
      </c>
      <c r="R2" s="24">
        <v>0.27835152263045065</v>
      </c>
      <c r="S2" s="24">
        <v>0.2755730672426237</v>
      </c>
      <c r="T2" s="24">
        <v>0.28247343451906376</v>
      </c>
      <c r="U2" s="24">
        <v>0.28166032323387613</v>
      </c>
      <c r="V2" s="24">
        <v>0.28850038911850717</v>
      </c>
      <c r="W2" s="24">
        <v>0.5673205510654632</v>
      </c>
      <c r="X2" s="24">
        <v>0.56771046429293615</v>
      </c>
      <c r="Y2" s="24">
        <v>0.57728054273414664</v>
      </c>
      <c r="Z2" s="24">
        <v>0.58587551383496417</v>
      </c>
      <c r="AA2" s="24">
        <v>0.58920144794340146</v>
      </c>
      <c r="AB2" s="24">
        <v>0.58525228057975454</v>
      </c>
      <c r="AC2" s="24">
        <v>0.58581871632334237</v>
      </c>
      <c r="AD2" s="24">
        <v>0.59067109060054857</v>
      </c>
      <c r="AE2" s="24">
        <v>0.60697977544652737</v>
      </c>
      <c r="AF2" s="24">
        <v>0.63390249875410554</v>
      </c>
      <c r="AG2" s="24">
        <v>0.64384832365336586</v>
      </c>
      <c r="AH2" s="24">
        <v>0.65035683024485902</v>
      </c>
      <c r="AI2" s="24">
        <v>0.66368824162103046</v>
      </c>
      <c r="AJ2" s="24">
        <v>0.67415258135049139</v>
      </c>
      <c r="AK2" s="24">
        <v>0.68627422290157303</v>
      </c>
      <c r="AL2" s="24">
        <v>0.69263963627762304</v>
      </c>
      <c r="AM2" s="24">
        <v>0.70325839724829664</v>
      </c>
      <c r="AN2" s="24">
        <v>0.72667800233165736</v>
      </c>
      <c r="AO2" s="24">
        <v>0.76946860341678969</v>
      </c>
      <c r="AP2" s="24">
        <v>0.79265872850260377</v>
      </c>
      <c r="AQ2" s="24">
        <v>0.77115717753813295</v>
      </c>
      <c r="AR2" s="24">
        <v>0.74773812672357909</v>
      </c>
      <c r="AS2" s="24">
        <v>0.72369715055658757</v>
      </c>
    </row>
    <row r="3" spans="1:45">
      <c r="N3" s="24" t="s">
        <v>313</v>
      </c>
      <c r="O3" s="24">
        <v>0</v>
      </c>
      <c r="P3" s="24">
        <v>0</v>
      </c>
      <c r="Q3" s="24">
        <v>0</v>
      </c>
      <c r="R3" s="24">
        <v>0</v>
      </c>
      <c r="S3" s="24">
        <v>0</v>
      </c>
      <c r="T3" s="24">
        <v>0</v>
      </c>
      <c r="U3" s="24">
        <v>-5.8331126424504894E-6</v>
      </c>
      <c r="V3" s="24">
        <v>-1.7688879952972417E-5</v>
      </c>
      <c r="W3" s="24">
        <v>-3.4728378719569712E-5</v>
      </c>
      <c r="X3" s="24">
        <v>-4.2981762392705411E-5</v>
      </c>
      <c r="Y3" s="24">
        <v>-5.7006058257298856E-5</v>
      </c>
      <c r="Z3" s="24">
        <v>-7.7500174705158191E-5</v>
      </c>
      <c r="AA3" s="24">
        <v>-9.7457326898118965E-5</v>
      </c>
      <c r="AB3" s="24">
        <v>-1.1603459823716974E-4</v>
      </c>
      <c r="AC3" s="24">
        <v>-1.3240635275643946E-4</v>
      </c>
      <c r="AD3" s="24">
        <v>-1.4956810128265884E-4</v>
      </c>
      <c r="AE3" s="24">
        <v>-1.684248639371441E-4</v>
      </c>
      <c r="AF3" s="24">
        <v>-1.8851563703868357E-4</v>
      </c>
      <c r="AG3" s="24">
        <v>-2.0952795061280325E-4</v>
      </c>
      <c r="AH3" s="24">
        <v>-2.3432391943602104E-4</v>
      </c>
      <c r="AI3" s="24">
        <v>0.30916267486040511</v>
      </c>
      <c r="AJ3" s="24">
        <v>0.3187145893205261</v>
      </c>
      <c r="AK3" s="24">
        <v>0.3231134149990203</v>
      </c>
      <c r="AL3" s="24">
        <v>0.32945413373829674</v>
      </c>
      <c r="AM3" s="24">
        <v>0.33586869378716777</v>
      </c>
      <c r="AN3" s="24">
        <v>0.33641407403536566</v>
      </c>
      <c r="AO3" s="24">
        <v>0.34676659005254973</v>
      </c>
      <c r="AP3" s="24">
        <v>0.3591860184730048</v>
      </c>
      <c r="AQ3" s="24">
        <v>0.38845666518094801</v>
      </c>
      <c r="AR3" s="24">
        <v>0.38195260738364206</v>
      </c>
      <c r="AS3" s="24">
        <v>0.36677552674934238</v>
      </c>
    </row>
    <row r="17" spans="1:1">
      <c r="A17" s="23" t="s">
        <v>324</v>
      </c>
    </row>
    <row r="18" spans="1:1">
      <c r="A18" s="23" t="s">
        <v>325</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8522E-6C61-49A3-AB06-62D59C04AD99}">
  <dimension ref="A1:AS17"/>
  <sheetViews>
    <sheetView showGridLines="0" workbookViewId="0"/>
  </sheetViews>
  <sheetFormatPr defaultRowHeight="15"/>
  <cols>
    <col min="15" max="27" width="9.42578125" bestFit="1" customWidth="1"/>
    <col min="28" max="45" width="10.42578125" bestFit="1" customWidth="1"/>
  </cols>
  <sheetData>
    <row r="1" spans="1:45">
      <c r="A1" s="25" t="s">
        <v>326</v>
      </c>
      <c r="O1">
        <v>2020</v>
      </c>
      <c r="P1">
        <v>2021</v>
      </c>
      <c r="Q1">
        <v>2022</v>
      </c>
      <c r="R1">
        <v>2023</v>
      </c>
      <c r="S1">
        <v>2024</v>
      </c>
      <c r="T1">
        <v>2025</v>
      </c>
      <c r="U1">
        <v>2026</v>
      </c>
      <c r="V1">
        <v>2027</v>
      </c>
      <c r="W1">
        <v>2028</v>
      </c>
      <c r="X1">
        <v>2029</v>
      </c>
      <c r="Y1">
        <v>2030</v>
      </c>
      <c r="Z1">
        <v>2031</v>
      </c>
      <c r="AA1">
        <v>2032</v>
      </c>
      <c r="AB1">
        <v>2033</v>
      </c>
      <c r="AC1">
        <v>2034</v>
      </c>
      <c r="AD1">
        <v>2035</v>
      </c>
      <c r="AE1">
        <v>2036</v>
      </c>
      <c r="AF1">
        <v>2037</v>
      </c>
      <c r="AG1">
        <v>2038</v>
      </c>
      <c r="AH1">
        <v>2039</v>
      </c>
      <c r="AI1">
        <v>2040</v>
      </c>
      <c r="AJ1">
        <v>2041</v>
      </c>
      <c r="AK1">
        <v>2042</v>
      </c>
      <c r="AL1">
        <v>2043</v>
      </c>
      <c r="AM1">
        <v>2044</v>
      </c>
      <c r="AN1">
        <v>2045</v>
      </c>
      <c r="AO1">
        <v>2046</v>
      </c>
      <c r="AP1">
        <v>2047</v>
      </c>
      <c r="AQ1">
        <v>2048</v>
      </c>
      <c r="AR1">
        <v>2049</v>
      </c>
      <c r="AS1">
        <v>2050</v>
      </c>
    </row>
    <row r="2" spans="1:45">
      <c r="A2" s="23" t="s">
        <v>46</v>
      </c>
      <c r="N2" t="s">
        <v>115</v>
      </c>
      <c r="O2" s="31">
        <v>668849.07898641739</v>
      </c>
      <c r="P2" s="31">
        <v>642152.41567003622</v>
      </c>
      <c r="Q2" s="31">
        <v>666593.96433371038</v>
      </c>
      <c r="R2" s="31">
        <v>690613.6317359755</v>
      </c>
      <c r="S2" s="31">
        <v>715070.49662975094</v>
      </c>
      <c r="T2" s="31">
        <v>740002.20226536959</v>
      </c>
      <c r="U2" s="31">
        <v>766211.4288993933</v>
      </c>
      <c r="V2" s="31">
        <v>792052.78583696426</v>
      </c>
      <c r="W2" s="31">
        <v>764830.56470553367</v>
      </c>
      <c r="X2" s="31">
        <v>790929.27776451164</v>
      </c>
      <c r="Y2" s="31">
        <v>815784.46670070465</v>
      </c>
      <c r="Z2" s="31">
        <v>841553.55734934181</v>
      </c>
      <c r="AA2" s="31">
        <v>867762.54239150649</v>
      </c>
      <c r="AB2" s="31">
        <v>894476.50785396306</v>
      </c>
      <c r="AC2" s="31">
        <v>920500.68227904674</v>
      </c>
      <c r="AD2" s="31">
        <v>945532.47937895602</v>
      </c>
      <c r="AE2" s="31">
        <v>970707.25346631336</v>
      </c>
      <c r="AF2" s="31">
        <v>995643.29541381611</v>
      </c>
      <c r="AG2" s="31">
        <v>1022896.0954475482</v>
      </c>
      <c r="AH2" s="31">
        <v>1052098.0101343822</v>
      </c>
      <c r="AI2" s="31">
        <v>1079979.3804629988</v>
      </c>
      <c r="AJ2" s="31">
        <v>1108940.8774976332</v>
      </c>
      <c r="AK2" s="31">
        <v>1137927.8820648456</v>
      </c>
      <c r="AL2" s="31">
        <v>1167349.1968632534</v>
      </c>
      <c r="AM2" s="31">
        <v>1197206.6462775772</v>
      </c>
      <c r="AN2" s="31">
        <v>1226236.9640993022</v>
      </c>
      <c r="AO2" s="31">
        <v>1256533.6012097322</v>
      </c>
      <c r="AP2" s="31">
        <v>1288550.8708772061</v>
      </c>
      <c r="AQ2" s="31">
        <v>1325813.1126296846</v>
      </c>
      <c r="AR2" s="31">
        <v>1360785.9518620935</v>
      </c>
      <c r="AS2" s="31">
        <v>1391711.2461967489</v>
      </c>
    </row>
    <row r="3" spans="1:45">
      <c r="N3" t="s">
        <v>312</v>
      </c>
      <c r="O3" s="31">
        <v>668849.07898641739</v>
      </c>
      <c r="P3" s="31">
        <v>690026.51264292316</v>
      </c>
      <c r="Q3" s="31">
        <v>714606.63759099983</v>
      </c>
      <c r="R3" s="31">
        <v>739676.45746973052</v>
      </c>
      <c r="S3" s="31">
        <v>765272.14986183599</v>
      </c>
      <c r="T3" s="31">
        <v>792158.190960092</v>
      </c>
      <c r="U3" s="31">
        <v>818809.8795154941</v>
      </c>
      <c r="V3" s="31">
        <v>846588.88551846426</v>
      </c>
      <c r="W3" s="31">
        <v>873119.96341950307</v>
      </c>
      <c r="X3" s="31">
        <v>900511.26511656132</v>
      </c>
      <c r="Y3" s="31">
        <v>928282.30873005732</v>
      </c>
      <c r="Z3" s="31">
        <v>956648.46612226102</v>
      </c>
      <c r="AA3" s="31">
        <v>984354.82180654141</v>
      </c>
      <c r="AB3" s="31">
        <v>1011067.8618023148</v>
      </c>
      <c r="AC3" s="31">
        <v>1037961.4030651419</v>
      </c>
      <c r="AD3" s="31">
        <v>1064667.8715717576</v>
      </c>
      <c r="AE3" s="31">
        <v>1093775.7287932886</v>
      </c>
      <c r="AF3" s="31">
        <v>1124893.9373757557</v>
      </c>
      <c r="AG3" s="31">
        <v>1154695.5296872703</v>
      </c>
      <c r="AH3" s="31">
        <v>1185618.9176190607</v>
      </c>
      <c r="AI3" s="31">
        <v>1216551.6744709562</v>
      </c>
      <c r="AJ3" s="31">
        <v>1247828.7326018754</v>
      </c>
      <c r="AK3" s="31">
        <v>1279436.4992545929</v>
      </c>
      <c r="AL3" s="31">
        <v>1310120.7932720974</v>
      </c>
      <c r="AM3" s="31">
        <v>1341992.9692449085</v>
      </c>
      <c r="AN3" s="31">
        <v>1375538.3840152184</v>
      </c>
      <c r="AO3" s="31">
        <v>1414362.5876313057</v>
      </c>
      <c r="AP3" s="31">
        <v>1450854.1191841494</v>
      </c>
      <c r="AQ3" s="31">
        <v>1483243.0168434163</v>
      </c>
      <c r="AR3" s="31">
        <v>1513044.2917100582</v>
      </c>
      <c r="AS3" s="31">
        <v>1538872.9767443745</v>
      </c>
    </row>
    <row r="4" spans="1:45">
      <c r="N4" t="s">
        <v>327</v>
      </c>
      <c r="O4" s="31">
        <v>668849.07898641739</v>
      </c>
      <c r="P4" s="31">
        <v>642152.41567003622</v>
      </c>
      <c r="Q4" s="31">
        <v>666593.96433371038</v>
      </c>
      <c r="R4" s="31">
        <v>690613.6317359755</v>
      </c>
      <c r="S4" s="31">
        <v>715070.49662975094</v>
      </c>
      <c r="T4" s="31">
        <v>740002.20226536959</v>
      </c>
      <c r="U4" s="31">
        <v>766211.4288993933</v>
      </c>
      <c r="V4" s="31">
        <v>792052.78583696426</v>
      </c>
      <c r="W4" s="31">
        <v>764830.56470553367</v>
      </c>
      <c r="X4" s="31">
        <v>790929.27776451164</v>
      </c>
      <c r="Y4" s="31">
        <v>815784.46670070465</v>
      </c>
      <c r="Z4" s="31">
        <v>841553.55734934181</v>
      </c>
      <c r="AA4" s="31">
        <v>867762.54239150649</v>
      </c>
      <c r="AB4" s="31">
        <v>894476.50785396306</v>
      </c>
      <c r="AC4" s="31">
        <v>920500.68227904674</v>
      </c>
      <c r="AD4" s="31">
        <v>945532.47937895602</v>
      </c>
      <c r="AE4" s="31">
        <v>970707.25346631336</v>
      </c>
      <c r="AF4" s="31">
        <v>995643.29541381611</v>
      </c>
      <c r="AG4" s="31">
        <v>1022896.0954475482</v>
      </c>
      <c r="AH4" s="31">
        <v>1052098.0101343822</v>
      </c>
      <c r="AI4" s="31">
        <v>1014898.2042831065</v>
      </c>
      <c r="AJ4" s="31">
        <v>1041807.9505436751</v>
      </c>
      <c r="AK4" s="31">
        <v>1069817.5058839228</v>
      </c>
      <c r="AL4" s="31">
        <v>1097917.9987362407</v>
      </c>
      <c r="AM4" s="31">
        <v>1126493.7308176158</v>
      </c>
      <c r="AN4" s="31">
        <v>1155540.9319878188</v>
      </c>
      <c r="AO4" s="31">
        <v>1183819.2995928791</v>
      </c>
      <c r="AP4" s="31">
        <v>1213368.1266446174</v>
      </c>
      <c r="AQ4" s="31">
        <v>1244644.9595407019</v>
      </c>
      <c r="AR4" s="31">
        <v>1281131.4436807521</v>
      </c>
      <c r="AS4" s="31">
        <v>1315346.8777037917</v>
      </c>
    </row>
    <row r="17" spans="1:1">
      <c r="A17" s="23" t="s">
        <v>265</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3EDDE-95F3-4B09-9A93-0AA5FE97D808}">
  <dimension ref="A1:E35"/>
  <sheetViews>
    <sheetView showGridLines="0" workbookViewId="0"/>
  </sheetViews>
  <sheetFormatPr defaultRowHeight="15"/>
  <cols>
    <col min="1" max="1" width="35.85546875" customWidth="1"/>
  </cols>
  <sheetData>
    <row r="1" spans="1:5">
      <c r="A1" s="25" t="s">
        <v>328</v>
      </c>
    </row>
    <row r="2" spans="1:5" ht="15.75" thickBot="1">
      <c r="A2" s="23" t="s">
        <v>329</v>
      </c>
    </row>
    <row r="3" spans="1:5" ht="15.75" thickBot="1">
      <c r="A3" s="99"/>
      <c r="B3" s="100">
        <v>2019</v>
      </c>
      <c r="C3" s="100">
        <v>2030</v>
      </c>
      <c r="D3" s="100">
        <v>2040</v>
      </c>
      <c r="E3" s="100">
        <v>2050</v>
      </c>
    </row>
    <row r="4" spans="1:5">
      <c r="A4" s="38" t="s">
        <v>115</v>
      </c>
      <c r="B4" s="101"/>
      <c r="C4" s="101"/>
      <c r="D4" s="101"/>
      <c r="E4" s="101"/>
    </row>
    <row r="5" spans="1:5">
      <c r="A5" s="41" t="s">
        <v>330</v>
      </c>
      <c r="B5" s="102">
        <v>1027</v>
      </c>
      <c r="C5" s="102">
        <v>1243</v>
      </c>
      <c r="D5" s="102">
        <v>1535</v>
      </c>
      <c r="E5" s="102">
        <v>1844</v>
      </c>
    </row>
    <row r="6" spans="1:5">
      <c r="A6" s="103" t="s">
        <v>331</v>
      </c>
      <c r="B6" s="104"/>
      <c r="C6" s="104"/>
      <c r="D6" s="104"/>
      <c r="E6" s="104"/>
    </row>
    <row r="7" spans="1:5">
      <c r="A7" s="41" t="s">
        <v>332</v>
      </c>
      <c r="B7" s="105">
        <v>650</v>
      </c>
      <c r="C7" s="105">
        <v>816</v>
      </c>
      <c r="D7" s="102">
        <v>1080</v>
      </c>
      <c r="E7" s="102">
        <v>1392</v>
      </c>
    </row>
    <row r="8" spans="1:5">
      <c r="A8" s="41" t="s">
        <v>333</v>
      </c>
      <c r="B8" s="105">
        <v>197</v>
      </c>
      <c r="C8" s="105">
        <v>222</v>
      </c>
      <c r="D8" s="105">
        <v>230</v>
      </c>
      <c r="E8" s="105">
        <v>220</v>
      </c>
    </row>
    <row r="9" spans="1:5">
      <c r="A9" s="41" t="s">
        <v>334</v>
      </c>
      <c r="B9" s="105">
        <v>179</v>
      </c>
      <c r="C9" s="105">
        <v>205</v>
      </c>
      <c r="D9" s="105">
        <v>225</v>
      </c>
      <c r="E9" s="105">
        <v>233</v>
      </c>
    </row>
    <row r="10" spans="1:5">
      <c r="A10" s="41"/>
      <c r="B10" s="105"/>
      <c r="C10" s="105"/>
      <c r="D10" s="105"/>
      <c r="E10" s="105"/>
    </row>
    <row r="11" spans="1:5">
      <c r="A11" s="41" t="s">
        <v>335</v>
      </c>
      <c r="B11" s="105">
        <v>0.5</v>
      </c>
      <c r="C11" s="105">
        <v>2.1</v>
      </c>
      <c r="D11" s="105">
        <v>3.2</v>
      </c>
      <c r="E11" s="105">
        <v>4</v>
      </c>
    </row>
    <row r="12" spans="1:5">
      <c r="A12" s="41"/>
      <c r="B12" s="105"/>
      <c r="C12" s="105"/>
      <c r="D12" s="105"/>
      <c r="E12" s="105"/>
    </row>
    <row r="13" spans="1:5">
      <c r="A13" s="38" t="s">
        <v>336</v>
      </c>
      <c r="B13" s="101"/>
      <c r="C13" s="101"/>
      <c r="D13" s="101"/>
      <c r="E13" s="101"/>
    </row>
    <row r="14" spans="1:5">
      <c r="A14" s="41" t="s">
        <v>330</v>
      </c>
      <c r="B14" s="102">
        <v>1027</v>
      </c>
      <c r="C14" s="102">
        <v>1348</v>
      </c>
      <c r="D14" s="102">
        <v>1663</v>
      </c>
      <c r="E14" s="102">
        <v>1981</v>
      </c>
    </row>
    <row r="15" spans="1:5">
      <c r="A15" s="103" t="s">
        <v>331</v>
      </c>
      <c r="B15" s="105"/>
      <c r="C15" s="105"/>
      <c r="D15" s="105"/>
      <c r="E15" s="105"/>
    </row>
    <row r="16" spans="1:5">
      <c r="A16" s="41" t="s">
        <v>332</v>
      </c>
      <c r="B16" s="105">
        <v>650</v>
      </c>
      <c r="C16" s="105">
        <v>928</v>
      </c>
      <c r="D16" s="102">
        <v>1217</v>
      </c>
      <c r="E16" s="102">
        <v>1539</v>
      </c>
    </row>
    <row r="17" spans="1:5">
      <c r="A17" s="41" t="s">
        <v>333</v>
      </c>
      <c r="B17" s="105">
        <v>197</v>
      </c>
      <c r="C17" s="105">
        <v>215</v>
      </c>
      <c r="D17" s="105">
        <v>221</v>
      </c>
      <c r="E17" s="105">
        <v>210</v>
      </c>
    </row>
    <row r="18" spans="1:5">
      <c r="A18" s="41" t="s">
        <v>334</v>
      </c>
      <c r="B18" s="105">
        <v>179</v>
      </c>
      <c r="C18" s="105">
        <v>205</v>
      </c>
      <c r="D18" s="105">
        <v>225</v>
      </c>
      <c r="E18" s="105">
        <v>233</v>
      </c>
    </row>
    <row r="19" spans="1:5">
      <c r="A19" s="41"/>
      <c r="B19" s="105"/>
      <c r="C19" s="105"/>
      <c r="D19" s="105"/>
      <c r="E19" s="105"/>
    </row>
    <row r="20" spans="1:5">
      <c r="A20" s="41" t="s">
        <v>335</v>
      </c>
      <c r="B20" s="105">
        <v>0.5</v>
      </c>
      <c r="C20" s="105">
        <v>0.7</v>
      </c>
      <c r="D20" s="105">
        <v>0.9</v>
      </c>
      <c r="E20" s="105">
        <v>2.5</v>
      </c>
    </row>
    <row r="21" spans="1:5">
      <c r="A21" s="41"/>
      <c r="B21" s="105"/>
      <c r="C21" s="105"/>
      <c r="D21" s="105"/>
      <c r="E21" s="105"/>
    </row>
    <row r="22" spans="1:5">
      <c r="A22" s="176" t="s">
        <v>337</v>
      </c>
      <c r="B22" s="176"/>
      <c r="C22" s="176"/>
      <c r="D22" s="176"/>
      <c r="E22" s="176"/>
    </row>
    <row r="23" spans="1:5">
      <c r="A23" s="41" t="s">
        <v>330</v>
      </c>
      <c r="B23" s="102">
        <v>1027</v>
      </c>
      <c r="C23" s="102">
        <v>1243</v>
      </c>
      <c r="D23" s="102">
        <v>1474</v>
      </c>
      <c r="E23" s="102">
        <v>1772</v>
      </c>
    </row>
    <row r="24" spans="1:5">
      <c r="A24" s="103" t="s">
        <v>331</v>
      </c>
      <c r="B24" s="105"/>
      <c r="C24" s="105"/>
      <c r="D24" s="105"/>
      <c r="E24" s="105"/>
    </row>
    <row r="25" spans="1:5">
      <c r="A25" s="41" t="s">
        <v>332</v>
      </c>
      <c r="B25" s="105">
        <v>650</v>
      </c>
      <c r="C25" s="105">
        <v>816</v>
      </c>
      <c r="D25" s="102">
        <v>1014</v>
      </c>
      <c r="E25" s="102">
        <v>1315</v>
      </c>
    </row>
    <row r="26" spans="1:5">
      <c r="A26" s="41" t="s">
        <v>333</v>
      </c>
      <c r="B26" s="105">
        <v>197</v>
      </c>
      <c r="C26" s="105">
        <v>222</v>
      </c>
      <c r="D26" s="105">
        <v>234</v>
      </c>
      <c r="E26" s="105">
        <v>224</v>
      </c>
    </row>
    <row r="27" spans="1:5">
      <c r="A27" s="41" t="s">
        <v>334</v>
      </c>
      <c r="B27" s="105">
        <v>179</v>
      </c>
      <c r="C27" s="105">
        <v>205</v>
      </c>
      <c r="D27" s="105">
        <v>225</v>
      </c>
      <c r="E27" s="105">
        <v>233</v>
      </c>
    </row>
    <row r="28" spans="1:5">
      <c r="A28" s="41"/>
      <c r="B28" s="105"/>
      <c r="C28" s="105"/>
      <c r="D28" s="105"/>
      <c r="E28" s="105"/>
    </row>
    <row r="29" spans="1:5">
      <c r="A29" s="41" t="s">
        <v>335</v>
      </c>
      <c r="B29" s="105">
        <v>0.5</v>
      </c>
      <c r="C29" s="105">
        <v>2.2000000000000002</v>
      </c>
      <c r="D29" s="105">
        <v>4.4000000000000004</v>
      </c>
      <c r="E29" s="105">
        <v>5.8</v>
      </c>
    </row>
    <row r="30" spans="1:5">
      <c r="A30" s="41"/>
      <c r="B30" s="105"/>
      <c r="C30" s="105"/>
      <c r="D30" s="105"/>
      <c r="E30" s="105"/>
    </row>
    <row r="31" spans="1:5">
      <c r="A31" s="38" t="s">
        <v>338</v>
      </c>
      <c r="B31" s="101"/>
      <c r="C31" s="101"/>
      <c r="D31" s="101"/>
      <c r="E31" s="101"/>
    </row>
    <row r="32" spans="1:5">
      <c r="A32" s="41" t="s">
        <v>339</v>
      </c>
      <c r="B32" s="105">
        <v>12.5</v>
      </c>
      <c r="C32" s="105">
        <v>15.4</v>
      </c>
      <c r="D32" s="105">
        <v>19.8</v>
      </c>
      <c r="E32" s="105">
        <v>25.7</v>
      </c>
    </row>
    <row r="33" spans="1:5" ht="27.75" thickBot="1">
      <c r="A33" s="42" t="s">
        <v>340</v>
      </c>
      <c r="B33" s="106">
        <v>19.5</v>
      </c>
      <c r="C33" s="106">
        <v>24.1</v>
      </c>
      <c r="D33" s="106">
        <v>30.8</v>
      </c>
      <c r="E33" s="106">
        <v>40.1</v>
      </c>
    </row>
    <row r="34" spans="1:5">
      <c r="A34" s="23" t="s">
        <v>341</v>
      </c>
    </row>
    <row r="35" spans="1:5">
      <c r="A35" s="23" t="s">
        <v>342</v>
      </c>
    </row>
  </sheetData>
  <mergeCells count="1">
    <mergeCell ref="A22:E2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46123-6D17-41F9-94D8-A487B800002C}">
  <dimension ref="A1:P17"/>
  <sheetViews>
    <sheetView showGridLines="0" workbookViewId="0"/>
  </sheetViews>
  <sheetFormatPr defaultRowHeight="15"/>
  <sheetData>
    <row r="1" spans="1:16">
      <c r="A1" s="25" t="s">
        <v>343</v>
      </c>
      <c r="O1">
        <v>2019</v>
      </c>
      <c r="P1">
        <v>2050</v>
      </c>
    </row>
    <row r="2" spans="1:16">
      <c r="A2" s="23" t="s">
        <v>34</v>
      </c>
      <c r="N2" t="s">
        <v>346</v>
      </c>
      <c r="O2">
        <v>7.7486199585695807</v>
      </c>
      <c r="P2">
        <v>4.9109170386722774</v>
      </c>
    </row>
    <row r="3" spans="1:16">
      <c r="N3" t="s">
        <v>115</v>
      </c>
      <c r="O3">
        <v>7.7486199585695807</v>
      </c>
      <c r="P3">
        <v>4.1114453130935011</v>
      </c>
    </row>
    <row r="4" spans="1:16">
      <c r="N4" t="s">
        <v>337</v>
      </c>
      <c r="O4">
        <v>7.7486199585695807</v>
      </c>
      <c r="P4">
        <v>3.7534948426396646</v>
      </c>
    </row>
    <row r="16" spans="1:16">
      <c r="A16" s="23" t="s">
        <v>344</v>
      </c>
    </row>
    <row r="17" spans="1:1">
      <c r="A17" s="23" t="s">
        <v>345</v>
      </c>
    </row>
  </sheetData>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B520-F10C-4304-9014-99E5A4E5F522}">
  <dimension ref="A1:AS18"/>
  <sheetViews>
    <sheetView showGridLines="0" workbookViewId="0"/>
  </sheetViews>
  <sheetFormatPr defaultRowHeight="15"/>
  <cols>
    <col min="2" max="2" width="12.42578125" bestFit="1" customWidth="1"/>
    <col min="4" max="4" width="11.85546875" bestFit="1" customWidth="1"/>
  </cols>
  <sheetData>
    <row r="1" spans="1:45">
      <c r="A1" s="25" t="s">
        <v>347</v>
      </c>
      <c r="N1" s="24"/>
      <c r="O1" s="24">
        <v>2020</v>
      </c>
      <c r="P1" s="24">
        <v>2021</v>
      </c>
      <c r="Q1" s="24">
        <v>2022</v>
      </c>
      <c r="R1" s="24">
        <v>2023</v>
      </c>
      <c r="S1" s="24">
        <v>2024</v>
      </c>
      <c r="T1" s="24">
        <v>2025</v>
      </c>
      <c r="U1" s="24">
        <v>2026</v>
      </c>
      <c r="V1" s="24">
        <v>2027</v>
      </c>
      <c r="W1" s="24">
        <v>2028</v>
      </c>
      <c r="X1" s="24">
        <v>2029</v>
      </c>
      <c r="Y1" s="24">
        <v>2030</v>
      </c>
      <c r="Z1" s="24">
        <v>2031</v>
      </c>
      <c r="AA1" s="24">
        <v>2032</v>
      </c>
      <c r="AB1" s="24">
        <v>2033</v>
      </c>
      <c r="AC1" s="24">
        <v>2034</v>
      </c>
      <c r="AD1" s="24">
        <v>2035</v>
      </c>
      <c r="AE1" s="24">
        <v>2036</v>
      </c>
      <c r="AF1" s="24">
        <v>2037</v>
      </c>
      <c r="AG1" s="24">
        <v>2038</v>
      </c>
      <c r="AH1" s="24">
        <v>2039</v>
      </c>
      <c r="AI1" s="24">
        <v>2040</v>
      </c>
      <c r="AJ1" s="24">
        <v>2041</v>
      </c>
      <c r="AK1" s="24">
        <v>2042</v>
      </c>
      <c r="AL1" s="24">
        <v>2043</v>
      </c>
      <c r="AM1" s="24">
        <v>2044</v>
      </c>
      <c r="AN1" s="24">
        <v>2045</v>
      </c>
      <c r="AO1" s="24">
        <v>2046</v>
      </c>
      <c r="AP1" s="24">
        <v>2047</v>
      </c>
      <c r="AQ1" s="24">
        <v>2048</v>
      </c>
      <c r="AR1" s="24">
        <v>2049</v>
      </c>
      <c r="AS1" s="24">
        <v>2050</v>
      </c>
    </row>
    <row r="2" spans="1:45">
      <c r="A2" s="23" t="s">
        <v>34</v>
      </c>
      <c r="N2" s="24" t="s">
        <v>312</v>
      </c>
      <c r="O2" s="24">
        <v>125.14631167773126</v>
      </c>
      <c r="P2" s="24">
        <v>122.08524733595371</v>
      </c>
      <c r="Q2" s="24">
        <v>119.22712756597028</v>
      </c>
      <c r="R2" s="24">
        <v>115.91729084973609</v>
      </c>
      <c r="S2" s="24">
        <v>113.22271481426634</v>
      </c>
      <c r="T2" s="24">
        <v>109.11066067796371</v>
      </c>
      <c r="U2" s="24">
        <v>105.66170865716619</v>
      </c>
      <c r="V2" s="24">
        <v>103.43764844732723</v>
      </c>
      <c r="W2" s="24">
        <v>101.95089644975664</v>
      </c>
      <c r="X2" s="24">
        <v>100.94608334319175</v>
      </c>
      <c r="Y2" s="24">
        <v>97.517825023767259</v>
      </c>
      <c r="Z2" s="24">
        <v>96.962383433843314</v>
      </c>
      <c r="AA2" s="24">
        <v>95.868764395945774</v>
      </c>
      <c r="AB2" s="24">
        <v>93.738801027820557</v>
      </c>
      <c r="AC2" s="24">
        <v>92.760589819300009</v>
      </c>
      <c r="AD2" s="24">
        <v>92.290580119797198</v>
      </c>
      <c r="AE2" s="24">
        <v>92.895090421728369</v>
      </c>
      <c r="AF2" s="24">
        <v>92.115917132908223</v>
      </c>
      <c r="AG2" s="24">
        <v>92.966506430960578</v>
      </c>
      <c r="AH2" s="24">
        <v>93.420787104500008</v>
      </c>
      <c r="AI2" s="24">
        <v>94.739947768308781</v>
      </c>
      <c r="AJ2" s="24">
        <v>96.953355523646024</v>
      </c>
      <c r="AK2" s="24">
        <v>98.341096428678071</v>
      </c>
      <c r="AL2" s="24">
        <v>100.49010966412696</v>
      </c>
      <c r="AM2" s="24">
        <v>104.42053397084382</v>
      </c>
      <c r="AN2" s="24">
        <v>106.96887314328553</v>
      </c>
      <c r="AO2" s="24">
        <v>110.80713939149747</v>
      </c>
      <c r="AP2" s="24">
        <v>115.07840549416373</v>
      </c>
      <c r="AQ2" s="24">
        <v>119.99472333822813</v>
      </c>
      <c r="AR2" s="24">
        <v>125.95769669862332</v>
      </c>
      <c r="AS2" s="24">
        <v>131.65100652413585</v>
      </c>
    </row>
    <row r="3" spans="1:45">
      <c r="N3" s="24" t="s">
        <v>313</v>
      </c>
      <c r="O3" s="24">
        <v>125.14631167773126</v>
      </c>
      <c r="P3" s="24">
        <v>121.97781651454434</v>
      </c>
      <c r="Q3" s="24">
        <v>118.97141650758851</v>
      </c>
      <c r="R3" s="24">
        <v>115.57553694526797</v>
      </c>
      <c r="S3" s="24">
        <v>112.79548320786034</v>
      </c>
      <c r="T3" s="24">
        <v>108.59304792003499</v>
      </c>
      <c r="U3" s="24">
        <v>105.05324408430226</v>
      </c>
      <c r="V3" s="24">
        <v>102.68953328293568</v>
      </c>
      <c r="W3" s="24">
        <v>101.09813720589513</v>
      </c>
      <c r="X3" s="24">
        <v>99.891513455866701</v>
      </c>
      <c r="Y3" s="24">
        <v>96.219933742728898</v>
      </c>
      <c r="Z3" s="24">
        <v>95.389794287345708</v>
      </c>
      <c r="AA3" s="24">
        <v>93.991955375208278</v>
      </c>
      <c r="AB3" s="24">
        <v>91.540534821097339</v>
      </c>
      <c r="AC3" s="24">
        <v>90.231908915455108</v>
      </c>
      <c r="AD3" s="24">
        <v>89.419554242863185</v>
      </c>
      <c r="AE3" s="24">
        <v>89.640032920936122</v>
      </c>
      <c r="AF3" s="24">
        <v>88.334679237859234</v>
      </c>
      <c r="AG3" s="24">
        <v>88.357712859853805</v>
      </c>
      <c r="AH3" s="24">
        <v>87.785651383121717</v>
      </c>
      <c r="AI3" s="24">
        <v>87.39189753438356</v>
      </c>
      <c r="AJ3" s="24">
        <v>88.160988427652839</v>
      </c>
      <c r="AK3" s="24">
        <v>87.984387467916079</v>
      </c>
      <c r="AL3" s="24">
        <v>88.373755440917904</v>
      </c>
      <c r="AM3" s="24">
        <v>90.362837795788082</v>
      </c>
      <c r="AN3" s="24">
        <v>90.742137878451771</v>
      </c>
      <c r="AO3" s="24">
        <v>92.196197028377696</v>
      </c>
      <c r="AP3" s="24">
        <v>94.8817236956437</v>
      </c>
      <c r="AQ3" s="24">
        <v>97.300172421280237</v>
      </c>
      <c r="AR3" s="24">
        <v>101.66378316817607</v>
      </c>
      <c r="AS3" s="24">
        <v>106.02726859483845</v>
      </c>
    </row>
    <row r="4" spans="1:45">
      <c r="N4" s="24" t="s">
        <v>115</v>
      </c>
      <c r="O4" s="24">
        <v>125.14631167773126</v>
      </c>
      <c r="P4" s="24">
        <v>121.97781651454434</v>
      </c>
      <c r="Q4" s="24">
        <v>118.97141650758851</v>
      </c>
      <c r="R4" s="24">
        <v>115.57553694526797</v>
      </c>
      <c r="S4" s="24">
        <v>112.79548320786034</v>
      </c>
      <c r="T4" s="24">
        <v>108.59304231056083</v>
      </c>
      <c r="U4" s="24">
        <v>105.05323322305269</v>
      </c>
      <c r="V4" s="24">
        <v>102.68950504058459</v>
      </c>
      <c r="W4" s="24">
        <v>101.09797599904523</v>
      </c>
      <c r="X4" s="24">
        <v>99.890155426912983</v>
      </c>
      <c r="Y4" s="24">
        <v>96.217148934634125</v>
      </c>
      <c r="Z4" s="24">
        <v>95.385349596120321</v>
      </c>
      <c r="AA4" s="24">
        <v>93.985650472896964</v>
      </c>
      <c r="AB4" s="24">
        <v>91.532234274623136</v>
      </c>
      <c r="AC4" s="24">
        <v>90.221405977127233</v>
      </c>
      <c r="AD4" s="24">
        <v>89.406563890124474</v>
      </c>
      <c r="AE4" s="24">
        <v>89.624158182581311</v>
      </c>
      <c r="AF4" s="24">
        <v>88.315021634150142</v>
      </c>
      <c r="AG4" s="24">
        <v>88.334376072823915</v>
      </c>
      <c r="AH4" s="24">
        <v>87.812723582685962</v>
      </c>
      <c r="AI4" s="24">
        <v>87.687710479524213</v>
      </c>
      <c r="AJ4" s="24">
        <v>88.580601259726038</v>
      </c>
      <c r="AK4" s="24">
        <v>88.527168922890795</v>
      </c>
      <c r="AL4" s="24">
        <v>89.048498286914409</v>
      </c>
      <c r="AM4" s="24">
        <v>91.185477602293133</v>
      </c>
      <c r="AN4" s="24">
        <v>92.146086935628219</v>
      </c>
      <c r="AO4" s="24">
        <v>93.985327035161319</v>
      </c>
      <c r="AP4" s="24">
        <v>97.357472614828893</v>
      </c>
      <c r="AQ4" s="24">
        <v>100.8696251034666</v>
      </c>
      <c r="AR4" s="24">
        <v>105.20496275236519</v>
      </c>
      <c r="AS4" s="24">
        <v>109.72678351267402</v>
      </c>
    </row>
    <row r="17" spans="1:1">
      <c r="A17" s="23" t="s">
        <v>348</v>
      </c>
    </row>
    <row r="18" spans="1:1">
      <c r="A18" s="23" t="s">
        <v>311</v>
      </c>
    </row>
  </sheetData>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8C21-0844-40A6-8D3D-B3E0EACAA5BF}">
  <dimension ref="A1:AI18"/>
  <sheetViews>
    <sheetView showGridLines="0" workbookViewId="0"/>
  </sheetViews>
  <sheetFormatPr defaultRowHeight="15"/>
  <sheetData>
    <row r="1" spans="1:35">
      <c r="A1" s="108" t="s">
        <v>349</v>
      </c>
      <c r="N1" s="24"/>
      <c r="O1" s="24">
        <v>1947</v>
      </c>
      <c r="P1" s="24">
        <v>1952</v>
      </c>
      <c r="Q1" s="24">
        <v>1962</v>
      </c>
      <c r="R1" s="24">
        <v>1967</v>
      </c>
      <c r="S1" s="24">
        <v>1972</v>
      </c>
      <c r="T1" s="24">
        <v>1980</v>
      </c>
      <c r="U1" s="24">
        <v>1982</v>
      </c>
      <c r="V1" s="24">
        <v>1987</v>
      </c>
      <c r="W1" s="24">
        <v>1992</v>
      </c>
      <c r="X1" s="24">
        <v>1997</v>
      </c>
      <c r="Y1" s="24">
        <v>2003</v>
      </c>
      <c r="Z1" s="24">
        <v>2007</v>
      </c>
      <c r="AA1" s="24">
        <v>2012</v>
      </c>
      <c r="AB1" s="24">
        <v>2015</v>
      </c>
      <c r="AC1" s="24">
        <v>2021</v>
      </c>
      <c r="AD1" s="24">
        <v>2026</v>
      </c>
      <c r="AE1" s="24">
        <v>2031</v>
      </c>
      <c r="AF1" s="24">
        <v>2036</v>
      </c>
      <c r="AG1" s="24">
        <v>2041</v>
      </c>
      <c r="AH1" s="24">
        <v>2046</v>
      </c>
      <c r="AI1" s="24">
        <v>2051</v>
      </c>
    </row>
    <row r="2" spans="1:35">
      <c r="A2" s="109" t="s">
        <v>350</v>
      </c>
      <c r="N2" s="24" t="s">
        <v>314</v>
      </c>
      <c r="O2" s="24">
        <v>70</v>
      </c>
      <c r="P2" s="24">
        <v>70</v>
      </c>
      <c r="Q2" s="24">
        <v>70</v>
      </c>
      <c r="R2" s="24">
        <v>70</v>
      </c>
      <c r="S2" s="24">
        <v>70</v>
      </c>
      <c r="T2" s="24">
        <v>65</v>
      </c>
      <c r="U2" s="24">
        <v>65</v>
      </c>
      <c r="V2" s="24">
        <v>65</v>
      </c>
      <c r="W2" s="24">
        <v>65</v>
      </c>
      <c r="X2" s="24">
        <v>65</v>
      </c>
      <c r="Y2" s="24">
        <v>65</v>
      </c>
      <c r="Z2" s="24">
        <v>65</v>
      </c>
      <c r="AA2" s="24">
        <v>65</v>
      </c>
      <c r="AB2" s="24">
        <v>66</v>
      </c>
      <c r="AC2" s="24">
        <v>67</v>
      </c>
      <c r="AD2" s="24">
        <v>67</v>
      </c>
      <c r="AE2" s="24">
        <v>68</v>
      </c>
      <c r="AF2" s="24">
        <v>68</v>
      </c>
      <c r="AG2" s="24">
        <v>68</v>
      </c>
      <c r="AH2" s="24">
        <v>68</v>
      </c>
      <c r="AI2" s="24">
        <v>68</v>
      </c>
    </row>
    <row r="3" spans="1:35">
      <c r="N3" s="24" t="s">
        <v>316</v>
      </c>
      <c r="O3" s="24">
        <v>7.5499999999999972</v>
      </c>
      <c r="P3" s="24">
        <v>7.7000000000000028</v>
      </c>
      <c r="Q3" s="24">
        <v>8.5</v>
      </c>
      <c r="R3" s="24">
        <v>8.5499999999999972</v>
      </c>
      <c r="S3" s="24">
        <v>8.7000000000000028</v>
      </c>
      <c r="T3" s="24">
        <v>13.900000000000006</v>
      </c>
      <c r="U3" s="24">
        <v>14.150000000000006</v>
      </c>
      <c r="V3" s="24">
        <v>14.400000000000006</v>
      </c>
      <c r="W3" s="24">
        <v>15.25</v>
      </c>
      <c r="X3" s="24">
        <v>15.599999999999994</v>
      </c>
      <c r="Y3" s="24">
        <v>17.049999999999997</v>
      </c>
      <c r="Z3" s="24">
        <v>18.200000000000003</v>
      </c>
      <c r="AA3" s="24">
        <v>19.140414070448827</v>
      </c>
      <c r="AB3" s="24">
        <v>18.650000000000006</v>
      </c>
      <c r="AC3" s="24">
        <v>18.5</v>
      </c>
      <c r="AD3" s="24">
        <v>19.150000000000006</v>
      </c>
      <c r="AE3" s="24">
        <v>18.799999999999997</v>
      </c>
      <c r="AF3" s="24">
        <v>19.450000000000003</v>
      </c>
      <c r="AG3" s="24">
        <v>19.950000000000003</v>
      </c>
      <c r="AH3" s="24">
        <v>20.450000000000003</v>
      </c>
      <c r="AI3" s="24">
        <v>20.900000000000006</v>
      </c>
    </row>
    <row r="4" spans="1:35">
      <c r="N4" s="24" t="s">
        <v>317</v>
      </c>
      <c r="O4" s="24">
        <v>0</v>
      </c>
      <c r="P4" s="24">
        <v>0</v>
      </c>
      <c r="Q4" s="24">
        <v>0</v>
      </c>
      <c r="R4" s="24">
        <v>0</v>
      </c>
      <c r="S4" s="24">
        <v>0</v>
      </c>
      <c r="T4" s="24">
        <v>0</v>
      </c>
      <c r="U4" s="24">
        <v>0</v>
      </c>
      <c r="V4" s="24">
        <v>0</v>
      </c>
      <c r="W4" s="24">
        <v>0</v>
      </c>
      <c r="X4" s="24">
        <v>0</v>
      </c>
      <c r="Y4" s="24">
        <v>0</v>
      </c>
      <c r="Z4" s="24">
        <v>0</v>
      </c>
      <c r="AA4" s="24">
        <v>0</v>
      </c>
      <c r="AB4" s="24">
        <v>100000</v>
      </c>
      <c r="AC4" s="24">
        <v>0</v>
      </c>
      <c r="AD4" s="24">
        <v>0</v>
      </c>
      <c r="AE4" s="24">
        <v>0</v>
      </c>
      <c r="AF4" s="24">
        <v>0</v>
      </c>
      <c r="AG4" s="24">
        <v>0</v>
      </c>
      <c r="AH4" s="24">
        <v>0</v>
      </c>
      <c r="AI4" s="24">
        <v>0</v>
      </c>
    </row>
    <row r="5" spans="1:35">
      <c r="N5" s="24" t="s">
        <v>315</v>
      </c>
      <c r="O5" s="24">
        <v>77.55</v>
      </c>
      <c r="P5" s="24">
        <v>77.7</v>
      </c>
      <c r="Q5" s="24">
        <v>78.5</v>
      </c>
      <c r="R5" s="24">
        <v>78.55</v>
      </c>
      <c r="S5" s="24">
        <v>78.7</v>
      </c>
      <c r="T5" s="24">
        <v>78.900000000000006</v>
      </c>
      <c r="U5" s="24">
        <v>79.150000000000006</v>
      </c>
      <c r="V5" s="24">
        <v>79.400000000000006</v>
      </c>
      <c r="W5" s="24">
        <v>80.25</v>
      </c>
      <c r="X5" s="24">
        <v>80.599999999999994</v>
      </c>
      <c r="Y5" s="24">
        <v>82.05</v>
      </c>
      <c r="Z5" s="24">
        <v>83.2</v>
      </c>
      <c r="AA5" s="24">
        <v>84.140414070448827</v>
      </c>
      <c r="AB5" s="24">
        <v>84.65</v>
      </c>
      <c r="AC5" s="24">
        <v>85.5</v>
      </c>
      <c r="AD5" s="24">
        <v>86.15</v>
      </c>
      <c r="AE5" s="24">
        <v>86.8</v>
      </c>
      <c r="AF5" s="24">
        <v>87.45</v>
      </c>
      <c r="AG5" s="24">
        <v>87.95</v>
      </c>
      <c r="AH5" s="24">
        <v>88.45</v>
      </c>
      <c r="AI5" s="24">
        <v>88.9</v>
      </c>
    </row>
    <row r="6" spans="1:35">
      <c r="N6" s="24" t="str">
        <f t="shared" ref="N6:AI6" si="0">N2</f>
        <v>Baseline Pension Age</v>
      </c>
      <c r="O6" s="24">
        <f t="shared" si="0"/>
        <v>70</v>
      </c>
      <c r="P6" s="24">
        <f t="shared" si="0"/>
        <v>70</v>
      </c>
      <c r="Q6" s="24">
        <f t="shared" si="0"/>
        <v>70</v>
      </c>
      <c r="R6" s="24">
        <f t="shared" si="0"/>
        <v>70</v>
      </c>
      <c r="S6" s="24">
        <f t="shared" si="0"/>
        <v>70</v>
      </c>
      <c r="T6" s="24">
        <f t="shared" si="0"/>
        <v>65</v>
      </c>
      <c r="U6" s="24">
        <f t="shared" si="0"/>
        <v>65</v>
      </c>
      <c r="V6" s="24">
        <f t="shared" si="0"/>
        <v>65</v>
      </c>
      <c r="W6" s="24">
        <f t="shared" si="0"/>
        <v>65</v>
      </c>
      <c r="X6" s="24">
        <f t="shared" si="0"/>
        <v>65</v>
      </c>
      <c r="Y6" s="24">
        <f t="shared" si="0"/>
        <v>65</v>
      </c>
      <c r="Z6" s="24">
        <f t="shared" si="0"/>
        <v>65</v>
      </c>
      <c r="AA6" s="24">
        <f t="shared" si="0"/>
        <v>65</v>
      </c>
      <c r="AB6" s="24">
        <f t="shared" si="0"/>
        <v>66</v>
      </c>
      <c r="AC6" s="24">
        <f t="shared" si="0"/>
        <v>67</v>
      </c>
      <c r="AD6" s="24">
        <f t="shared" si="0"/>
        <v>67</v>
      </c>
      <c r="AE6" s="24">
        <f t="shared" si="0"/>
        <v>68</v>
      </c>
      <c r="AF6" s="24">
        <f t="shared" si="0"/>
        <v>68</v>
      </c>
      <c r="AG6" s="24">
        <f t="shared" si="0"/>
        <v>68</v>
      </c>
      <c r="AH6" s="24">
        <f t="shared" si="0"/>
        <v>68</v>
      </c>
      <c r="AI6" s="24">
        <f t="shared" si="0"/>
        <v>68</v>
      </c>
    </row>
    <row r="17" spans="1:1">
      <c r="A17" s="44" t="s">
        <v>308</v>
      </c>
    </row>
    <row r="18" spans="1:1">
      <c r="A18" s="44" t="s">
        <v>351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38C9-377A-48C4-8943-3CCDE024AE3D}">
  <dimension ref="A1:HG18"/>
  <sheetViews>
    <sheetView workbookViewId="0"/>
  </sheetViews>
  <sheetFormatPr defaultColWidth="9.140625" defaultRowHeight="15"/>
  <cols>
    <col min="1" max="16384" width="9.140625" style="24"/>
  </cols>
  <sheetData>
    <row r="1" spans="1:215">
      <c r="A1" s="52" t="s">
        <v>252</v>
      </c>
      <c r="O1" s="24">
        <v>0</v>
      </c>
      <c r="P1" s="24">
        <v>0.1</v>
      </c>
      <c r="Q1" s="24">
        <v>0.2</v>
      </c>
      <c r="R1" s="24">
        <v>0.3</v>
      </c>
      <c r="S1" s="24">
        <v>0.4</v>
      </c>
      <c r="T1" s="24">
        <v>0.5</v>
      </c>
      <c r="U1" s="24">
        <v>0.6</v>
      </c>
      <c r="V1" s="24">
        <v>0.7</v>
      </c>
      <c r="W1" s="24">
        <v>0.8</v>
      </c>
      <c r="X1" s="24">
        <v>0.9</v>
      </c>
      <c r="Y1" s="24">
        <v>1</v>
      </c>
      <c r="Z1" s="24">
        <v>1.1000000000000001</v>
      </c>
      <c r="AA1" s="24">
        <v>1.2</v>
      </c>
      <c r="AB1" s="24">
        <v>1.3</v>
      </c>
      <c r="AC1" s="24">
        <v>1.4</v>
      </c>
      <c r="AD1" s="24">
        <v>1.5</v>
      </c>
      <c r="AE1" s="24">
        <v>1.6</v>
      </c>
      <c r="AF1" s="24">
        <v>1.7</v>
      </c>
      <c r="AG1" s="24">
        <v>1.8</v>
      </c>
      <c r="AH1" s="24">
        <v>1.9</v>
      </c>
      <c r="AI1" s="24">
        <v>2</v>
      </c>
      <c r="AJ1" s="24">
        <v>2.1</v>
      </c>
      <c r="AK1" s="24">
        <v>2.2000000000000002</v>
      </c>
      <c r="AL1" s="24">
        <v>2.2999999999999998</v>
      </c>
      <c r="AM1" s="24">
        <v>2.4</v>
      </c>
      <c r="AN1" s="24">
        <v>2.5</v>
      </c>
      <c r="AO1" s="24">
        <v>2.6</v>
      </c>
      <c r="AP1" s="24">
        <v>2.7</v>
      </c>
      <c r="AQ1" s="24">
        <v>2.8</v>
      </c>
      <c r="AR1" s="24">
        <v>2.9</v>
      </c>
      <c r="AS1" s="24">
        <v>3</v>
      </c>
      <c r="AT1" s="24">
        <v>3.1</v>
      </c>
      <c r="AU1" s="24">
        <v>3.2</v>
      </c>
      <c r="AV1" s="24">
        <v>3.3</v>
      </c>
      <c r="AW1" s="24">
        <v>3.4</v>
      </c>
      <c r="AX1" s="24">
        <v>3.5</v>
      </c>
      <c r="AY1" s="24">
        <v>3.6</v>
      </c>
      <c r="AZ1" s="24">
        <v>3.7</v>
      </c>
      <c r="BA1" s="24">
        <v>3.8</v>
      </c>
      <c r="BB1" s="24">
        <v>3.9</v>
      </c>
      <c r="BC1" s="24">
        <v>4</v>
      </c>
      <c r="BD1" s="24">
        <v>4.0999999999999996</v>
      </c>
      <c r="BE1" s="24">
        <v>4.2</v>
      </c>
      <c r="BF1" s="24">
        <v>4.3</v>
      </c>
      <c r="BG1" s="24">
        <v>4.4000000000000004</v>
      </c>
      <c r="BH1" s="24">
        <v>4.5</v>
      </c>
      <c r="BI1" s="24">
        <v>4.5999999999999996</v>
      </c>
      <c r="BJ1" s="24">
        <v>4.7</v>
      </c>
      <c r="BK1" s="24">
        <v>4.8</v>
      </c>
      <c r="BL1" s="24">
        <v>4.9000000000000004</v>
      </c>
      <c r="BM1" s="24">
        <v>5</v>
      </c>
      <c r="BN1" s="24">
        <v>5.0999999999999996</v>
      </c>
      <c r="BO1" s="24">
        <v>5.2</v>
      </c>
      <c r="BP1" s="24">
        <v>5.3</v>
      </c>
      <c r="BQ1" s="24">
        <v>5.4</v>
      </c>
      <c r="BR1" s="24">
        <v>5.5</v>
      </c>
      <c r="BS1" s="24">
        <v>5.6</v>
      </c>
      <c r="BT1" s="24">
        <v>5.7</v>
      </c>
      <c r="BU1" s="24">
        <v>5.8</v>
      </c>
      <c r="BV1" s="24">
        <v>5.9</v>
      </c>
      <c r="BW1" s="24">
        <v>6</v>
      </c>
      <c r="BX1" s="24">
        <v>6.1</v>
      </c>
      <c r="BY1" s="24">
        <v>6.2</v>
      </c>
      <c r="BZ1" s="24">
        <v>6.3</v>
      </c>
      <c r="CA1" s="24">
        <v>6.4</v>
      </c>
      <c r="CB1" s="24">
        <v>6.5</v>
      </c>
      <c r="CC1" s="24">
        <v>6.6</v>
      </c>
      <c r="CD1" s="24">
        <v>6.7</v>
      </c>
      <c r="CE1" s="24">
        <v>6.8</v>
      </c>
      <c r="CF1" s="24">
        <v>6.9</v>
      </c>
      <c r="CG1" s="24">
        <v>7</v>
      </c>
      <c r="CH1" s="24">
        <v>7.1</v>
      </c>
      <c r="CI1" s="24">
        <v>7.2</v>
      </c>
      <c r="CJ1" s="24">
        <v>7.3</v>
      </c>
      <c r="CK1" s="24">
        <v>7.4</v>
      </c>
      <c r="CL1" s="24">
        <v>7.5</v>
      </c>
      <c r="CM1" s="24">
        <v>7.6</v>
      </c>
      <c r="CN1" s="24">
        <v>7.7</v>
      </c>
      <c r="CO1" s="24">
        <v>7.8</v>
      </c>
      <c r="CP1" s="24">
        <v>7.9</v>
      </c>
      <c r="CQ1" s="24">
        <v>8</v>
      </c>
      <c r="CR1" s="24">
        <v>8.1</v>
      </c>
      <c r="CS1" s="24">
        <v>8.1999999999999993</v>
      </c>
      <c r="CT1" s="24">
        <v>8.3000000000000007</v>
      </c>
      <c r="CU1" s="24">
        <v>8.4</v>
      </c>
      <c r="CV1" s="24">
        <v>8.5</v>
      </c>
      <c r="CW1" s="24">
        <v>8.6</v>
      </c>
      <c r="CX1" s="24">
        <v>8.6999999999999993</v>
      </c>
      <c r="CY1" s="24">
        <v>8.8000000000000007</v>
      </c>
      <c r="CZ1" s="24">
        <v>8.9</v>
      </c>
      <c r="DA1" s="24">
        <v>9</v>
      </c>
      <c r="DB1" s="24">
        <v>9.1</v>
      </c>
      <c r="DC1" s="24">
        <v>9.1999999999999993</v>
      </c>
      <c r="DD1" s="24">
        <v>9.3000000000000007</v>
      </c>
      <c r="DE1" s="24">
        <v>9.4</v>
      </c>
      <c r="DF1" s="24">
        <v>9.5</v>
      </c>
      <c r="DG1" s="24">
        <v>9.6</v>
      </c>
      <c r="DH1" s="24">
        <v>9.6999999999999993</v>
      </c>
      <c r="DI1" s="24">
        <v>9.8000000000000007</v>
      </c>
      <c r="DJ1" s="24">
        <v>9.9</v>
      </c>
      <c r="DK1" s="24">
        <v>10</v>
      </c>
      <c r="DL1" s="24">
        <v>10.1</v>
      </c>
      <c r="DM1" s="24">
        <v>10.199999999999999</v>
      </c>
      <c r="DN1" s="24">
        <v>10.3</v>
      </c>
      <c r="DO1" s="24">
        <v>10.4</v>
      </c>
      <c r="DP1" s="24">
        <v>10.5</v>
      </c>
      <c r="DQ1" s="24">
        <v>10.6</v>
      </c>
      <c r="DR1" s="24">
        <v>10.7</v>
      </c>
      <c r="DS1" s="24">
        <v>10.8</v>
      </c>
      <c r="DT1" s="24">
        <v>10.9</v>
      </c>
      <c r="DU1" s="24">
        <v>11</v>
      </c>
      <c r="DV1" s="24">
        <v>11.1</v>
      </c>
      <c r="DW1" s="24">
        <v>11.2</v>
      </c>
      <c r="DX1" s="24">
        <v>11.3</v>
      </c>
      <c r="DY1" s="24">
        <v>11.4</v>
      </c>
      <c r="DZ1" s="24">
        <v>11.5</v>
      </c>
      <c r="EA1" s="24">
        <v>11.6</v>
      </c>
      <c r="EB1" s="24">
        <v>11.7</v>
      </c>
      <c r="EC1" s="24">
        <v>11.8</v>
      </c>
      <c r="ED1" s="24">
        <v>11.9</v>
      </c>
      <c r="EE1" s="24">
        <v>12</v>
      </c>
      <c r="EF1" s="24">
        <v>12.1</v>
      </c>
      <c r="EG1" s="24">
        <v>12.2</v>
      </c>
      <c r="EH1" s="24">
        <v>12.3</v>
      </c>
      <c r="EI1" s="24">
        <v>12.4</v>
      </c>
      <c r="EJ1" s="24">
        <v>12.5</v>
      </c>
      <c r="EK1" s="24">
        <v>12.6</v>
      </c>
      <c r="EL1" s="24">
        <v>12.7</v>
      </c>
      <c r="EM1" s="24">
        <v>12.8</v>
      </c>
      <c r="EN1" s="24">
        <v>12.9</v>
      </c>
      <c r="EO1" s="24">
        <v>13</v>
      </c>
      <c r="EP1" s="24">
        <v>13.1</v>
      </c>
      <c r="EQ1" s="24">
        <v>13.2</v>
      </c>
      <c r="ER1" s="24">
        <v>13.3</v>
      </c>
      <c r="ES1" s="24">
        <v>13.4</v>
      </c>
      <c r="ET1" s="24">
        <v>13.5</v>
      </c>
      <c r="EU1" s="24">
        <v>13.6</v>
      </c>
      <c r="EV1" s="24">
        <v>13.7</v>
      </c>
      <c r="EW1" s="24">
        <v>13.8</v>
      </c>
      <c r="EX1" s="24">
        <v>13.9</v>
      </c>
      <c r="EY1" s="24">
        <v>14</v>
      </c>
      <c r="EZ1" s="24">
        <v>14.1</v>
      </c>
      <c r="FA1" s="24">
        <v>14.2</v>
      </c>
      <c r="FB1" s="24">
        <v>14.3</v>
      </c>
      <c r="FC1" s="24">
        <v>14.4</v>
      </c>
      <c r="FD1" s="24">
        <v>14.5</v>
      </c>
      <c r="FE1" s="24">
        <v>14.6</v>
      </c>
      <c r="FF1" s="24">
        <v>14.7</v>
      </c>
      <c r="FG1" s="24">
        <v>14.8</v>
      </c>
      <c r="FH1" s="24">
        <v>14.9</v>
      </c>
      <c r="FI1" s="24">
        <v>15</v>
      </c>
      <c r="FJ1" s="24">
        <v>15.1</v>
      </c>
      <c r="FK1" s="24">
        <v>15.2</v>
      </c>
      <c r="FL1" s="24">
        <v>15.3</v>
      </c>
      <c r="FM1" s="24">
        <v>15.4</v>
      </c>
      <c r="FN1" s="24">
        <v>15.5</v>
      </c>
      <c r="FO1" s="24">
        <v>15.6</v>
      </c>
      <c r="FP1" s="24">
        <v>15.7</v>
      </c>
      <c r="FQ1" s="24">
        <v>15.8</v>
      </c>
      <c r="FR1" s="24">
        <v>15.9</v>
      </c>
      <c r="FS1" s="24">
        <v>16</v>
      </c>
      <c r="FT1" s="24">
        <v>16.100000000000001</v>
      </c>
      <c r="FU1" s="24">
        <v>16.2</v>
      </c>
      <c r="FV1" s="24">
        <v>16.3</v>
      </c>
      <c r="FW1" s="24">
        <v>16.399999999999999</v>
      </c>
      <c r="FX1" s="24">
        <v>16.5</v>
      </c>
      <c r="FY1" s="24">
        <v>16.600000000000001</v>
      </c>
      <c r="FZ1" s="24">
        <v>16.7</v>
      </c>
      <c r="GA1" s="24">
        <v>16.8</v>
      </c>
      <c r="GB1" s="24">
        <v>16.899999999999999</v>
      </c>
      <c r="GC1" s="24">
        <v>17</v>
      </c>
      <c r="GD1" s="24">
        <v>17.100000000000001</v>
      </c>
      <c r="GE1" s="24">
        <v>17.2</v>
      </c>
      <c r="GF1" s="24">
        <v>17.3</v>
      </c>
      <c r="GG1" s="24">
        <v>17.399999999999999</v>
      </c>
      <c r="GH1" s="24">
        <v>17.5</v>
      </c>
      <c r="GI1" s="24">
        <v>17.600000000000001</v>
      </c>
      <c r="GJ1" s="24">
        <v>17.7</v>
      </c>
      <c r="GK1" s="24">
        <v>17.8</v>
      </c>
      <c r="GL1" s="24">
        <v>17.899999999999999</v>
      </c>
      <c r="GM1" s="24">
        <v>18</v>
      </c>
      <c r="GN1" s="24">
        <v>18.100000000000001</v>
      </c>
      <c r="GO1" s="24">
        <v>18.2</v>
      </c>
      <c r="GP1" s="24">
        <v>18.3</v>
      </c>
      <c r="GQ1" s="24">
        <v>18.399999999999999</v>
      </c>
      <c r="GR1" s="24">
        <v>18.5</v>
      </c>
      <c r="GS1" s="24">
        <v>18.600000000000001</v>
      </c>
      <c r="GT1" s="24">
        <v>18.7</v>
      </c>
      <c r="GU1" s="24">
        <v>18.8</v>
      </c>
      <c r="GV1" s="24">
        <v>18.899999999999999</v>
      </c>
      <c r="GW1" s="24">
        <v>19</v>
      </c>
      <c r="GX1" s="24">
        <v>19.100000000000001</v>
      </c>
      <c r="GY1" s="24">
        <v>19.2</v>
      </c>
      <c r="GZ1" s="24">
        <v>19.3</v>
      </c>
      <c r="HA1" s="24">
        <v>19.399999999999999</v>
      </c>
      <c r="HB1" s="24">
        <v>19.5</v>
      </c>
      <c r="HC1" s="24">
        <v>19.600000000000001</v>
      </c>
      <c r="HD1" s="24">
        <v>19.7</v>
      </c>
      <c r="HE1" s="24">
        <v>19.8</v>
      </c>
      <c r="HF1" s="24">
        <v>19.899999999999999</v>
      </c>
      <c r="HG1" s="24">
        <v>20</v>
      </c>
    </row>
    <row r="2" spans="1:215">
      <c r="A2" s="23" t="s">
        <v>242</v>
      </c>
      <c r="N2" s="24" t="s">
        <v>255</v>
      </c>
      <c r="O2" s="24" t="s">
        <v>38</v>
      </c>
      <c r="P2" s="24" t="s">
        <v>38</v>
      </c>
      <c r="Q2" s="24" t="s">
        <v>38</v>
      </c>
      <c r="R2" s="24" t="s">
        <v>38</v>
      </c>
      <c r="S2" s="24" t="s">
        <v>38</v>
      </c>
      <c r="T2" s="24" t="s">
        <v>38</v>
      </c>
      <c r="U2" s="24" t="s">
        <v>38</v>
      </c>
      <c r="V2" s="24" t="s">
        <v>38</v>
      </c>
      <c r="W2" s="24" t="s">
        <v>38</v>
      </c>
      <c r="X2" s="24" t="s">
        <v>38</v>
      </c>
      <c r="Y2" s="24" t="s">
        <v>38</v>
      </c>
      <c r="Z2" s="24" t="s">
        <v>38</v>
      </c>
      <c r="AA2" s="24" t="s">
        <v>38</v>
      </c>
      <c r="AB2" s="24" t="s">
        <v>38</v>
      </c>
      <c r="AC2" s="24" t="s">
        <v>38</v>
      </c>
      <c r="AD2" s="24" t="s">
        <v>38</v>
      </c>
      <c r="AE2" s="24" t="s">
        <v>38</v>
      </c>
      <c r="AF2" s="24" t="s">
        <v>38</v>
      </c>
      <c r="AG2" s="24" t="s">
        <v>38</v>
      </c>
      <c r="AH2" s="24" t="s">
        <v>38</v>
      </c>
      <c r="AI2" s="24" t="s">
        <v>38</v>
      </c>
      <c r="AJ2" s="24" t="s">
        <v>38</v>
      </c>
      <c r="AK2" s="24" t="s">
        <v>38</v>
      </c>
      <c r="AL2" s="24" t="s">
        <v>38</v>
      </c>
      <c r="AM2" s="24" t="s">
        <v>38</v>
      </c>
      <c r="AN2" s="24" t="s">
        <v>38</v>
      </c>
      <c r="AO2" s="24" t="s">
        <v>38</v>
      </c>
      <c r="AP2" s="24" t="s">
        <v>38</v>
      </c>
      <c r="AQ2" s="24" t="s">
        <v>38</v>
      </c>
      <c r="AR2" s="24" t="s">
        <v>38</v>
      </c>
      <c r="AS2" s="24" t="s">
        <v>38</v>
      </c>
      <c r="AT2" s="24" t="s">
        <v>38</v>
      </c>
      <c r="AU2" s="24" t="s">
        <v>38</v>
      </c>
      <c r="AV2" s="24" t="s">
        <v>38</v>
      </c>
      <c r="AW2" s="24" t="s">
        <v>38</v>
      </c>
      <c r="AX2" s="24" t="s">
        <v>38</v>
      </c>
      <c r="AY2" s="24" t="s">
        <v>38</v>
      </c>
      <c r="AZ2" s="24" t="s">
        <v>38</v>
      </c>
      <c r="BA2" s="24" t="s">
        <v>38</v>
      </c>
      <c r="BB2" s="24" t="s">
        <v>38</v>
      </c>
      <c r="BC2" s="24" t="s">
        <v>38</v>
      </c>
      <c r="BD2" s="24" t="s">
        <v>38</v>
      </c>
      <c r="BE2" s="24" t="s">
        <v>38</v>
      </c>
      <c r="BF2" s="24" t="s">
        <v>38</v>
      </c>
      <c r="BG2" s="24" t="s">
        <v>38</v>
      </c>
      <c r="BH2" s="24" t="s">
        <v>38</v>
      </c>
      <c r="BI2" s="24" t="s">
        <v>38</v>
      </c>
      <c r="BJ2" s="24" t="s">
        <v>38</v>
      </c>
      <c r="BK2" s="24" t="s">
        <v>38</v>
      </c>
      <c r="BL2" s="24" t="s">
        <v>38</v>
      </c>
      <c r="BM2" s="24" t="s">
        <v>38</v>
      </c>
      <c r="BN2" s="24" t="s">
        <v>38</v>
      </c>
      <c r="BO2" s="24" t="s">
        <v>38</v>
      </c>
      <c r="BP2" s="24" t="s">
        <v>38</v>
      </c>
      <c r="BQ2" s="24" t="s">
        <v>38</v>
      </c>
      <c r="BR2" s="24" t="s">
        <v>38</v>
      </c>
      <c r="BS2" s="24" t="s">
        <v>38</v>
      </c>
      <c r="BT2" s="24" t="s">
        <v>38</v>
      </c>
      <c r="BU2" s="24" t="s">
        <v>38</v>
      </c>
      <c r="BV2" s="24" t="s">
        <v>38</v>
      </c>
      <c r="BW2" s="24" t="s">
        <v>38</v>
      </c>
      <c r="BX2" s="24" t="s">
        <v>38</v>
      </c>
      <c r="BY2" s="24" t="s">
        <v>38</v>
      </c>
      <c r="BZ2" s="24" t="s">
        <v>38</v>
      </c>
      <c r="CA2" s="24" t="s">
        <v>38</v>
      </c>
      <c r="CB2" s="24" t="s">
        <v>38</v>
      </c>
      <c r="CC2" s="24" t="s">
        <v>38</v>
      </c>
      <c r="CD2" s="24" t="s">
        <v>38</v>
      </c>
      <c r="CE2" s="24" t="s">
        <v>38</v>
      </c>
      <c r="CF2" s="24" t="s">
        <v>38</v>
      </c>
      <c r="CG2" s="24" t="s">
        <v>38</v>
      </c>
      <c r="CH2" s="24" t="s">
        <v>38</v>
      </c>
      <c r="CI2" s="24" t="s">
        <v>38</v>
      </c>
      <c r="CJ2" s="24" t="s">
        <v>38</v>
      </c>
      <c r="CK2" s="24" t="s">
        <v>38</v>
      </c>
      <c r="CL2" s="24" t="s">
        <v>38</v>
      </c>
      <c r="CM2" s="24" t="s">
        <v>38</v>
      </c>
      <c r="CN2" s="24">
        <v>5</v>
      </c>
      <c r="CO2" s="24" t="s">
        <v>38</v>
      </c>
      <c r="CP2" s="24" t="s">
        <v>38</v>
      </c>
      <c r="CQ2" s="24" t="s">
        <v>38</v>
      </c>
      <c r="CR2" s="24" t="s">
        <v>38</v>
      </c>
      <c r="CS2" s="24" t="s">
        <v>38</v>
      </c>
      <c r="CT2" s="24" t="s">
        <v>38</v>
      </c>
      <c r="CU2" s="24" t="s">
        <v>38</v>
      </c>
      <c r="CV2" s="24" t="s">
        <v>38</v>
      </c>
      <c r="CW2" s="24" t="s">
        <v>38</v>
      </c>
      <c r="CX2" s="24" t="s">
        <v>38</v>
      </c>
      <c r="CY2" s="24" t="s">
        <v>38</v>
      </c>
      <c r="CZ2" s="24" t="s">
        <v>38</v>
      </c>
      <c r="DA2" s="24" t="s">
        <v>38</v>
      </c>
      <c r="DB2" s="24" t="s">
        <v>38</v>
      </c>
      <c r="DC2" s="24" t="s">
        <v>38</v>
      </c>
      <c r="DD2" s="24" t="s">
        <v>38</v>
      </c>
      <c r="DE2" s="24" t="s">
        <v>38</v>
      </c>
      <c r="DF2" s="24" t="s">
        <v>38</v>
      </c>
      <c r="DG2" s="24" t="s">
        <v>38</v>
      </c>
      <c r="DH2" s="24" t="s">
        <v>38</v>
      </c>
      <c r="DI2" s="24" t="s">
        <v>38</v>
      </c>
      <c r="DJ2" s="24" t="s">
        <v>38</v>
      </c>
      <c r="DK2" s="24" t="s">
        <v>38</v>
      </c>
      <c r="DL2" s="24" t="s">
        <v>38</v>
      </c>
      <c r="DM2" s="24" t="s">
        <v>38</v>
      </c>
      <c r="DN2" s="24" t="s">
        <v>38</v>
      </c>
      <c r="DO2" s="24" t="s">
        <v>38</v>
      </c>
      <c r="DP2" s="24" t="s">
        <v>38</v>
      </c>
      <c r="DQ2" s="24" t="s">
        <v>38</v>
      </c>
      <c r="DR2" s="24" t="s">
        <v>38</v>
      </c>
      <c r="DS2" s="24" t="s">
        <v>38</v>
      </c>
      <c r="DT2" s="24" t="s">
        <v>38</v>
      </c>
      <c r="DU2" s="24" t="s">
        <v>38</v>
      </c>
      <c r="DV2" s="24" t="s">
        <v>38</v>
      </c>
      <c r="DW2" s="24" t="s">
        <v>38</v>
      </c>
      <c r="DX2" s="24" t="s">
        <v>38</v>
      </c>
      <c r="DY2" s="24" t="s">
        <v>38</v>
      </c>
      <c r="DZ2" s="24" t="s">
        <v>38</v>
      </c>
      <c r="EA2" s="24" t="s">
        <v>38</v>
      </c>
      <c r="EB2" s="24" t="s">
        <v>38</v>
      </c>
      <c r="EC2" s="24" t="s">
        <v>38</v>
      </c>
      <c r="ED2" s="24" t="s">
        <v>38</v>
      </c>
      <c r="EE2" s="24" t="s">
        <v>38</v>
      </c>
      <c r="EF2" s="24" t="s">
        <v>38</v>
      </c>
      <c r="EG2" s="24" t="s">
        <v>38</v>
      </c>
      <c r="EH2" s="24" t="s">
        <v>38</v>
      </c>
      <c r="EI2" s="24" t="s">
        <v>38</v>
      </c>
      <c r="EJ2" s="24" t="s">
        <v>38</v>
      </c>
      <c r="EK2" s="24" t="s">
        <v>38</v>
      </c>
      <c r="EL2" s="24" t="s">
        <v>38</v>
      </c>
      <c r="EM2" s="24" t="s">
        <v>38</v>
      </c>
      <c r="EN2" s="24" t="s">
        <v>38</v>
      </c>
      <c r="EO2" s="24" t="s">
        <v>38</v>
      </c>
      <c r="EP2" s="24" t="s">
        <v>38</v>
      </c>
      <c r="EQ2" s="24" t="s">
        <v>38</v>
      </c>
      <c r="ER2" s="24" t="s">
        <v>38</v>
      </c>
      <c r="ES2" s="24" t="s">
        <v>38</v>
      </c>
      <c r="ET2" s="24" t="s">
        <v>38</v>
      </c>
      <c r="EU2" s="24" t="s">
        <v>38</v>
      </c>
      <c r="EV2" s="24" t="s">
        <v>38</v>
      </c>
      <c r="EW2" s="24" t="s">
        <v>38</v>
      </c>
      <c r="EX2" s="24" t="s">
        <v>38</v>
      </c>
      <c r="EY2" s="24" t="s">
        <v>38</v>
      </c>
      <c r="EZ2" s="24" t="s">
        <v>38</v>
      </c>
      <c r="FA2" s="24" t="s">
        <v>38</v>
      </c>
      <c r="FB2" s="24" t="s">
        <v>38</v>
      </c>
      <c r="FC2" s="24" t="s">
        <v>38</v>
      </c>
      <c r="FD2" s="24" t="s">
        <v>38</v>
      </c>
      <c r="FE2" s="24" t="s">
        <v>38</v>
      </c>
      <c r="FF2" s="24" t="s">
        <v>38</v>
      </c>
      <c r="FG2" s="24" t="s">
        <v>38</v>
      </c>
      <c r="FH2" s="24" t="s">
        <v>38</v>
      </c>
      <c r="FI2" s="24" t="s">
        <v>38</v>
      </c>
      <c r="FJ2" s="24" t="s">
        <v>38</v>
      </c>
      <c r="FK2" s="24" t="s">
        <v>38</v>
      </c>
      <c r="FL2" s="24" t="s">
        <v>38</v>
      </c>
      <c r="FM2" s="24" t="s">
        <v>38</v>
      </c>
      <c r="FN2" s="24" t="s">
        <v>38</v>
      </c>
      <c r="FO2" s="24" t="s">
        <v>38</v>
      </c>
      <c r="FP2" s="24" t="s">
        <v>38</v>
      </c>
      <c r="FQ2" s="24" t="s">
        <v>38</v>
      </c>
      <c r="FR2" s="24" t="s">
        <v>38</v>
      </c>
      <c r="FS2" s="24" t="s">
        <v>38</v>
      </c>
      <c r="FT2" s="24" t="s">
        <v>38</v>
      </c>
      <c r="FU2" s="24" t="s">
        <v>38</v>
      </c>
      <c r="FV2" s="24" t="s">
        <v>38</v>
      </c>
      <c r="FW2" s="24" t="s">
        <v>38</v>
      </c>
      <c r="FX2" s="24" t="s">
        <v>38</v>
      </c>
      <c r="FY2" s="24" t="s">
        <v>38</v>
      </c>
      <c r="FZ2" s="24" t="s">
        <v>38</v>
      </c>
      <c r="GA2" s="24" t="s">
        <v>38</v>
      </c>
      <c r="GB2" s="24" t="s">
        <v>38</v>
      </c>
      <c r="GC2" s="24" t="s">
        <v>38</v>
      </c>
      <c r="GD2" s="24" t="s">
        <v>38</v>
      </c>
      <c r="GE2" s="24" t="s">
        <v>38</v>
      </c>
      <c r="GF2" s="24" t="s">
        <v>38</v>
      </c>
      <c r="GG2" s="24" t="s">
        <v>38</v>
      </c>
      <c r="GH2" s="24" t="s">
        <v>38</v>
      </c>
      <c r="GI2" s="24" t="s">
        <v>38</v>
      </c>
      <c r="GJ2" s="24" t="s">
        <v>38</v>
      </c>
      <c r="GK2" s="24" t="s">
        <v>38</v>
      </c>
      <c r="GL2" s="24" t="s">
        <v>38</v>
      </c>
      <c r="GM2" s="24" t="s">
        <v>38</v>
      </c>
      <c r="GN2" s="24" t="s">
        <v>38</v>
      </c>
      <c r="GO2" s="24" t="s">
        <v>38</v>
      </c>
      <c r="GP2" s="24" t="s">
        <v>38</v>
      </c>
      <c r="GQ2" s="24" t="s">
        <v>38</v>
      </c>
      <c r="GR2" s="24" t="s">
        <v>38</v>
      </c>
      <c r="GS2" s="24" t="s">
        <v>38</v>
      </c>
      <c r="GT2" s="24" t="s">
        <v>38</v>
      </c>
      <c r="GU2" s="24" t="s">
        <v>38</v>
      </c>
      <c r="GV2" s="24" t="s">
        <v>38</v>
      </c>
      <c r="GW2" s="24" t="s">
        <v>38</v>
      </c>
      <c r="GX2" s="24" t="s">
        <v>38</v>
      </c>
      <c r="GY2" s="24" t="s">
        <v>38</v>
      </c>
      <c r="GZ2" s="24" t="s">
        <v>38</v>
      </c>
      <c r="HA2" s="24" t="s">
        <v>38</v>
      </c>
      <c r="HB2" s="24" t="s">
        <v>38</v>
      </c>
      <c r="HC2" s="24" t="s">
        <v>38</v>
      </c>
      <c r="HD2" s="24" t="s">
        <v>38</v>
      </c>
      <c r="HE2" s="24" t="s">
        <v>38</v>
      </c>
      <c r="HF2" s="24" t="s">
        <v>38</v>
      </c>
      <c r="HG2" s="24" t="s">
        <v>38</v>
      </c>
    </row>
    <row r="3" spans="1:215">
      <c r="N3" s="24" t="s">
        <v>256</v>
      </c>
      <c r="O3" s="24" t="s">
        <v>38</v>
      </c>
      <c r="P3" s="24" t="s">
        <v>38</v>
      </c>
      <c r="Q3" s="24" t="s">
        <v>38</v>
      </c>
      <c r="R3" s="24" t="s">
        <v>38</v>
      </c>
      <c r="S3" s="24" t="s">
        <v>38</v>
      </c>
      <c r="T3" s="24" t="s">
        <v>38</v>
      </c>
      <c r="U3" s="24" t="s">
        <v>38</v>
      </c>
      <c r="V3" s="24" t="s">
        <v>38</v>
      </c>
      <c r="W3" s="24" t="s">
        <v>38</v>
      </c>
      <c r="X3" s="24" t="s">
        <v>38</v>
      </c>
      <c r="Y3" s="24" t="s">
        <v>38</v>
      </c>
      <c r="Z3" s="24" t="s">
        <v>38</v>
      </c>
      <c r="AA3" s="24" t="s">
        <v>38</v>
      </c>
      <c r="AB3" s="24" t="s">
        <v>38</v>
      </c>
      <c r="AC3" s="24" t="s">
        <v>38</v>
      </c>
      <c r="AD3" s="24" t="s">
        <v>38</v>
      </c>
      <c r="AE3" s="24" t="s">
        <v>38</v>
      </c>
      <c r="AF3" s="24" t="s">
        <v>38</v>
      </c>
      <c r="AG3" s="24" t="s">
        <v>38</v>
      </c>
      <c r="AH3" s="24" t="s">
        <v>38</v>
      </c>
      <c r="AI3" s="24" t="s">
        <v>38</v>
      </c>
      <c r="AJ3" s="24" t="s">
        <v>38</v>
      </c>
      <c r="AK3" s="24" t="s">
        <v>38</v>
      </c>
      <c r="AL3" s="24" t="s">
        <v>38</v>
      </c>
      <c r="AM3" s="24" t="s">
        <v>38</v>
      </c>
      <c r="AN3" s="24" t="s">
        <v>38</v>
      </c>
      <c r="AO3" s="24" t="s">
        <v>38</v>
      </c>
      <c r="AP3" s="24" t="s">
        <v>38</v>
      </c>
      <c r="AQ3" s="24" t="s">
        <v>38</v>
      </c>
      <c r="AR3" s="24" t="s">
        <v>38</v>
      </c>
      <c r="AS3" s="24" t="s">
        <v>38</v>
      </c>
      <c r="AT3" s="24" t="s">
        <v>38</v>
      </c>
      <c r="AU3" s="24" t="s">
        <v>38</v>
      </c>
      <c r="AV3" s="24" t="s">
        <v>38</v>
      </c>
      <c r="AW3" s="24" t="s">
        <v>38</v>
      </c>
      <c r="AX3" s="24" t="s">
        <v>38</v>
      </c>
      <c r="AY3" s="24" t="s">
        <v>38</v>
      </c>
      <c r="AZ3" s="24" t="s">
        <v>38</v>
      </c>
      <c r="BA3" s="24" t="s">
        <v>38</v>
      </c>
      <c r="BB3" s="24" t="s">
        <v>38</v>
      </c>
      <c r="BC3" s="24" t="s">
        <v>38</v>
      </c>
      <c r="BD3" s="24" t="s">
        <v>38</v>
      </c>
      <c r="BE3" s="24" t="s">
        <v>38</v>
      </c>
      <c r="BF3" s="24" t="s">
        <v>38</v>
      </c>
      <c r="BG3" s="24" t="s">
        <v>38</v>
      </c>
      <c r="BH3" s="24" t="s">
        <v>38</v>
      </c>
      <c r="BI3" s="24" t="s">
        <v>38</v>
      </c>
      <c r="BJ3" s="24" t="s">
        <v>38</v>
      </c>
      <c r="BK3" s="24" t="s">
        <v>38</v>
      </c>
      <c r="BL3" s="24" t="s">
        <v>38</v>
      </c>
      <c r="BM3" s="24" t="s">
        <v>38</v>
      </c>
      <c r="BN3" s="24" t="s">
        <v>38</v>
      </c>
      <c r="BO3" s="24" t="s">
        <v>38</v>
      </c>
      <c r="BP3" s="24" t="s">
        <v>38</v>
      </c>
      <c r="BQ3" s="24" t="s">
        <v>38</v>
      </c>
      <c r="BR3" s="24" t="s">
        <v>38</v>
      </c>
      <c r="BS3" s="24" t="s">
        <v>38</v>
      </c>
      <c r="BT3" s="24" t="s">
        <v>38</v>
      </c>
      <c r="BU3" s="24" t="s">
        <v>38</v>
      </c>
      <c r="BV3" s="24" t="s">
        <v>38</v>
      </c>
      <c r="BW3" s="24" t="s">
        <v>38</v>
      </c>
      <c r="BX3" s="24" t="s">
        <v>38</v>
      </c>
      <c r="BY3" s="24" t="s">
        <v>38</v>
      </c>
      <c r="BZ3" s="24" t="s">
        <v>38</v>
      </c>
      <c r="CA3" s="24" t="s">
        <v>38</v>
      </c>
      <c r="CB3" s="24" t="s">
        <v>38</v>
      </c>
      <c r="CC3" s="24" t="s">
        <v>38</v>
      </c>
      <c r="CD3" s="24" t="s">
        <v>38</v>
      </c>
      <c r="CE3" s="24" t="s">
        <v>38</v>
      </c>
      <c r="CF3" s="24" t="s">
        <v>38</v>
      </c>
      <c r="CG3" s="24" t="s">
        <v>38</v>
      </c>
      <c r="CH3" s="24" t="s">
        <v>38</v>
      </c>
      <c r="CI3" s="24" t="s">
        <v>38</v>
      </c>
      <c r="CJ3" s="24" t="s">
        <v>38</v>
      </c>
      <c r="CK3" s="24" t="s">
        <v>38</v>
      </c>
      <c r="CL3" s="24" t="s">
        <v>38</v>
      </c>
      <c r="CM3" s="24" t="s">
        <v>38</v>
      </c>
      <c r="CN3" s="24" t="s">
        <v>38</v>
      </c>
      <c r="CO3" s="24" t="s">
        <v>38</v>
      </c>
      <c r="CP3" s="24" t="s">
        <v>38</v>
      </c>
      <c r="CQ3" s="24" t="s">
        <v>38</v>
      </c>
      <c r="CR3" s="24" t="s">
        <v>38</v>
      </c>
      <c r="CS3" s="24" t="s">
        <v>38</v>
      </c>
      <c r="CT3" s="24" t="s">
        <v>38</v>
      </c>
      <c r="CU3" s="24" t="s">
        <v>38</v>
      </c>
      <c r="CV3" s="24" t="s">
        <v>38</v>
      </c>
      <c r="CW3" s="24" t="s">
        <v>38</v>
      </c>
      <c r="CX3" s="24" t="s">
        <v>38</v>
      </c>
      <c r="CY3" s="24" t="s">
        <v>38</v>
      </c>
      <c r="CZ3" s="24" t="s">
        <v>38</v>
      </c>
      <c r="DA3" s="24" t="s">
        <v>38</v>
      </c>
      <c r="DB3" s="24" t="s">
        <v>38</v>
      </c>
      <c r="DC3" s="24" t="s">
        <v>38</v>
      </c>
      <c r="DD3" s="24" t="s">
        <v>38</v>
      </c>
      <c r="DE3" s="24" t="s">
        <v>38</v>
      </c>
      <c r="DF3" s="24" t="s">
        <v>38</v>
      </c>
      <c r="DG3" s="24" t="s">
        <v>38</v>
      </c>
      <c r="DH3" s="24" t="s">
        <v>38</v>
      </c>
      <c r="DI3" s="24" t="s">
        <v>38</v>
      </c>
      <c r="DJ3" s="24" t="s">
        <v>38</v>
      </c>
      <c r="DK3" s="24" t="s">
        <v>38</v>
      </c>
      <c r="DL3" s="24" t="s">
        <v>38</v>
      </c>
      <c r="DM3" s="24" t="s">
        <v>38</v>
      </c>
      <c r="DN3" s="24" t="s">
        <v>38</v>
      </c>
      <c r="DO3" s="24" t="s">
        <v>38</v>
      </c>
      <c r="DP3" s="24" t="s">
        <v>38</v>
      </c>
      <c r="DQ3" s="24" t="s">
        <v>38</v>
      </c>
      <c r="DR3" s="24" t="s">
        <v>38</v>
      </c>
      <c r="DS3" s="24" t="s">
        <v>38</v>
      </c>
      <c r="DT3" s="24" t="s">
        <v>38</v>
      </c>
      <c r="DU3" s="24" t="s">
        <v>38</v>
      </c>
      <c r="DV3" s="24" t="s">
        <v>38</v>
      </c>
      <c r="DW3" s="24" t="s">
        <v>38</v>
      </c>
      <c r="DX3" s="24" t="s">
        <v>38</v>
      </c>
      <c r="DY3" s="24" t="s">
        <v>38</v>
      </c>
      <c r="DZ3" s="24" t="s">
        <v>38</v>
      </c>
      <c r="EA3" s="24" t="s">
        <v>38</v>
      </c>
      <c r="EB3" s="24" t="s">
        <v>38</v>
      </c>
      <c r="EC3" s="24" t="s">
        <v>38</v>
      </c>
      <c r="ED3" s="24">
        <v>5</v>
      </c>
      <c r="EE3" s="24" t="s">
        <v>38</v>
      </c>
      <c r="EF3" s="24" t="s">
        <v>38</v>
      </c>
      <c r="EG3" s="24" t="s">
        <v>38</v>
      </c>
      <c r="EH3" s="24" t="s">
        <v>38</v>
      </c>
      <c r="EI3" s="24" t="s">
        <v>38</v>
      </c>
      <c r="EJ3" s="24" t="s">
        <v>38</v>
      </c>
      <c r="EK3" s="24" t="s">
        <v>38</v>
      </c>
      <c r="EL3" s="24" t="s">
        <v>38</v>
      </c>
      <c r="EM3" s="24" t="s">
        <v>38</v>
      </c>
      <c r="EN3" s="24" t="s">
        <v>38</v>
      </c>
      <c r="EO3" s="24" t="s">
        <v>38</v>
      </c>
      <c r="EP3" s="24" t="s">
        <v>38</v>
      </c>
      <c r="EQ3" s="24" t="s">
        <v>38</v>
      </c>
      <c r="ER3" s="24" t="s">
        <v>38</v>
      </c>
      <c r="ES3" s="24" t="s">
        <v>38</v>
      </c>
      <c r="ET3" s="24" t="s">
        <v>38</v>
      </c>
      <c r="EU3" s="24" t="s">
        <v>38</v>
      </c>
      <c r="EV3" s="24" t="s">
        <v>38</v>
      </c>
      <c r="EW3" s="24" t="s">
        <v>38</v>
      </c>
      <c r="EX3" s="24" t="s">
        <v>38</v>
      </c>
      <c r="EY3" s="24" t="s">
        <v>38</v>
      </c>
      <c r="EZ3" s="24" t="s">
        <v>38</v>
      </c>
      <c r="FA3" s="24" t="s">
        <v>38</v>
      </c>
      <c r="FB3" s="24" t="s">
        <v>38</v>
      </c>
      <c r="FC3" s="24" t="s">
        <v>38</v>
      </c>
      <c r="FD3" s="24" t="s">
        <v>38</v>
      </c>
      <c r="FE3" s="24" t="s">
        <v>38</v>
      </c>
      <c r="FF3" s="24" t="s">
        <v>38</v>
      </c>
      <c r="FG3" s="24" t="s">
        <v>38</v>
      </c>
      <c r="FH3" s="24" t="s">
        <v>38</v>
      </c>
      <c r="FI3" s="24" t="s">
        <v>38</v>
      </c>
      <c r="FJ3" s="24" t="s">
        <v>38</v>
      </c>
      <c r="FK3" s="24" t="s">
        <v>38</v>
      </c>
      <c r="FL3" s="24" t="s">
        <v>38</v>
      </c>
      <c r="FM3" s="24" t="s">
        <v>38</v>
      </c>
      <c r="FN3" s="24" t="s">
        <v>38</v>
      </c>
      <c r="FO3" s="24" t="s">
        <v>38</v>
      </c>
      <c r="FP3" s="24" t="s">
        <v>38</v>
      </c>
      <c r="FQ3" s="24" t="s">
        <v>38</v>
      </c>
      <c r="FR3" s="24" t="s">
        <v>38</v>
      </c>
      <c r="FS3" s="24" t="s">
        <v>38</v>
      </c>
      <c r="FT3" s="24" t="s">
        <v>38</v>
      </c>
      <c r="FU3" s="24" t="s">
        <v>38</v>
      </c>
      <c r="FV3" s="24" t="s">
        <v>38</v>
      </c>
      <c r="FW3" s="24" t="s">
        <v>38</v>
      </c>
      <c r="FX3" s="24" t="s">
        <v>38</v>
      </c>
      <c r="FY3" s="24" t="s">
        <v>38</v>
      </c>
      <c r="FZ3" s="24" t="s">
        <v>38</v>
      </c>
      <c r="GA3" s="24" t="s">
        <v>38</v>
      </c>
      <c r="GB3" s="24" t="s">
        <v>38</v>
      </c>
      <c r="GC3" s="24" t="s">
        <v>38</v>
      </c>
      <c r="GD3" s="24" t="s">
        <v>38</v>
      </c>
      <c r="GE3" s="24" t="s">
        <v>38</v>
      </c>
      <c r="GF3" s="24" t="s">
        <v>38</v>
      </c>
      <c r="GG3" s="24" t="s">
        <v>38</v>
      </c>
      <c r="GH3" s="24" t="s">
        <v>38</v>
      </c>
      <c r="GI3" s="24" t="s">
        <v>38</v>
      </c>
      <c r="GJ3" s="24" t="s">
        <v>38</v>
      </c>
      <c r="GK3" s="24" t="s">
        <v>38</v>
      </c>
      <c r="GL3" s="24" t="s">
        <v>38</v>
      </c>
      <c r="GM3" s="24" t="s">
        <v>38</v>
      </c>
      <c r="GN3" s="24" t="s">
        <v>38</v>
      </c>
      <c r="GO3" s="24" t="s">
        <v>38</v>
      </c>
      <c r="GP3" s="24" t="s">
        <v>38</v>
      </c>
      <c r="GQ3" s="24" t="s">
        <v>38</v>
      </c>
      <c r="GR3" s="24" t="s">
        <v>38</v>
      </c>
      <c r="GS3" s="24" t="s">
        <v>38</v>
      </c>
      <c r="GT3" s="24" t="s">
        <v>38</v>
      </c>
      <c r="GU3" s="24" t="s">
        <v>38</v>
      </c>
      <c r="GV3" s="24" t="s">
        <v>38</v>
      </c>
      <c r="GW3" s="24" t="s">
        <v>38</v>
      </c>
      <c r="GX3" s="24" t="s">
        <v>38</v>
      </c>
      <c r="GY3" s="24" t="s">
        <v>38</v>
      </c>
      <c r="GZ3" s="24" t="s">
        <v>38</v>
      </c>
      <c r="HA3" s="24" t="s">
        <v>38</v>
      </c>
      <c r="HB3" s="24" t="s">
        <v>38</v>
      </c>
      <c r="HC3" s="24" t="s">
        <v>38</v>
      </c>
      <c r="HD3" s="24" t="s">
        <v>38</v>
      </c>
      <c r="HE3" s="24" t="s">
        <v>38</v>
      </c>
      <c r="HF3" s="24" t="s">
        <v>38</v>
      </c>
      <c r="HG3" s="24" t="s">
        <v>38</v>
      </c>
    </row>
    <row r="4" spans="1:215">
      <c r="N4" s="24" t="s">
        <v>257</v>
      </c>
      <c r="O4" s="24" t="s">
        <v>38</v>
      </c>
      <c r="P4" s="24" t="s">
        <v>38</v>
      </c>
      <c r="Q4" s="24" t="s">
        <v>38</v>
      </c>
      <c r="R4" s="24" t="s">
        <v>38</v>
      </c>
      <c r="S4" s="24" t="s">
        <v>38</v>
      </c>
      <c r="T4" s="24" t="s">
        <v>38</v>
      </c>
      <c r="U4" s="24" t="s">
        <v>38</v>
      </c>
      <c r="V4" s="24" t="s">
        <v>38</v>
      </c>
      <c r="W4" s="24" t="s">
        <v>38</v>
      </c>
      <c r="X4" s="24" t="s">
        <v>38</v>
      </c>
      <c r="Y4" s="24" t="s">
        <v>38</v>
      </c>
      <c r="Z4" s="24" t="s">
        <v>38</v>
      </c>
      <c r="AA4" s="24" t="s">
        <v>38</v>
      </c>
      <c r="AB4" s="24" t="s">
        <v>38</v>
      </c>
      <c r="AC4" s="24" t="s">
        <v>38</v>
      </c>
      <c r="AD4" s="24" t="s">
        <v>38</v>
      </c>
      <c r="AE4" s="24" t="s">
        <v>38</v>
      </c>
      <c r="AF4" s="24" t="s">
        <v>38</v>
      </c>
      <c r="AG4" s="24" t="s">
        <v>38</v>
      </c>
      <c r="AH4" s="24" t="s">
        <v>38</v>
      </c>
      <c r="AI4" s="24" t="s">
        <v>38</v>
      </c>
      <c r="AJ4" s="24" t="s">
        <v>38</v>
      </c>
      <c r="AK4" s="24" t="s">
        <v>38</v>
      </c>
      <c r="AL4" s="24" t="s">
        <v>38</v>
      </c>
      <c r="AM4" s="24" t="s">
        <v>38</v>
      </c>
      <c r="AN4" s="24" t="s">
        <v>38</v>
      </c>
      <c r="AO4" s="24" t="s">
        <v>38</v>
      </c>
      <c r="AP4" s="24" t="s">
        <v>38</v>
      </c>
      <c r="AQ4" s="24" t="s">
        <v>38</v>
      </c>
      <c r="AR4" s="24" t="s">
        <v>38</v>
      </c>
      <c r="AS4" s="24" t="s">
        <v>38</v>
      </c>
      <c r="AT4" s="24" t="s">
        <v>38</v>
      </c>
      <c r="AU4" s="24" t="s">
        <v>38</v>
      </c>
      <c r="AV4" s="24" t="s">
        <v>38</v>
      </c>
      <c r="AW4" s="24" t="s">
        <v>38</v>
      </c>
      <c r="AX4" s="24" t="s">
        <v>38</v>
      </c>
      <c r="AY4" s="24" t="s">
        <v>38</v>
      </c>
      <c r="AZ4" s="24" t="s">
        <v>38</v>
      </c>
      <c r="BA4" s="24" t="s">
        <v>38</v>
      </c>
      <c r="BB4" s="24" t="s">
        <v>38</v>
      </c>
      <c r="BC4" s="24" t="s">
        <v>38</v>
      </c>
      <c r="BD4" s="24" t="s">
        <v>38</v>
      </c>
      <c r="BE4" s="24" t="s">
        <v>38</v>
      </c>
      <c r="BF4" s="24" t="s">
        <v>38</v>
      </c>
      <c r="BG4" s="24" t="s">
        <v>38</v>
      </c>
      <c r="BH4" s="24" t="s">
        <v>38</v>
      </c>
      <c r="BI4" s="24" t="s">
        <v>38</v>
      </c>
      <c r="BJ4" s="24" t="s">
        <v>38</v>
      </c>
      <c r="BK4" s="24" t="s">
        <v>38</v>
      </c>
      <c r="BL4" s="24" t="s">
        <v>38</v>
      </c>
      <c r="BM4" s="24" t="s">
        <v>38</v>
      </c>
      <c r="BN4" s="24" t="s">
        <v>38</v>
      </c>
      <c r="BO4" s="24" t="s">
        <v>38</v>
      </c>
      <c r="BP4" s="24" t="s">
        <v>38</v>
      </c>
      <c r="BQ4" s="24" t="s">
        <v>38</v>
      </c>
      <c r="BR4" s="24" t="s">
        <v>38</v>
      </c>
      <c r="BS4" s="24" t="s">
        <v>38</v>
      </c>
      <c r="BT4" s="24" t="s">
        <v>38</v>
      </c>
      <c r="BU4" s="24" t="s">
        <v>38</v>
      </c>
      <c r="BV4" s="24" t="s">
        <v>38</v>
      </c>
      <c r="BW4" s="24" t="s">
        <v>38</v>
      </c>
      <c r="BX4" s="24" t="s">
        <v>38</v>
      </c>
      <c r="BY4" s="24" t="s">
        <v>38</v>
      </c>
      <c r="BZ4" s="24" t="s">
        <v>38</v>
      </c>
      <c r="CA4" s="24" t="s">
        <v>38</v>
      </c>
      <c r="CB4" s="24" t="s">
        <v>38</v>
      </c>
      <c r="CC4" s="24">
        <v>4</v>
      </c>
      <c r="CD4" s="24" t="s">
        <v>38</v>
      </c>
      <c r="CE4" s="24" t="s">
        <v>38</v>
      </c>
      <c r="CF4" s="24" t="s">
        <v>38</v>
      </c>
      <c r="CG4" s="24" t="s">
        <v>38</v>
      </c>
      <c r="CH4" s="24" t="s">
        <v>38</v>
      </c>
      <c r="CI4" s="24" t="s">
        <v>38</v>
      </c>
      <c r="CJ4" s="24" t="s">
        <v>38</v>
      </c>
      <c r="CK4" s="24" t="s">
        <v>38</v>
      </c>
      <c r="CL4" s="24" t="s">
        <v>38</v>
      </c>
      <c r="CM4" s="24" t="s">
        <v>38</v>
      </c>
      <c r="CN4" s="24" t="s">
        <v>38</v>
      </c>
      <c r="CO4" s="24" t="s">
        <v>38</v>
      </c>
      <c r="CP4" s="24" t="s">
        <v>38</v>
      </c>
      <c r="CQ4" s="24" t="s">
        <v>38</v>
      </c>
      <c r="CR4" s="24" t="s">
        <v>38</v>
      </c>
      <c r="CS4" s="24" t="s">
        <v>38</v>
      </c>
      <c r="CT4" s="24" t="s">
        <v>38</v>
      </c>
      <c r="CU4" s="24" t="s">
        <v>38</v>
      </c>
      <c r="CV4" s="24" t="s">
        <v>38</v>
      </c>
      <c r="CW4" s="24" t="s">
        <v>38</v>
      </c>
      <c r="CX4" s="24" t="s">
        <v>38</v>
      </c>
      <c r="CY4" s="24" t="s">
        <v>38</v>
      </c>
      <c r="CZ4" s="24" t="s">
        <v>38</v>
      </c>
      <c r="DA4" s="24" t="s">
        <v>38</v>
      </c>
      <c r="DB4" s="24" t="s">
        <v>38</v>
      </c>
      <c r="DC4" s="24" t="s">
        <v>38</v>
      </c>
      <c r="DD4" s="24" t="s">
        <v>38</v>
      </c>
      <c r="DE4" s="24" t="s">
        <v>38</v>
      </c>
      <c r="DF4" s="24" t="s">
        <v>38</v>
      </c>
      <c r="DG4" s="24" t="s">
        <v>38</v>
      </c>
      <c r="DH4" s="24" t="s">
        <v>38</v>
      </c>
      <c r="DI4" s="24" t="s">
        <v>38</v>
      </c>
      <c r="DJ4" s="24" t="s">
        <v>38</v>
      </c>
      <c r="DK4" s="24" t="s">
        <v>38</v>
      </c>
      <c r="DL4" s="24" t="s">
        <v>38</v>
      </c>
      <c r="DM4" s="24" t="s">
        <v>38</v>
      </c>
      <c r="DN4" s="24" t="s">
        <v>38</v>
      </c>
      <c r="DO4" s="24" t="s">
        <v>38</v>
      </c>
      <c r="DP4" s="24" t="s">
        <v>38</v>
      </c>
      <c r="DQ4" s="24" t="s">
        <v>38</v>
      </c>
      <c r="DR4" s="24" t="s">
        <v>38</v>
      </c>
      <c r="DS4" s="24" t="s">
        <v>38</v>
      </c>
      <c r="DT4" s="24" t="s">
        <v>38</v>
      </c>
      <c r="DU4" s="24" t="s">
        <v>38</v>
      </c>
      <c r="DV4" s="24" t="s">
        <v>38</v>
      </c>
      <c r="DW4" s="24" t="s">
        <v>38</v>
      </c>
      <c r="DX4" s="24" t="s">
        <v>38</v>
      </c>
      <c r="DY4" s="24" t="s">
        <v>38</v>
      </c>
      <c r="DZ4" s="24" t="s">
        <v>38</v>
      </c>
      <c r="EA4" s="24" t="s">
        <v>38</v>
      </c>
      <c r="EB4" s="24" t="s">
        <v>38</v>
      </c>
      <c r="EC4" s="24" t="s">
        <v>38</v>
      </c>
      <c r="ED4" s="24" t="s">
        <v>38</v>
      </c>
      <c r="EE4" s="24" t="s">
        <v>38</v>
      </c>
      <c r="EF4" s="24" t="s">
        <v>38</v>
      </c>
      <c r="EG4" s="24" t="s">
        <v>38</v>
      </c>
      <c r="EH4" s="24" t="s">
        <v>38</v>
      </c>
      <c r="EI4" s="24" t="s">
        <v>38</v>
      </c>
      <c r="EJ4" s="24" t="s">
        <v>38</v>
      </c>
      <c r="EK4" s="24" t="s">
        <v>38</v>
      </c>
      <c r="EL4" s="24" t="s">
        <v>38</v>
      </c>
      <c r="EM4" s="24" t="s">
        <v>38</v>
      </c>
      <c r="EN4" s="24" t="s">
        <v>38</v>
      </c>
      <c r="EO4" s="24" t="s">
        <v>38</v>
      </c>
      <c r="EP4" s="24" t="s">
        <v>38</v>
      </c>
      <c r="EQ4" s="24" t="s">
        <v>38</v>
      </c>
      <c r="ER4" s="24" t="s">
        <v>38</v>
      </c>
      <c r="ES4" s="24" t="s">
        <v>38</v>
      </c>
      <c r="ET4" s="24" t="s">
        <v>38</v>
      </c>
      <c r="EU4" s="24" t="s">
        <v>38</v>
      </c>
      <c r="EV4" s="24" t="s">
        <v>38</v>
      </c>
      <c r="EW4" s="24" t="s">
        <v>38</v>
      </c>
      <c r="EX4" s="24" t="s">
        <v>38</v>
      </c>
      <c r="EY4" s="24" t="s">
        <v>38</v>
      </c>
      <c r="EZ4" s="24" t="s">
        <v>38</v>
      </c>
      <c r="FA4" s="24" t="s">
        <v>38</v>
      </c>
      <c r="FB4" s="24" t="s">
        <v>38</v>
      </c>
      <c r="FC4" s="24" t="s">
        <v>38</v>
      </c>
      <c r="FD4" s="24" t="s">
        <v>38</v>
      </c>
      <c r="FE4" s="24" t="s">
        <v>38</v>
      </c>
      <c r="FF4" s="24" t="s">
        <v>38</v>
      </c>
      <c r="FG4" s="24" t="s">
        <v>38</v>
      </c>
      <c r="FH4" s="24" t="s">
        <v>38</v>
      </c>
      <c r="FI4" s="24" t="s">
        <v>38</v>
      </c>
      <c r="FJ4" s="24" t="s">
        <v>38</v>
      </c>
      <c r="FK4" s="24" t="s">
        <v>38</v>
      </c>
      <c r="FL4" s="24" t="s">
        <v>38</v>
      </c>
      <c r="FM4" s="24" t="s">
        <v>38</v>
      </c>
      <c r="FN4" s="24" t="s">
        <v>38</v>
      </c>
      <c r="FO4" s="24" t="s">
        <v>38</v>
      </c>
      <c r="FP4" s="24" t="s">
        <v>38</v>
      </c>
      <c r="FQ4" s="24" t="s">
        <v>38</v>
      </c>
      <c r="FR4" s="24" t="s">
        <v>38</v>
      </c>
      <c r="FS4" s="24" t="s">
        <v>38</v>
      </c>
      <c r="FT4" s="24" t="s">
        <v>38</v>
      </c>
      <c r="FU4" s="24" t="s">
        <v>38</v>
      </c>
      <c r="FV4" s="24" t="s">
        <v>38</v>
      </c>
      <c r="FW4" s="24" t="s">
        <v>38</v>
      </c>
      <c r="FX4" s="24" t="s">
        <v>38</v>
      </c>
      <c r="FY4" s="24" t="s">
        <v>38</v>
      </c>
      <c r="FZ4" s="24" t="s">
        <v>38</v>
      </c>
      <c r="GA4" s="24" t="s">
        <v>38</v>
      </c>
      <c r="GB4" s="24" t="s">
        <v>38</v>
      </c>
      <c r="GC4" s="24" t="s">
        <v>38</v>
      </c>
      <c r="GD4" s="24" t="s">
        <v>38</v>
      </c>
      <c r="GE4" s="24" t="s">
        <v>38</v>
      </c>
      <c r="GF4" s="24" t="s">
        <v>38</v>
      </c>
      <c r="GG4" s="24" t="s">
        <v>38</v>
      </c>
      <c r="GH4" s="24" t="s">
        <v>38</v>
      </c>
      <c r="GI4" s="24" t="s">
        <v>38</v>
      </c>
      <c r="GJ4" s="24" t="s">
        <v>38</v>
      </c>
      <c r="GK4" s="24" t="s">
        <v>38</v>
      </c>
      <c r="GL4" s="24" t="s">
        <v>38</v>
      </c>
      <c r="GM4" s="24" t="s">
        <v>38</v>
      </c>
      <c r="GN4" s="24" t="s">
        <v>38</v>
      </c>
      <c r="GO4" s="24" t="s">
        <v>38</v>
      </c>
      <c r="GP4" s="24" t="s">
        <v>38</v>
      </c>
      <c r="GQ4" s="24" t="s">
        <v>38</v>
      </c>
      <c r="GR4" s="24" t="s">
        <v>38</v>
      </c>
      <c r="GS4" s="24" t="s">
        <v>38</v>
      </c>
      <c r="GT4" s="24" t="s">
        <v>38</v>
      </c>
      <c r="GU4" s="24" t="s">
        <v>38</v>
      </c>
      <c r="GV4" s="24" t="s">
        <v>38</v>
      </c>
      <c r="GW4" s="24" t="s">
        <v>38</v>
      </c>
      <c r="GX4" s="24" t="s">
        <v>38</v>
      </c>
      <c r="GY4" s="24" t="s">
        <v>38</v>
      </c>
      <c r="GZ4" s="24" t="s">
        <v>38</v>
      </c>
      <c r="HA4" s="24" t="s">
        <v>38</v>
      </c>
      <c r="HB4" s="24" t="s">
        <v>38</v>
      </c>
      <c r="HC4" s="24" t="s">
        <v>38</v>
      </c>
      <c r="HD4" s="24" t="s">
        <v>38</v>
      </c>
      <c r="HE4" s="24" t="s">
        <v>38</v>
      </c>
      <c r="HF4" s="24" t="s">
        <v>38</v>
      </c>
      <c r="HG4" s="24" t="s">
        <v>38</v>
      </c>
    </row>
    <row r="5" spans="1:215">
      <c r="N5" s="24" t="s">
        <v>259</v>
      </c>
      <c r="O5" s="24" t="s">
        <v>38</v>
      </c>
      <c r="P5" s="24" t="s">
        <v>38</v>
      </c>
      <c r="Q5" s="24" t="s">
        <v>38</v>
      </c>
      <c r="R5" s="24" t="s">
        <v>38</v>
      </c>
      <c r="S5" s="24" t="s">
        <v>38</v>
      </c>
      <c r="T5" s="24" t="s">
        <v>38</v>
      </c>
      <c r="U5" s="24" t="s">
        <v>38</v>
      </c>
      <c r="V5" s="24" t="s">
        <v>38</v>
      </c>
      <c r="W5" s="24" t="s">
        <v>38</v>
      </c>
      <c r="X5" s="24" t="s">
        <v>38</v>
      </c>
      <c r="Y5" s="24" t="s">
        <v>38</v>
      </c>
      <c r="Z5" s="24" t="s">
        <v>38</v>
      </c>
      <c r="AA5" s="24" t="s">
        <v>38</v>
      </c>
      <c r="AB5" s="24" t="s">
        <v>38</v>
      </c>
      <c r="AC5" s="24" t="s">
        <v>38</v>
      </c>
      <c r="AD5" s="24" t="s">
        <v>38</v>
      </c>
      <c r="AE5" s="24" t="s">
        <v>38</v>
      </c>
      <c r="AF5" s="24" t="s">
        <v>38</v>
      </c>
      <c r="AG5" s="24" t="s">
        <v>38</v>
      </c>
      <c r="AH5" s="24" t="s">
        <v>38</v>
      </c>
      <c r="AI5" s="24" t="s">
        <v>38</v>
      </c>
      <c r="AJ5" s="24" t="s">
        <v>38</v>
      </c>
      <c r="AK5" s="24" t="s">
        <v>38</v>
      </c>
      <c r="AL5" s="24" t="s">
        <v>38</v>
      </c>
      <c r="AM5" s="24" t="s">
        <v>38</v>
      </c>
      <c r="AN5" s="24" t="s">
        <v>38</v>
      </c>
      <c r="AO5" s="24" t="s">
        <v>38</v>
      </c>
      <c r="AP5" s="24" t="s">
        <v>38</v>
      </c>
      <c r="AQ5" s="24" t="s">
        <v>38</v>
      </c>
      <c r="AR5" s="24" t="s">
        <v>38</v>
      </c>
      <c r="AS5" s="24" t="s">
        <v>38</v>
      </c>
      <c r="AT5" s="24" t="s">
        <v>38</v>
      </c>
      <c r="AU5" s="24" t="s">
        <v>38</v>
      </c>
      <c r="AV5" s="24" t="s">
        <v>38</v>
      </c>
      <c r="AW5" s="24" t="s">
        <v>38</v>
      </c>
      <c r="AX5" s="24" t="s">
        <v>38</v>
      </c>
      <c r="AY5" s="24" t="s">
        <v>38</v>
      </c>
      <c r="AZ5" s="24" t="s">
        <v>38</v>
      </c>
      <c r="BA5" s="24" t="s">
        <v>38</v>
      </c>
      <c r="BB5" s="24" t="s">
        <v>38</v>
      </c>
      <c r="BC5" s="24" t="s">
        <v>38</v>
      </c>
      <c r="BD5" s="24" t="s">
        <v>38</v>
      </c>
      <c r="BE5" s="24" t="s">
        <v>38</v>
      </c>
      <c r="BF5" s="24" t="s">
        <v>38</v>
      </c>
      <c r="BG5" s="24" t="s">
        <v>38</v>
      </c>
      <c r="BH5" s="24" t="s">
        <v>38</v>
      </c>
      <c r="BI5" s="24" t="s">
        <v>38</v>
      </c>
      <c r="BJ5" s="24" t="s">
        <v>38</v>
      </c>
      <c r="BK5" s="24" t="s">
        <v>38</v>
      </c>
      <c r="BL5" s="24" t="s">
        <v>38</v>
      </c>
      <c r="BM5" s="24" t="s">
        <v>38</v>
      </c>
      <c r="BN5" s="24" t="s">
        <v>38</v>
      </c>
      <c r="BO5" s="24" t="s">
        <v>38</v>
      </c>
      <c r="BP5" s="24" t="s">
        <v>38</v>
      </c>
      <c r="BQ5" s="24" t="s">
        <v>38</v>
      </c>
      <c r="BR5" s="24" t="s">
        <v>38</v>
      </c>
      <c r="BS5" s="24" t="s">
        <v>38</v>
      </c>
      <c r="BT5" s="24" t="s">
        <v>38</v>
      </c>
      <c r="BU5" s="24" t="s">
        <v>38</v>
      </c>
      <c r="BV5" s="24" t="s">
        <v>38</v>
      </c>
      <c r="BW5" s="24" t="s">
        <v>38</v>
      </c>
      <c r="BX5" s="24" t="s">
        <v>38</v>
      </c>
      <c r="BY5" s="24" t="s">
        <v>38</v>
      </c>
      <c r="BZ5" s="24" t="s">
        <v>38</v>
      </c>
      <c r="CA5" s="24" t="s">
        <v>38</v>
      </c>
      <c r="CB5" s="24">
        <v>4</v>
      </c>
      <c r="CC5" s="24" t="s">
        <v>38</v>
      </c>
      <c r="CD5" s="24" t="s">
        <v>38</v>
      </c>
      <c r="CE5" s="24" t="s">
        <v>38</v>
      </c>
      <c r="CF5" s="24" t="s">
        <v>38</v>
      </c>
      <c r="CG5" s="24" t="s">
        <v>38</v>
      </c>
      <c r="CH5" s="24" t="s">
        <v>38</v>
      </c>
      <c r="CI5" s="24" t="s">
        <v>38</v>
      </c>
      <c r="CJ5" s="24" t="s">
        <v>38</v>
      </c>
      <c r="CK5" s="24" t="s">
        <v>38</v>
      </c>
      <c r="CL5" s="24" t="s">
        <v>38</v>
      </c>
      <c r="CM5" s="24" t="s">
        <v>38</v>
      </c>
      <c r="CN5" s="24" t="s">
        <v>38</v>
      </c>
      <c r="CO5" s="24" t="s">
        <v>38</v>
      </c>
      <c r="CP5" s="24" t="s">
        <v>38</v>
      </c>
      <c r="CQ5" s="24" t="s">
        <v>38</v>
      </c>
      <c r="CR5" s="24" t="s">
        <v>38</v>
      </c>
      <c r="CS5" s="24" t="s">
        <v>38</v>
      </c>
      <c r="CT5" s="24" t="s">
        <v>38</v>
      </c>
      <c r="CU5" s="24" t="s">
        <v>38</v>
      </c>
      <c r="CV5" s="24" t="s">
        <v>38</v>
      </c>
      <c r="CW5" s="24" t="s">
        <v>38</v>
      </c>
      <c r="CX5" s="24" t="s">
        <v>38</v>
      </c>
      <c r="CY5" s="24" t="s">
        <v>38</v>
      </c>
      <c r="CZ5" s="24" t="s">
        <v>38</v>
      </c>
      <c r="DA5" s="24" t="s">
        <v>38</v>
      </c>
      <c r="DB5" s="24" t="s">
        <v>38</v>
      </c>
      <c r="DC5" s="24" t="s">
        <v>38</v>
      </c>
      <c r="DD5" s="24" t="s">
        <v>38</v>
      </c>
      <c r="DE5" s="24" t="s">
        <v>38</v>
      </c>
      <c r="DF5" s="24" t="s">
        <v>38</v>
      </c>
      <c r="DG5" s="24" t="s">
        <v>38</v>
      </c>
      <c r="DH5" s="24" t="s">
        <v>38</v>
      </c>
      <c r="DI5" s="24" t="s">
        <v>38</v>
      </c>
      <c r="DJ5" s="24" t="s">
        <v>38</v>
      </c>
      <c r="DK5" s="24" t="s">
        <v>38</v>
      </c>
      <c r="DL5" s="24" t="s">
        <v>38</v>
      </c>
      <c r="DM5" s="24" t="s">
        <v>38</v>
      </c>
      <c r="DN5" s="24" t="s">
        <v>38</v>
      </c>
      <c r="DO5" s="24" t="s">
        <v>38</v>
      </c>
      <c r="DP5" s="24" t="s">
        <v>38</v>
      </c>
      <c r="DQ5" s="24" t="s">
        <v>38</v>
      </c>
      <c r="DR5" s="24" t="s">
        <v>38</v>
      </c>
      <c r="DS5" s="24" t="s">
        <v>38</v>
      </c>
      <c r="DT5" s="24" t="s">
        <v>38</v>
      </c>
      <c r="DU5" s="24" t="s">
        <v>38</v>
      </c>
      <c r="DV5" s="24" t="s">
        <v>38</v>
      </c>
      <c r="DW5" s="24" t="s">
        <v>38</v>
      </c>
      <c r="DX5" s="24" t="s">
        <v>38</v>
      </c>
      <c r="DY5" s="24" t="s">
        <v>38</v>
      </c>
      <c r="DZ5" s="24" t="s">
        <v>38</v>
      </c>
      <c r="EA5" s="24" t="s">
        <v>38</v>
      </c>
      <c r="EB5" s="24" t="s">
        <v>38</v>
      </c>
      <c r="EC5" s="24" t="s">
        <v>38</v>
      </c>
      <c r="ED5" s="24" t="s">
        <v>38</v>
      </c>
      <c r="EE5" s="24" t="s">
        <v>38</v>
      </c>
      <c r="EF5" s="24" t="s">
        <v>38</v>
      </c>
      <c r="EG5" s="24" t="s">
        <v>38</v>
      </c>
      <c r="EH5" s="24" t="s">
        <v>38</v>
      </c>
      <c r="EI5" s="24" t="s">
        <v>38</v>
      </c>
      <c r="EJ5" s="24" t="s">
        <v>38</v>
      </c>
      <c r="EK5" s="24" t="s">
        <v>38</v>
      </c>
      <c r="EL5" s="24" t="s">
        <v>38</v>
      </c>
      <c r="EM5" s="24" t="s">
        <v>38</v>
      </c>
      <c r="EN5" s="24" t="s">
        <v>38</v>
      </c>
      <c r="EO5" s="24" t="s">
        <v>38</v>
      </c>
      <c r="EP5" s="24" t="s">
        <v>38</v>
      </c>
      <c r="EQ5" s="24" t="s">
        <v>38</v>
      </c>
      <c r="ER5" s="24" t="s">
        <v>38</v>
      </c>
      <c r="ES5" s="24" t="s">
        <v>38</v>
      </c>
      <c r="ET5" s="24" t="s">
        <v>38</v>
      </c>
      <c r="EU5" s="24" t="s">
        <v>38</v>
      </c>
      <c r="EV5" s="24" t="s">
        <v>38</v>
      </c>
      <c r="EW5" s="24" t="s">
        <v>38</v>
      </c>
      <c r="EX5" s="24" t="s">
        <v>38</v>
      </c>
      <c r="EY5" s="24" t="s">
        <v>38</v>
      </c>
      <c r="EZ5" s="24" t="s">
        <v>38</v>
      </c>
      <c r="FA5" s="24" t="s">
        <v>38</v>
      </c>
      <c r="FB5" s="24" t="s">
        <v>38</v>
      </c>
      <c r="FC5" s="24" t="s">
        <v>38</v>
      </c>
      <c r="FD5" s="24" t="s">
        <v>38</v>
      </c>
      <c r="FE5" s="24" t="s">
        <v>38</v>
      </c>
      <c r="FF5" s="24" t="s">
        <v>38</v>
      </c>
      <c r="FG5" s="24" t="s">
        <v>38</v>
      </c>
      <c r="FH5" s="24" t="s">
        <v>38</v>
      </c>
      <c r="FI5" s="24" t="s">
        <v>38</v>
      </c>
      <c r="FJ5" s="24" t="s">
        <v>38</v>
      </c>
      <c r="FK5" s="24" t="s">
        <v>38</v>
      </c>
      <c r="FL5" s="24" t="s">
        <v>38</v>
      </c>
      <c r="FM5" s="24" t="s">
        <v>38</v>
      </c>
      <c r="FN5" s="24" t="s">
        <v>38</v>
      </c>
      <c r="FO5" s="24" t="s">
        <v>38</v>
      </c>
      <c r="FP5" s="24" t="s">
        <v>38</v>
      </c>
      <c r="FQ5" s="24" t="s">
        <v>38</v>
      </c>
      <c r="FR5" s="24" t="s">
        <v>38</v>
      </c>
      <c r="FS5" s="24" t="s">
        <v>38</v>
      </c>
      <c r="FT5" s="24" t="s">
        <v>38</v>
      </c>
      <c r="FU5" s="24" t="s">
        <v>38</v>
      </c>
      <c r="FV5" s="24" t="s">
        <v>38</v>
      </c>
      <c r="FW5" s="24" t="s">
        <v>38</v>
      </c>
      <c r="FX5" s="24" t="s">
        <v>38</v>
      </c>
      <c r="FY5" s="24" t="s">
        <v>38</v>
      </c>
      <c r="FZ5" s="24" t="s">
        <v>38</v>
      </c>
      <c r="GA5" s="24" t="s">
        <v>38</v>
      </c>
      <c r="GB5" s="24" t="s">
        <v>38</v>
      </c>
      <c r="GC5" s="24" t="s">
        <v>38</v>
      </c>
      <c r="GD5" s="24" t="s">
        <v>38</v>
      </c>
      <c r="GE5" s="24" t="s">
        <v>38</v>
      </c>
      <c r="GF5" s="24" t="s">
        <v>38</v>
      </c>
      <c r="GG5" s="24" t="s">
        <v>38</v>
      </c>
      <c r="GH5" s="24" t="s">
        <v>38</v>
      </c>
      <c r="GI5" s="24" t="s">
        <v>38</v>
      </c>
      <c r="GJ5" s="24" t="s">
        <v>38</v>
      </c>
      <c r="GK5" s="24" t="s">
        <v>38</v>
      </c>
      <c r="GL5" s="24" t="s">
        <v>38</v>
      </c>
      <c r="GM5" s="24" t="s">
        <v>38</v>
      </c>
      <c r="GN5" s="24" t="s">
        <v>38</v>
      </c>
      <c r="GO5" s="24" t="s">
        <v>38</v>
      </c>
      <c r="GP5" s="24" t="s">
        <v>38</v>
      </c>
      <c r="GQ5" s="24" t="s">
        <v>38</v>
      </c>
      <c r="GR5" s="24" t="s">
        <v>38</v>
      </c>
      <c r="GS5" s="24" t="s">
        <v>38</v>
      </c>
      <c r="GT5" s="24" t="s">
        <v>38</v>
      </c>
      <c r="GU5" s="24" t="s">
        <v>38</v>
      </c>
      <c r="GV5" s="24" t="s">
        <v>38</v>
      </c>
      <c r="GW5" s="24" t="s">
        <v>38</v>
      </c>
      <c r="GX5" s="24" t="s">
        <v>38</v>
      </c>
      <c r="GY5" s="24" t="s">
        <v>38</v>
      </c>
      <c r="GZ5" s="24" t="s">
        <v>38</v>
      </c>
      <c r="HA5" s="24" t="s">
        <v>38</v>
      </c>
      <c r="HB5" s="24" t="s">
        <v>38</v>
      </c>
      <c r="HC5" s="24" t="s">
        <v>38</v>
      </c>
      <c r="HD5" s="24" t="s">
        <v>38</v>
      </c>
      <c r="HE5" s="24" t="s">
        <v>38</v>
      </c>
      <c r="HF5" s="24" t="s">
        <v>38</v>
      </c>
      <c r="HG5" s="24" t="s">
        <v>38</v>
      </c>
    </row>
    <row r="6" spans="1:215">
      <c r="N6" s="24" t="s">
        <v>41</v>
      </c>
      <c r="O6" s="24" t="s">
        <v>38</v>
      </c>
      <c r="P6" s="24" t="s">
        <v>38</v>
      </c>
      <c r="Q6" s="24" t="s">
        <v>38</v>
      </c>
      <c r="R6" s="24" t="s">
        <v>38</v>
      </c>
      <c r="S6" s="24" t="s">
        <v>38</v>
      </c>
      <c r="T6" s="24" t="s">
        <v>38</v>
      </c>
      <c r="U6" s="24" t="s">
        <v>38</v>
      </c>
      <c r="V6" s="24" t="s">
        <v>38</v>
      </c>
      <c r="W6" s="24" t="s">
        <v>38</v>
      </c>
      <c r="X6" s="24" t="s">
        <v>38</v>
      </c>
      <c r="Y6" s="24" t="s">
        <v>38</v>
      </c>
      <c r="Z6" s="24" t="s">
        <v>38</v>
      </c>
      <c r="AA6" s="24" t="s">
        <v>38</v>
      </c>
      <c r="AB6" s="24" t="s">
        <v>38</v>
      </c>
      <c r="AC6" s="24" t="s">
        <v>38</v>
      </c>
      <c r="AD6" s="24" t="s">
        <v>38</v>
      </c>
      <c r="AE6" s="24" t="s">
        <v>38</v>
      </c>
      <c r="AF6" s="24" t="s">
        <v>38</v>
      </c>
      <c r="AG6" s="24" t="s">
        <v>38</v>
      </c>
      <c r="AH6" s="24" t="s">
        <v>38</v>
      </c>
      <c r="AI6" s="24" t="s">
        <v>38</v>
      </c>
      <c r="AJ6" s="24" t="s">
        <v>38</v>
      </c>
      <c r="AK6" s="24" t="s">
        <v>38</v>
      </c>
      <c r="AL6" s="24" t="s">
        <v>38</v>
      </c>
      <c r="AM6" s="24" t="s">
        <v>38</v>
      </c>
      <c r="AN6" s="24" t="s">
        <v>38</v>
      </c>
      <c r="AO6" s="24" t="s">
        <v>38</v>
      </c>
      <c r="AP6" s="24" t="s">
        <v>38</v>
      </c>
      <c r="AQ6" s="24" t="s">
        <v>38</v>
      </c>
      <c r="AR6" s="24" t="s">
        <v>38</v>
      </c>
      <c r="AS6" s="24" t="s">
        <v>38</v>
      </c>
      <c r="AT6" s="24" t="s">
        <v>38</v>
      </c>
      <c r="AU6" s="24" t="s">
        <v>38</v>
      </c>
      <c r="AV6" s="24" t="s">
        <v>38</v>
      </c>
      <c r="AW6" s="24" t="s">
        <v>38</v>
      </c>
      <c r="AX6" s="24" t="s">
        <v>38</v>
      </c>
      <c r="AY6" s="24" t="s">
        <v>38</v>
      </c>
      <c r="AZ6" s="24" t="s">
        <v>38</v>
      </c>
      <c r="BA6" s="24" t="s">
        <v>38</v>
      </c>
      <c r="BB6" s="24" t="s">
        <v>38</v>
      </c>
      <c r="BC6" s="24" t="s">
        <v>38</v>
      </c>
      <c r="BD6" s="24" t="s">
        <v>38</v>
      </c>
      <c r="BE6" s="24" t="s">
        <v>38</v>
      </c>
      <c r="BF6" s="24" t="s">
        <v>38</v>
      </c>
      <c r="BG6" s="24" t="s">
        <v>38</v>
      </c>
      <c r="BH6" s="24" t="s">
        <v>38</v>
      </c>
      <c r="BI6" s="24" t="s">
        <v>38</v>
      </c>
      <c r="BJ6" s="24" t="s">
        <v>38</v>
      </c>
      <c r="BK6" s="24" t="s">
        <v>38</v>
      </c>
      <c r="BL6" s="24" t="s">
        <v>38</v>
      </c>
      <c r="BM6" s="24" t="s">
        <v>38</v>
      </c>
      <c r="BN6" s="24" t="s">
        <v>38</v>
      </c>
      <c r="BO6" s="24" t="s">
        <v>38</v>
      </c>
      <c r="BP6" s="24" t="s">
        <v>38</v>
      </c>
      <c r="BQ6" s="24" t="s">
        <v>38</v>
      </c>
      <c r="BR6" s="24" t="s">
        <v>38</v>
      </c>
      <c r="BS6" s="24" t="s">
        <v>38</v>
      </c>
      <c r="BT6" s="24" t="s">
        <v>38</v>
      </c>
      <c r="BU6" s="24" t="s">
        <v>38</v>
      </c>
      <c r="BV6" s="24" t="s">
        <v>38</v>
      </c>
      <c r="BW6" s="24" t="s">
        <v>38</v>
      </c>
      <c r="BX6" s="24" t="s">
        <v>38</v>
      </c>
      <c r="BY6" s="24" t="s">
        <v>38</v>
      </c>
      <c r="BZ6" s="24" t="s">
        <v>38</v>
      </c>
      <c r="CA6" s="24" t="s">
        <v>38</v>
      </c>
      <c r="CB6" s="24" t="s">
        <v>38</v>
      </c>
      <c r="CC6" s="24" t="s">
        <v>38</v>
      </c>
      <c r="CD6" s="24" t="s">
        <v>38</v>
      </c>
      <c r="CE6" s="24" t="s">
        <v>38</v>
      </c>
      <c r="CF6" s="24" t="s">
        <v>38</v>
      </c>
      <c r="CG6" s="24" t="s">
        <v>38</v>
      </c>
      <c r="CH6" s="24" t="s">
        <v>38</v>
      </c>
      <c r="CI6" s="24" t="s">
        <v>38</v>
      </c>
      <c r="CJ6" s="24" t="s">
        <v>38</v>
      </c>
      <c r="CK6" s="24" t="s">
        <v>38</v>
      </c>
      <c r="CL6" s="24" t="s">
        <v>38</v>
      </c>
      <c r="CM6" s="24" t="s">
        <v>38</v>
      </c>
      <c r="CN6" s="24" t="s">
        <v>38</v>
      </c>
      <c r="CO6" s="24" t="s">
        <v>38</v>
      </c>
      <c r="CP6" s="24" t="s">
        <v>38</v>
      </c>
      <c r="CQ6" s="24" t="s">
        <v>38</v>
      </c>
      <c r="CR6" s="24" t="s">
        <v>38</v>
      </c>
      <c r="CS6" s="24" t="s">
        <v>38</v>
      </c>
      <c r="CT6" s="24">
        <v>3</v>
      </c>
      <c r="CU6" s="24" t="s">
        <v>38</v>
      </c>
      <c r="CV6" s="24" t="s">
        <v>38</v>
      </c>
      <c r="CW6" s="24" t="s">
        <v>38</v>
      </c>
      <c r="CX6" s="24" t="s">
        <v>38</v>
      </c>
      <c r="CY6" s="24" t="s">
        <v>38</v>
      </c>
      <c r="CZ6" s="24" t="s">
        <v>38</v>
      </c>
      <c r="DA6" s="24" t="s">
        <v>38</v>
      </c>
      <c r="DB6" s="24" t="s">
        <v>38</v>
      </c>
      <c r="DC6" s="24" t="s">
        <v>38</v>
      </c>
      <c r="DD6" s="24" t="s">
        <v>38</v>
      </c>
      <c r="DE6" s="24" t="s">
        <v>38</v>
      </c>
      <c r="DF6" s="24" t="s">
        <v>38</v>
      </c>
      <c r="DG6" s="24" t="s">
        <v>38</v>
      </c>
      <c r="DH6" s="24" t="s">
        <v>38</v>
      </c>
      <c r="DI6" s="24" t="s">
        <v>38</v>
      </c>
      <c r="DJ6" s="24" t="s">
        <v>38</v>
      </c>
      <c r="DK6" s="24" t="s">
        <v>38</v>
      </c>
      <c r="DL6" s="24" t="s">
        <v>38</v>
      </c>
      <c r="DM6" s="24" t="s">
        <v>38</v>
      </c>
      <c r="DN6" s="24" t="s">
        <v>38</v>
      </c>
      <c r="DO6" s="24" t="s">
        <v>38</v>
      </c>
      <c r="DP6" s="24" t="s">
        <v>38</v>
      </c>
      <c r="DQ6" s="24" t="s">
        <v>38</v>
      </c>
      <c r="DR6" s="24" t="s">
        <v>38</v>
      </c>
      <c r="DS6" s="24" t="s">
        <v>38</v>
      </c>
      <c r="DT6" s="24" t="s">
        <v>38</v>
      </c>
      <c r="DU6" s="24" t="s">
        <v>38</v>
      </c>
      <c r="DV6" s="24" t="s">
        <v>38</v>
      </c>
      <c r="DW6" s="24" t="s">
        <v>38</v>
      </c>
      <c r="DX6" s="24" t="s">
        <v>38</v>
      </c>
      <c r="DY6" s="24" t="s">
        <v>38</v>
      </c>
      <c r="DZ6" s="24" t="s">
        <v>38</v>
      </c>
      <c r="EA6" s="24" t="s">
        <v>38</v>
      </c>
      <c r="EB6" s="24" t="s">
        <v>38</v>
      </c>
      <c r="EC6" s="24" t="s">
        <v>38</v>
      </c>
      <c r="ED6" s="24" t="s">
        <v>38</v>
      </c>
      <c r="EE6" s="24" t="s">
        <v>38</v>
      </c>
      <c r="EF6" s="24" t="s">
        <v>38</v>
      </c>
      <c r="EG6" s="24" t="s">
        <v>38</v>
      </c>
      <c r="EH6" s="24" t="s">
        <v>38</v>
      </c>
      <c r="EI6" s="24" t="s">
        <v>38</v>
      </c>
      <c r="EJ6" s="24" t="s">
        <v>38</v>
      </c>
      <c r="EK6" s="24" t="s">
        <v>38</v>
      </c>
      <c r="EL6" s="24" t="s">
        <v>38</v>
      </c>
      <c r="EM6" s="24" t="s">
        <v>38</v>
      </c>
      <c r="EN6" s="24" t="s">
        <v>38</v>
      </c>
      <c r="EO6" s="24" t="s">
        <v>38</v>
      </c>
      <c r="EP6" s="24" t="s">
        <v>38</v>
      </c>
      <c r="EQ6" s="24" t="s">
        <v>38</v>
      </c>
      <c r="ER6" s="24" t="s">
        <v>38</v>
      </c>
      <c r="ES6" s="24" t="s">
        <v>38</v>
      </c>
      <c r="ET6" s="24" t="s">
        <v>38</v>
      </c>
      <c r="EU6" s="24" t="s">
        <v>38</v>
      </c>
      <c r="EV6" s="24" t="s">
        <v>38</v>
      </c>
      <c r="EW6" s="24" t="s">
        <v>38</v>
      </c>
      <c r="EX6" s="24" t="s">
        <v>38</v>
      </c>
      <c r="EY6" s="24" t="s">
        <v>38</v>
      </c>
      <c r="EZ6" s="24" t="s">
        <v>38</v>
      </c>
      <c r="FA6" s="24" t="s">
        <v>38</v>
      </c>
      <c r="FB6" s="24" t="s">
        <v>38</v>
      </c>
      <c r="FC6" s="24" t="s">
        <v>38</v>
      </c>
      <c r="FD6" s="24" t="s">
        <v>38</v>
      </c>
      <c r="FE6" s="24" t="s">
        <v>38</v>
      </c>
      <c r="FF6" s="24" t="s">
        <v>38</v>
      </c>
      <c r="FG6" s="24" t="s">
        <v>38</v>
      </c>
      <c r="FH6" s="24" t="s">
        <v>38</v>
      </c>
      <c r="FI6" s="24" t="s">
        <v>38</v>
      </c>
      <c r="FJ6" s="24" t="s">
        <v>38</v>
      </c>
      <c r="FK6" s="24" t="s">
        <v>38</v>
      </c>
      <c r="FL6" s="24" t="s">
        <v>38</v>
      </c>
      <c r="FM6" s="24" t="s">
        <v>38</v>
      </c>
      <c r="FN6" s="24" t="s">
        <v>38</v>
      </c>
      <c r="FO6" s="24" t="s">
        <v>38</v>
      </c>
      <c r="FP6" s="24" t="s">
        <v>38</v>
      </c>
      <c r="FQ6" s="24" t="s">
        <v>38</v>
      </c>
      <c r="FR6" s="24" t="s">
        <v>38</v>
      </c>
      <c r="FS6" s="24" t="s">
        <v>38</v>
      </c>
      <c r="FT6" s="24" t="s">
        <v>38</v>
      </c>
      <c r="FU6" s="24" t="s">
        <v>38</v>
      </c>
      <c r="FV6" s="24" t="s">
        <v>38</v>
      </c>
      <c r="FW6" s="24" t="s">
        <v>38</v>
      </c>
      <c r="FX6" s="24" t="s">
        <v>38</v>
      </c>
      <c r="FY6" s="24" t="s">
        <v>38</v>
      </c>
      <c r="FZ6" s="24" t="s">
        <v>38</v>
      </c>
      <c r="GA6" s="24" t="s">
        <v>38</v>
      </c>
      <c r="GB6" s="24" t="s">
        <v>38</v>
      </c>
      <c r="GC6" s="24" t="s">
        <v>38</v>
      </c>
      <c r="GD6" s="24" t="s">
        <v>38</v>
      </c>
      <c r="GE6" s="24" t="s">
        <v>38</v>
      </c>
      <c r="GF6" s="24" t="s">
        <v>38</v>
      </c>
      <c r="GG6" s="24" t="s">
        <v>38</v>
      </c>
      <c r="GH6" s="24" t="s">
        <v>38</v>
      </c>
      <c r="GI6" s="24" t="s">
        <v>38</v>
      </c>
      <c r="GJ6" s="24" t="s">
        <v>38</v>
      </c>
      <c r="GK6" s="24" t="s">
        <v>38</v>
      </c>
      <c r="GL6" s="24" t="s">
        <v>38</v>
      </c>
      <c r="GM6" s="24" t="s">
        <v>38</v>
      </c>
      <c r="GN6" s="24" t="s">
        <v>38</v>
      </c>
      <c r="GO6" s="24" t="s">
        <v>38</v>
      </c>
      <c r="GP6" s="24" t="s">
        <v>38</v>
      </c>
      <c r="GQ6" s="24" t="s">
        <v>38</v>
      </c>
      <c r="GR6" s="24" t="s">
        <v>38</v>
      </c>
      <c r="GS6" s="24" t="s">
        <v>38</v>
      </c>
      <c r="GT6" s="24" t="s">
        <v>38</v>
      </c>
      <c r="GU6" s="24" t="s">
        <v>38</v>
      </c>
      <c r="GV6" s="24" t="s">
        <v>38</v>
      </c>
      <c r="GW6" s="24" t="s">
        <v>38</v>
      </c>
      <c r="GX6" s="24" t="s">
        <v>38</v>
      </c>
      <c r="GY6" s="24" t="s">
        <v>38</v>
      </c>
      <c r="GZ6" s="24" t="s">
        <v>38</v>
      </c>
      <c r="HA6" s="24" t="s">
        <v>38</v>
      </c>
      <c r="HB6" s="24" t="s">
        <v>38</v>
      </c>
      <c r="HC6" s="24" t="s">
        <v>38</v>
      </c>
      <c r="HD6" s="24" t="s">
        <v>38</v>
      </c>
      <c r="HE6" s="24" t="s">
        <v>38</v>
      </c>
      <c r="HF6" s="24" t="s">
        <v>38</v>
      </c>
      <c r="HG6" s="24" t="s">
        <v>38</v>
      </c>
    </row>
    <row r="7" spans="1:215">
      <c r="N7" s="24" t="s">
        <v>260</v>
      </c>
      <c r="O7" s="24" t="s">
        <v>38</v>
      </c>
      <c r="P7" s="24" t="s">
        <v>38</v>
      </c>
      <c r="Q7" s="24" t="s">
        <v>38</v>
      </c>
      <c r="R7" s="24" t="s">
        <v>38</v>
      </c>
      <c r="S7" s="24" t="s">
        <v>38</v>
      </c>
      <c r="T7" s="24" t="s">
        <v>38</v>
      </c>
      <c r="U7" s="24" t="s">
        <v>38</v>
      </c>
      <c r="V7" s="24" t="s">
        <v>38</v>
      </c>
      <c r="W7" s="24" t="s">
        <v>38</v>
      </c>
      <c r="X7" s="24" t="s">
        <v>38</v>
      </c>
      <c r="Y7" s="24" t="s">
        <v>38</v>
      </c>
      <c r="Z7" s="24" t="s">
        <v>38</v>
      </c>
      <c r="AA7" s="24" t="s">
        <v>38</v>
      </c>
      <c r="AB7" s="24" t="s">
        <v>38</v>
      </c>
      <c r="AC7" s="24" t="s">
        <v>38</v>
      </c>
      <c r="AD7" s="24" t="s">
        <v>38</v>
      </c>
      <c r="AE7" s="24" t="s">
        <v>38</v>
      </c>
      <c r="AF7" s="24" t="s">
        <v>38</v>
      </c>
      <c r="AG7" s="24" t="s">
        <v>38</v>
      </c>
      <c r="AH7" s="24" t="s">
        <v>38</v>
      </c>
      <c r="AI7" s="24" t="s">
        <v>38</v>
      </c>
      <c r="AJ7" s="24" t="s">
        <v>38</v>
      </c>
      <c r="AK7" s="24" t="s">
        <v>38</v>
      </c>
      <c r="AL7" s="24" t="s">
        <v>38</v>
      </c>
      <c r="AM7" s="24" t="s">
        <v>38</v>
      </c>
      <c r="AN7" s="24" t="s">
        <v>38</v>
      </c>
      <c r="AO7" s="24" t="s">
        <v>38</v>
      </c>
      <c r="AP7" s="24" t="s">
        <v>38</v>
      </c>
      <c r="AQ7" s="24" t="s">
        <v>38</v>
      </c>
      <c r="AR7" s="24" t="s">
        <v>38</v>
      </c>
      <c r="AS7" s="24" t="s">
        <v>38</v>
      </c>
      <c r="AT7" s="24" t="s">
        <v>38</v>
      </c>
      <c r="AU7" s="24" t="s">
        <v>38</v>
      </c>
      <c r="AV7" s="24" t="s">
        <v>38</v>
      </c>
      <c r="AW7" s="24" t="s">
        <v>38</v>
      </c>
      <c r="AX7" s="24" t="s">
        <v>38</v>
      </c>
      <c r="AY7" s="24" t="s">
        <v>38</v>
      </c>
      <c r="AZ7" s="24" t="s">
        <v>38</v>
      </c>
      <c r="BA7" s="24" t="s">
        <v>38</v>
      </c>
      <c r="BB7" s="24" t="s">
        <v>38</v>
      </c>
      <c r="BC7" s="24" t="s">
        <v>38</v>
      </c>
      <c r="BD7" s="24" t="s">
        <v>38</v>
      </c>
      <c r="BE7" s="24" t="s">
        <v>38</v>
      </c>
      <c r="BF7" s="24" t="s">
        <v>38</v>
      </c>
      <c r="BG7" s="24" t="s">
        <v>38</v>
      </c>
      <c r="BH7" s="24" t="s">
        <v>38</v>
      </c>
      <c r="BI7" s="24" t="s">
        <v>38</v>
      </c>
      <c r="BJ7" s="24" t="s">
        <v>38</v>
      </c>
      <c r="BK7" s="24" t="s">
        <v>38</v>
      </c>
      <c r="BL7" s="24" t="s">
        <v>38</v>
      </c>
      <c r="BM7" s="24" t="s">
        <v>38</v>
      </c>
      <c r="BN7" s="24" t="s">
        <v>38</v>
      </c>
      <c r="BO7" s="24" t="s">
        <v>38</v>
      </c>
      <c r="BP7" s="24" t="s">
        <v>38</v>
      </c>
      <c r="BQ7" s="24" t="s">
        <v>38</v>
      </c>
      <c r="BR7" s="24" t="s">
        <v>38</v>
      </c>
      <c r="BS7" s="24" t="s">
        <v>38</v>
      </c>
      <c r="BT7" s="24" t="s">
        <v>38</v>
      </c>
      <c r="BU7" s="24" t="s">
        <v>38</v>
      </c>
      <c r="BV7" s="24" t="s">
        <v>38</v>
      </c>
      <c r="BW7" s="24" t="s">
        <v>38</v>
      </c>
      <c r="BX7" s="24" t="s">
        <v>38</v>
      </c>
      <c r="BY7" s="24" t="s">
        <v>38</v>
      </c>
      <c r="BZ7" s="24" t="s">
        <v>38</v>
      </c>
      <c r="CA7" s="24" t="s">
        <v>38</v>
      </c>
      <c r="CB7" s="24" t="s">
        <v>38</v>
      </c>
      <c r="CC7" s="24" t="s">
        <v>38</v>
      </c>
      <c r="CD7" s="24" t="s">
        <v>38</v>
      </c>
      <c r="CE7" s="24" t="s">
        <v>38</v>
      </c>
      <c r="CF7" s="24" t="s">
        <v>38</v>
      </c>
      <c r="CG7" s="24" t="s">
        <v>38</v>
      </c>
      <c r="CH7" s="24" t="s">
        <v>38</v>
      </c>
      <c r="CI7" s="24" t="s">
        <v>38</v>
      </c>
      <c r="CJ7" s="24" t="s">
        <v>38</v>
      </c>
      <c r="CK7" s="24" t="s">
        <v>38</v>
      </c>
      <c r="CL7" s="24" t="s">
        <v>38</v>
      </c>
      <c r="CM7" s="24" t="s">
        <v>38</v>
      </c>
      <c r="CN7" s="24" t="s">
        <v>38</v>
      </c>
      <c r="CO7" s="24" t="s">
        <v>38</v>
      </c>
      <c r="CP7" s="24" t="s">
        <v>38</v>
      </c>
      <c r="CQ7" s="24" t="s">
        <v>38</v>
      </c>
      <c r="CR7" s="24" t="s">
        <v>38</v>
      </c>
      <c r="CS7" s="24" t="s">
        <v>38</v>
      </c>
      <c r="CT7" s="24" t="s">
        <v>38</v>
      </c>
      <c r="CU7" s="24" t="s">
        <v>38</v>
      </c>
      <c r="CV7" s="24" t="s">
        <v>38</v>
      </c>
      <c r="CW7" s="24" t="s">
        <v>38</v>
      </c>
      <c r="CX7" s="24" t="s">
        <v>38</v>
      </c>
      <c r="CY7" s="24" t="s">
        <v>38</v>
      </c>
      <c r="CZ7" s="24" t="s">
        <v>38</v>
      </c>
      <c r="DA7" s="24" t="s">
        <v>38</v>
      </c>
      <c r="DB7" s="24" t="s">
        <v>38</v>
      </c>
      <c r="DC7" s="24" t="s">
        <v>38</v>
      </c>
      <c r="DD7" s="24" t="s">
        <v>38</v>
      </c>
      <c r="DE7" s="24" t="s">
        <v>38</v>
      </c>
      <c r="DF7" s="24" t="s">
        <v>38</v>
      </c>
      <c r="DG7" s="24" t="s">
        <v>38</v>
      </c>
      <c r="DH7" s="24" t="s">
        <v>38</v>
      </c>
      <c r="DI7" s="24" t="s">
        <v>38</v>
      </c>
      <c r="DJ7" s="24" t="s">
        <v>38</v>
      </c>
      <c r="DK7" s="24" t="s">
        <v>38</v>
      </c>
      <c r="DL7" s="24" t="s">
        <v>38</v>
      </c>
      <c r="DM7" s="24" t="s">
        <v>38</v>
      </c>
      <c r="DN7" s="24" t="s">
        <v>38</v>
      </c>
      <c r="DO7" s="24" t="s">
        <v>38</v>
      </c>
      <c r="DP7" s="24" t="s">
        <v>38</v>
      </c>
      <c r="DQ7" s="24" t="s">
        <v>38</v>
      </c>
      <c r="DR7" s="24" t="s">
        <v>38</v>
      </c>
      <c r="DS7" s="24" t="s">
        <v>38</v>
      </c>
      <c r="DT7" s="24" t="s">
        <v>38</v>
      </c>
      <c r="DU7" s="24" t="s">
        <v>38</v>
      </c>
      <c r="DV7" s="24" t="s">
        <v>38</v>
      </c>
      <c r="DW7" s="24" t="s">
        <v>38</v>
      </c>
      <c r="DX7" s="24" t="s">
        <v>38</v>
      </c>
      <c r="DY7" s="24" t="s">
        <v>38</v>
      </c>
      <c r="DZ7" s="24" t="s">
        <v>38</v>
      </c>
      <c r="EA7" s="24" t="s">
        <v>38</v>
      </c>
      <c r="EB7" s="24" t="s">
        <v>38</v>
      </c>
      <c r="EC7" s="24" t="s">
        <v>38</v>
      </c>
      <c r="ED7" s="24" t="s">
        <v>38</v>
      </c>
      <c r="EE7" s="24" t="s">
        <v>38</v>
      </c>
      <c r="EF7" s="24" t="s">
        <v>38</v>
      </c>
      <c r="EG7" s="24" t="s">
        <v>38</v>
      </c>
      <c r="EH7" s="24" t="s">
        <v>38</v>
      </c>
      <c r="EI7" s="24" t="s">
        <v>38</v>
      </c>
      <c r="EJ7" s="24" t="s">
        <v>38</v>
      </c>
      <c r="EK7" s="24" t="s">
        <v>38</v>
      </c>
      <c r="EL7" s="24" t="s">
        <v>38</v>
      </c>
      <c r="EM7" s="24" t="s">
        <v>38</v>
      </c>
      <c r="EN7" s="24" t="s">
        <v>38</v>
      </c>
      <c r="EO7" s="24" t="s">
        <v>38</v>
      </c>
      <c r="EP7" s="24" t="s">
        <v>38</v>
      </c>
      <c r="EQ7" s="24">
        <v>3</v>
      </c>
      <c r="ER7" s="24" t="s">
        <v>38</v>
      </c>
      <c r="ES7" s="24" t="s">
        <v>38</v>
      </c>
      <c r="ET7" s="24" t="s">
        <v>38</v>
      </c>
      <c r="EU7" s="24" t="s">
        <v>38</v>
      </c>
      <c r="EV7" s="24" t="s">
        <v>38</v>
      </c>
      <c r="EW7" s="24" t="s">
        <v>38</v>
      </c>
      <c r="EX7" s="24" t="s">
        <v>38</v>
      </c>
      <c r="EY7" s="24" t="s">
        <v>38</v>
      </c>
      <c r="EZ7" s="24" t="s">
        <v>38</v>
      </c>
      <c r="FA7" s="24" t="s">
        <v>38</v>
      </c>
      <c r="FB7" s="24" t="s">
        <v>38</v>
      </c>
      <c r="FC7" s="24" t="s">
        <v>38</v>
      </c>
      <c r="FD7" s="24" t="s">
        <v>38</v>
      </c>
      <c r="FE7" s="24" t="s">
        <v>38</v>
      </c>
      <c r="FF7" s="24" t="s">
        <v>38</v>
      </c>
      <c r="FG7" s="24" t="s">
        <v>38</v>
      </c>
      <c r="FH7" s="24" t="s">
        <v>38</v>
      </c>
      <c r="FI7" s="24" t="s">
        <v>38</v>
      </c>
      <c r="FJ7" s="24" t="s">
        <v>38</v>
      </c>
      <c r="FK7" s="24" t="s">
        <v>38</v>
      </c>
      <c r="FL7" s="24" t="s">
        <v>38</v>
      </c>
      <c r="FM7" s="24" t="s">
        <v>38</v>
      </c>
      <c r="FN7" s="24" t="s">
        <v>38</v>
      </c>
      <c r="FO7" s="24" t="s">
        <v>38</v>
      </c>
      <c r="FP7" s="24" t="s">
        <v>38</v>
      </c>
      <c r="FQ7" s="24" t="s">
        <v>38</v>
      </c>
      <c r="FR7" s="24" t="s">
        <v>38</v>
      </c>
      <c r="FS7" s="24" t="s">
        <v>38</v>
      </c>
      <c r="FT7" s="24" t="s">
        <v>38</v>
      </c>
      <c r="FU7" s="24" t="s">
        <v>38</v>
      </c>
      <c r="FV7" s="24" t="s">
        <v>38</v>
      </c>
      <c r="FW7" s="24" t="s">
        <v>38</v>
      </c>
      <c r="FX7" s="24" t="s">
        <v>38</v>
      </c>
      <c r="FY7" s="24" t="s">
        <v>38</v>
      </c>
      <c r="FZ7" s="24" t="s">
        <v>38</v>
      </c>
      <c r="GA7" s="24" t="s">
        <v>38</v>
      </c>
      <c r="GB7" s="24" t="s">
        <v>38</v>
      </c>
      <c r="GC7" s="24" t="s">
        <v>38</v>
      </c>
      <c r="GD7" s="24" t="s">
        <v>38</v>
      </c>
      <c r="GE7" s="24" t="s">
        <v>38</v>
      </c>
      <c r="GF7" s="24" t="s">
        <v>38</v>
      </c>
      <c r="GG7" s="24" t="s">
        <v>38</v>
      </c>
      <c r="GH7" s="24" t="s">
        <v>38</v>
      </c>
      <c r="GI7" s="24" t="s">
        <v>38</v>
      </c>
      <c r="GJ7" s="24" t="s">
        <v>38</v>
      </c>
      <c r="GK7" s="24" t="s">
        <v>38</v>
      </c>
      <c r="GL7" s="24" t="s">
        <v>38</v>
      </c>
      <c r="GM7" s="24" t="s">
        <v>38</v>
      </c>
      <c r="GN7" s="24" t="s">
        <v>38</v>
      </c>
      <c r="GO7" s="24" t="s">
        <v>38</v>
      </c>
      <c r="GP7" s="24" t="s">
        <v>38</v>
      </c>
      <c r="GQ7" s="24" t="s">
        <v>38</v>
      </c>
      <c r="GR7" s="24" t="s">
        <v>38</v>
      </c>
      <c r="GS7" s="24" t="s">
        <v>38</v>
      </c>
      <c r="GT7" s="24" t="s">
        <v>38</v>
      </c>
      <c r="GU7" s="24" t="s">
        <v>38</v>
      </c>
      <c r="GV7" s="24" t="s">
        <v>38</v>
      </c>
      <c r="GW7" s="24" t="s">
        <v>38</v>
      </c>
      <c r="GX7" s="24" t="s">
        <v>38</v>
      </c>
      <c r="GY7" s="24" t="s">
        <v>38</v>
      </c>
      <c r="GZ7" s="24" t="s">
        <v>38</v>
      </c>
      <c r="HA7" s="24" t="s">
        <v>38</v>
      </c>
      <c r="HB7" s="24" t="s">
        <v>38</v>
      </c>
      <c r="HC7" s="24" t="s">
        <v>38</v>
      </c>
      <c r="HD7" s="24" t="s">
        <v>38</v>
      </c>
      <c r="HE7" s="24" t="s">
        <v>38</v>
      </c>
      <c r="HF7" s="24" t="s">
        <v>38</v>
      </c>
      <c r="HG7" s="24" t="s">
        <v>38</v>
      </c>
    </row>
    <row r="8" spans="1:215">
      <c r="N8" s="24" t="s">
        <v>258</v>
      </c>
      <c r="O8" s="24" t="s">
        <v>38</v>
      </c>
      <c r="P8" s="24" t="s">
        <v>38</v>
      </c>
      <c r="Q8" s="24" t="s">
        <v>38</v>
      </c>
      <c r="R8" s="24" t="s">
        <v>38</v>
      </c>
      <c r="S8" s="24" t="s">
        <v>38</v>
      </c>
      <c r="T8" s="24" t="s">
        <v>38</v>
      </c>
      <c r="U8" s="24" t="s">
        <v>38</v>
      </c>
      <c r="V8" s="24" t="s">
        <v>38</v>
      </c>
      <c r="W8" s="24" t="s">
        <v>38</v>
      </c>
      <c r="X8" s="24" t="s">
        <v>38</v>
      </c>
      <c r="Y8" s="24" t="s">
        <v>38</v>
      </c>
      <c r="Z8" s="24" t="s">
        <v>38</v>
      </c>
      <c r="AA8" s="24" t="s">
        <v>38</v>
      </c>
      <c r="AB8" s="24" t="s">
        <v>38</v>
      </c>
      <c r="AC8" s="24" t="s">
        <v>38</v>
      </c>
      <c r="AD8" s="24" t="s">
        <v>38</v>
      </c>
      <c r="AE8" s="24" t="s">
        <v>38</v>
      </c>
      <c r="AF8" s="24" t="s">
        <v>38</v>
      </c>
      <c r="AG8" s="24" t="s">
        <v>38</v>
      </c>
      <c r="AH8" s="24" t="s">
        <v>38</v>
      </c>
      <c r="AI8" s="24" t="s">
        <v>38</v>
      </c>
      <c r="AJ8" s="24" t="s">
        <v>38</v>
      </c>
      <c r="AK8" s="24" t="s">
        <v>38</v>
      </c>
      <c r="AL8" s="24" t="s">
        <v>38</v>
      </c>
      <c r="AM8" s="24" t="s">
        <v>38</v>
      </c>
      <c r="AN8" s="24" t="s">
        <v>38</v>
      </c>
      <c r="AO8" s="24" t="s">
        <v>38</v>
      </c>
      <c r="AP8" s="24" t="s">
        <v>38</v>
      </c>
      <c r="AQ8" s="24" t="s">
        <v>38</v>
      </c>
      <c r="AR8" s="24" t="s">
        <v>38</v>
      </c>
      <c r="AS8" s="24" t="s">
        <v>38</v>
      </c>
      <c r="AT8" s="24" t="s">
        <v>38</v>
      </c>
      <c r="AU8" s="24" t="s">
        <v>38</v>
      </c>
      <c r="AV8" s="24" t="s">
        <v>38</v>
      </c>
      <c r="AW8" s="24" t="s">
        <v>38</v>
      </c>
      <c r="AX8" s="24" t="s">
        <v>38</v>
      </c>
      <c r="AY8" s="24" t="s">
        <v>38</v>
      </c>
      <c r="AZ8" s="24" t="s">
        <v>38</v>
      </c>
      <c r="BA8" s="24" t="s">
        <v>38</v>
      </c>
      <c r="BB8" s="24" t="s">
        <v>38</v>
      </c>
      <c r="BC8" s="24" t="s">
        <v>38</v>
      </c>
      <c r="BD8" s="24" t="s">
        <v>38</v>
      </c>
      <c r="BE8" s="24" t="s">
        <v>38</v>
      </c>
      <c r="BF8" s="24" t="s">
        <v>38</v>
      </c>
      <c r="BG8" s="24" t="s">
        <v>38</v>
      </c>
      <c r="BH8" s="24" t="s">
        <v>38</v>
      </c>
      <c r="BI8" s="24" t="s">
        <v>38</v>
      </c>
      <c r="BJ8" s="24" t="s">
        <v>38</v>
      </c>
      <c r="BK8" s="24" t="s">
        <v>38</v>
      </c>
      <c r="BL8" s="24">
        <v>2</v>
      </c>
      <c r="BM8" s="24" t="s">
        <v>38</v>
      </c>
      <c r="BN8" s="24" t="s">
        <v>38</v>
      </c>
      <c r="BO8" s="24" t="s">
        <v>38</v>
      </c>
      <c r="BP8" s="24" t="s">
        <v>38</v>
      </c>
      <c r="BQ8" s="24" t="s">
        <v>38</v>
      </c>
      <c r="BR8" s="24" t="s">
        <v>38</v>
      </c>
      <c r="BS8" s="24" t="s">
        <v>38</v>
      </c>
      <c r="BT8" s="24" t="s">
        <v>38</v>
      </c>
      <c r="BU8" s="24" t="s">
        <v>38</v>
      </c>
      <c r="BV8" s="24" t="s">
        <v>38</v>
      </c>
      <c r="BW8" s="24" t="s">
        <v>38</v>
      </c>
      <c r="BX8" s="24" t="s">
        <v>38</v>
      </c>
      <c r="BY8" s="24" t="s">
        <v>38</v>
      </c>
      <c r="BZ8" s="24" t="s">
        <v>38</v>
      </c>
      <c r="CA8" s="24" t="s">
        <v>38</v>
      </c>
      <c r="CB8" s="24" t="s">
        <v>38</v>
      </c>
      <c r="CC8" s="24" t="s">
        <v>38</v>
      </c>
      <c r="CD8" s="24" t="s">
        <v>38</v>
      </c>
      <c r="CE8" s="24" t="s">
        <v>38</v>
      </c>
      <c r="CF8" s="24" t="s">
        <v>38</v>
      </c>
      <c r="CG8" s="24" t="s">
        <v>38</v>
      </c>
      <c r="CH8" s="24" t="s">
        <v>38</v>
      </c>
      <c r="CI8" s="24" t="s">
        <v>38</v>
      </c>
      <c r="CJ8" s="24" t="s">
        <v>38</v>
      </c>
      <c r="CK8" s="24" t="s">
        <v>38</v>
      </c>
      <c r="CL8" s="24" t="s">
        <v>38</v>
      </c>
      <c r="CM8" s="24" t="s">
        <v>38</v>
      </c>
      <c r="CN8" s="24" t="s">
        <v>38</v>
      </c>
      <c r="CO8" s="24" t="s">
        <v>38</v>
      </c>
      <c r="CP8" s="24" t="s">
        <v>38</v>
      </c>
      <c r="CQ8" s="24" t="s">
        <v>38</v>
      </c>
      <c r="CR8" s="24" t="s">
        <v>38</v>
      </c>
      <c r="CS8" s="24" t="s">
        <v>38</v>
      </c>
      <c r="CT8" s="24" t="s">
        <v>38</v>
      </c>
      <c r="CU8" s="24" t="s">
        <v>38</v>
      </c>
      <c r="CV8" s="24" t="s">
        <v>38</v>
      </c>
      <c r="CW8" s="24" t="s">
        <v>38</v>
      </c>
      <c r="CX8" s="24" t="s">
        <v>38</v>
      </c>
      <c r="CY8" s="24" t="s">
        <v>38</v>
      </c>
      <c r="CZ8" s="24" t="s">
        <v>38</v>
      </c>
      <c r="DA8" s="24" t="s">
        <v>38</v>
      </c>
      <c r="DB8" s="24" t="s">
        <v>38</v>
      </c>
      <c r="DC8" s="24" t="s">
        <v>38</v>
      </c>
      <c r="DD8" s="24" t="s">
        <v>38</v>
      </c>
      <c r="DE8" s="24" t="s">
        <v>38</v>
      </c>
      <c r="DF8" s="24" t="s">
        <v>38</v>
      </c>
      <c r="DG8" s="24" t="s">
        <v>38</v>
      </c>
      <c r="DH8" s="24" t="s">
        <v>38</v>
      </c>
      <c r="DI8" s="24" t="s">
        <v>38</v>
      </c>
      <c r="DJ8" s="24" t="s">
        <v>38</v>
      </c>
      <c r="DK8" s="24" t="s">
        <v>38</v>
      </c>
      <c r="DL8" s="24" t="s">
        <v>38</v>
      </c>
      <c r="DM8" s="24" t="s">
        <v>38</v>
      </c>
      <c r="DN8" s="24" t="s">
        <v>38</v>
      </c>
      <c r="DO8" s="24" t="s">
        <v>38</v>
      </c>
      <c r="DP8" s="24" t="s">
        <v>38</v>
      </c>
      <c r="DQ8" s="24" t="s">
        <v>38</v>
      </c>
      <c r="DR8" s="24" t="s">
        <v>38</v>
      </c>
      <c r="DS8" s="24" t="s">
        <v>38</v>
      </c>
      <c r="DT8" s="24" t="s">
        <v>38</v>
      </c>
      <c r="DU8" s="24" t="s">
        <v>38</v>
      </c>
      <c r="DV8" s="24" t="s">
        <v>38</v>
      </c>
      <c r="DW8" s="24" t="s">
        <v>38</v>
      </c>
      <c r="DX8" s="24" t="s">
        <v>38</v>
      </c>
      <c r="DY8" s="24" t="s">
        <v>38</v>
      </c>
      <c r="DZ8" s="24" t="s">
        <v>38</v>
      </c>
      <c r="EA8" s="24" t="s">
        <v>38</v>
      </c>
      <c r="EB8" s="24" t="s">
        <v>38</v>
      </c>
      <c r="EC8" s="24" t="s">
        <v>38</v>
      </c>
      <c r="ED8" s="24" t="s">
        <v>38</v>
      </c>
      <c r="EE8" s="24" t="s">
        <v>38</v>
      </c>
      <c r="EF8" s="24" t="s">
        <v>38</v>
      </c>
      <c r="EG8" s="24" t="s">
        <v>38</v>
      </c>
      <c r="EH8" s="24" t="s">
        <v>38</v>
      </c>
      <c r="EI8" s="24" t="s">
        <v>38</v>
      </c>
      <c r="EJ8" s="24" t="s">
        <v>38</v>
      </c>
      <c r="EK8" s="24" t="s">
        <v>38</v>
      </c>
      <c r="EL8" s="24" t="s">
        <v>38</v>
      </c>
      <c r="EM8" s="24" t="s">
        <v>38</v>
      </c>
      <c r="EN8" s="24" t="s">
        <v>38</v>
      </c>
      <c r="EO8" s="24" t="s">
        <v>38</v>
      </c>
      <c r="EP8" s="24" t="s">
        <v>38</v>
      </c>
      <c r="EQ8" s="24" t="s">
        <v>38</v>
      </c>
      <c r="ER8" s="24" t="s">
        <v>38</v>
      </c>
      <c r="ES8" s="24" t="s">
        <v>38</v>
      </c>
      <c r="ET8" s="24" t="s">
        <v>38</v>
      </c>
      <c r="EU8" s="24" t="s">
        <v>38</v>
      </c>
      <c r="EV8" s="24" t="s">
        <v>38</v>
      </c>
      <c r="EW8" s="24" t="s">
        <v>38</v>
      </c>
      <c r="EX8" s="24" t="s">
        <v>38</v>
      </c>
      <c r="EY8" s="24" t="s">
        <v>38</v>
      </c>
      <c r="EZ8" s="24" t="s">
        <v>38</v>
      </c>
      <c r="FA8" s="24" t="s">
        <v>38</v>
      </c>
      <c r="FB8" s="24" t="s">
        <v>38</v>
      </c>
      <c r="FC8" s="24" t="s">
        <v>38</v>
      </c>
      <c r="FD8" s="24" t="s">
        <v>38</v>
      </c>
      <c r="FE8" s="24" t="s">
        <v>38</v>
      </c>
      <c r="FF8" s="24" t="s">
        <v>38</v>
      </c>
      <c r="FG8" s="24" t="s">
        <v>38</v>
      </c>
      <c r="FH8" s="24" t="s">
        <v>38</v>
      </c>
      <c r="FI8" s="24" t="s">
        <v>38</v>
      </c>
      <c r="FJ8" s="24" t="s">
        <v>38</v>
      </c>
      <c r="FK8" s="24" t="s">
        <v>38</v>
      </c>
      <c r="FL8" s="24" t="s">
        <v>38</v>
      </c>
      <c r="FM8" s="24" t="s">
        <v>38</v>
      </c>
      <c r="FN8" s="24" t="s">
        <v>38</v>
      </c>
      <c r="FO8" s="24" t="s">
        <v>38</v>
      </c>
      <c r="FP8" s="24" t="s">
        <v>38</v>
      </c>
      <c r="FQ8" s="24" t="s">
        <v>38</v>
      </c>
      <c r="FR8" s="24" t="s">
        <v>38</v>
      </c>
      <c r="FS8" s="24" t="s">
        <v>38</v>
      </c>
      <c r="FT8" s="24" t="s">
        <v>38</v>
      </c>
      <c r="FU8" s="24" t="s">
        <v>38</v>
      </c>
      <c r="FV8" s="24" t="s">
        <v>38</v>
      </c>
      <c r="FW8" s="24" t="s">
        <v>38</v>
      </c>
      <c r="FX8" s="24" t="s">
        <v>38</v>
      </c>
      <c r="FY8" s="24" t="s">
        <v>38</v>
      </c>
      <c r="FZ8" s="24" t="s">
        <v>38</v>
      </c>
      <c r="GA8" s="24" t="s">
        <v>38</v>
      </c>
      <c r="GB8" s="24" t="s">
        <v>38</v>
      </c>
      <c r="GC8" s="24" t="s">
        <v>38</v>
      </c>
      <c r="GD8" s="24" t="s">
        <v>38</v>
      </c>
      <c r="GE8" s="24" t="s">
        <v>38</v>
      </c>
      <c r="GF8" s="24" t="s">
        <v>38</v>
      </c>
      <c r="GG8" s="24" t="s">
        <v>38</v>
      </c>
      <c r="GH8" s="24" t="s">
        <v>38</v>
      </c>
      <c r="GI8" s="24" t="s">
        <v>38</v>
      </c>
      <c r="GJ8" s="24" t="s">
        <v>38</v>
      </c>
      <c r="GK8" s="24" t="s">
        <v>38</v>
      </c>
      <c r="GL8" s="24" t="s">
        <v>38</v>
      </c>
      <c r="GM8" s="24" t="s">
        <v>38</v>
      </c>
      <c r="GN8" s="24" t="s">
        <v>38</v>
      </c>
      <c r="GO8" s="24" t="s">
        <v>38</v>
      </c>
      <c r="GP8" s="24" t="s">
        <v>38</v>
      </c>
      <c r="GQ8" s="24" t="s">
        <v>38</v>
      </c>
      <c r="GR8" s="24" t="s">
        <v>38</v>
      </c>
      <c r="GS8" s="24" t="s">
        <v>38</v>
      </c>
      <c r="GT8" s="24" t="s">
        <v>38</v>
      </c>
      <c r="GU8" s="24" t="s">
        <v>38</v>
      </c>
      <c r="GV8" s="24" t="s">
        <v>38</v>
      </c>
      <c r="GW8" s="24" t="s">
        <v>38</v>
      </c>
      <c r="GX8" s="24" t="s">
        <v>38</v>
      </c>
      <c r="GY8" s="24" t="s">
        <v>38</v>
      </c>
      <c r="GZ8" s="24" t="s">
        <v>38</v>
      </c>
      <c r="HA8" s="24" t="s">
        <v>38</v>
      </c>
      <c r="HB8" s="24" t="s">
        <v>38</v>
      </c>
      <c r="HC8" s="24" t="s">
        <v>38</v>
      </c>
      <c r="HD8" s="24" t="s">
        <v>38</v>
      </c>
      <c r="HE8" s="24" t="s">
        <v>38</v>
      </c>
      <c r="HF8" s="24" t="s">
        <v>38</v>
      </c>
      <c r="HG8" s="24" t="s">
        <v>38</v>
      </c>
    </row>
    <row r="9" spans="1:215">
      <c r="N9" s="24" t="s">
        <v>261</v>
      </c>
      <c r="O9" s="24" t="s">
        <v>38</v>
      </c>
      <c r="P9" s="24" t="s">
        <v>38</v>
      </c>
      <c r="Q9" s="24" t="s">
        <v>38</v>
      </c>
      <c r="R9" s="24" t="s">
        <v>38</v>
      </c>
      <c r="S9" s="24" t="s">
        <v>38</v>
      </c>
      <c r="T9" s="24" t="s">
        <v>38</v>
      </c>
      <c r="U9" s="24" t="s">
        <v>38</v>
      </c>
      <c r="V9" s="24" t="s">
        <v>38</v>
      </c>
      <c r="W9" s="24" t="s">
        <v>38</v>
      </c>
      <c r="X9" s="24" t="s">
        <v>38</v>
      </c>
      <c r="Y9" s="24" t="s">
        <v>38</v>
      </c>
      <c r="Z9" s="24" t="s">
        <v>38</v>
      </c>
      <c r="AA9" s="24" t="s">
        <v>38</v>
      </c>
      <c r="AB9" s="24" t="s">
        <v>38</v>
      </c>
      <c r="AC9" s="24" t="s">
        <v>38</v>
      </c>
      <c r="AD9" s="24" t="s">
        <v>38</v>
      </c>
      <c r="AE9" s="24" t="s">
        <v>38</v>
      </c>
      <c r="AF9" s="24" t="s">
        <v>38</v>
      </c>
      <c r="AG9" s="24" t="s">
        <v>38</v>
      </c>
      <c r="AH9" s="24" t="s">
        <v>38</v>
      </c>
      <c r="AI9" s="24" t="s">
        <v>38</v>
      </c>
      <c r="AJ9" s="24" t="s">
        <v>38</v>
      </c>
      <c r="AK9" s="24" t="s">
        <v>38</v>
      </c>
      <c r="AL9" s="24" t="s">
        <v>38</v>
      </c>
      <c r="AM9" s="24" t="s">
        <v>38</v>
      </c>
      <c r="AN9" s="24" t="s">
        <v>38</v>
      </c>
      <c r="AO9" s="24" t="s">
        <v>38</v>
      </c>
      <c r="AP9" s="24" t="s">
        <v>38</v>
      </c>
      <c r="AQ9" s="24" t="s">
        <v>38</v>
      </c>
      <c r="AR9" s="24" t="s">
        <v>38</v>
      </c>
      <c r="AS9" s="24" t="s">
        <v>38</v>
      </c>
      <c r="AT9" s="24" t="s">
        <v>38</v>
      </c>
      <c r="AU9" s="24" t="s">
        <v>38</v>
      </c>
      <c r="AV9" s="24" t="s">
        <v>38</v>
      </c>
      <c r="AW9" s="24" t="s">
        <v>38</v>
      </c>
      <c r="AX9" s="24" t="s">
        <v>38</v>
      </c>
      <c r="AY9" s="24" t="s">
        <v>38</v>
      </c>
      <c r="AZ9" s="24" t="s">
        <v>38</v>
      </c>
      <c r="BA9" s="24" t="s">
        <v>38</v>
      </c>
      <c r="BB9" s="24" t="s">
        <v>38</v>
      </c>
      <c r="BC9" s="24" t="s">
        <v>38</v>
      </c>
      <c r="BD9" s="24" t="s">
        <v>38</v>
      </c>
      <c r="BE9" s="24">
        <v>2</v>
      </c>
      <c r="BF9" s="24" t="s">
        <v>38</v>
      </c>
      <c r="BG9" s="24" t="s">
        <v>38</v>
      </c>
      <c r="BH9" s="24" t="s">
        <v>38</v>
      </c>
      <c r="BI9" s="24" t="s">
        <v>38</v>
      </c>
      <c r="BJ9" s="24" t="s">
        <v>38</v>
      </c>
      <c r="BK9" s="24" t="s">
        <v>38</v>
      </c>
      <c r="BL9" s="24" t="s">
        <v>38</v>
      </c>
      <c r="BM9" s="24" t="s">
        <v>38</v>
      </c>
      <c r="BN9" s="24" t="s">
        <v>38</v>
      </c>
      <c r="BO9" s="24" t="s">
        <v>38</v>
      </c>
      <c r="BP9" s="24" t="s">
        <v>38</v>
      </c>
      <c r="BQ9" s="24" t="s">
        <v>38</v>
      </c>
      <c r="BR9" s="24" t="s">
        <v>38</v>
      </c>
      <c r="BS9" s="24" t="s">
        <v>38</v>
      </c>
      <c r="BT9" s="24" t="s">
        <v>38</v>
      </c>
      <c r="BU9" s="24" t="s">
        <v>38</v>
      </c>
      <c r="BV9" s="24" t="s">
        <v>38</v>
      </c>
      <c r="BW9" s="24" t="s">
        <v>38</v>
      </c>
      <c r="BX9" s="24" t="s">
        <v>38</v>
      </c>
      <c r="BY9" s="24" t="s">
        <v>38</v>
      </c>
      <c r="BZ9" s="24" t="s">
        <v>38</v>
      </c>
      <c r="CA9" s="24" t="s">
        <v>38</v>
      </c>
      <c r="CB9" s="24" t="s">
        <v>38</v>
      </c>
      <c r="CC9" s="24" t="s">
        <v>38</v>
      </c>
      <c r="CD9" s="24" t="s">
        <v>38</v>
      </c>
      <c r="CE9" s="24" t="s">
        <v>38</v>
      </c>
      <c r="CF9" s="24" t="s">
        <v>38</v>
      </c>
      <c r="CG9" s="24" t="s">
        <v>38</v>
      </c>
      <c r="CH9" s="24" t="s">
        <v>38</v>
      </c>
      <c r="CI9" s="24" t="s">
        <v>38</v>
      </c>
      <c r="CJ9" s="24" t="s">
        <v>38</v>
      </c>
      <c r="CK9" s="24" t="s">
        <v>38</v>
      </c>
      <c r="CL9" s="24" t="s">
        <v>38</v>
      </c>
      <c r="CM9" s="24" t="s">
        <v>38</v>
      </c>
      <c r="CN9" s="24" t="s">
        <v>38</v>
      </c>
      <c r="CO9" s="24" t="s">
        <v>38</v>
      </c>
      <c r="CP9" s="24" t="s">
        <v>38</v>
      </c>
      <c r="CQ9" s="24" t="s">
        <v>38</v>
      </c>
      <c r="CR9" s="24" t="s">
        <v>38</v>
      </c>
      <c r="CS9" s="24" t="s">
        <v>38</v>
      </c>
      <c r="CT9" s="24" t="s">
        <v>38</v>
      </c>
      <c r="CU9" s="24" t="s">
        <v>38</v>
      </c>
      <c r="CV9" s="24" t="s">
        <v>38</v>
      </c>
      <c r="CW9" s="24" t="s">
        <v>38</v>
      </c>
      <c r="CX9" s="24" t="s">
        <v>38</v>
      </c>
      <c r="CY9" s="24" t="s">
        <v>38</v>
      </c>
      <c r="CZ9" s="24" t="s">
        <v>38</v>
      </c>
      <c r="DA9" s="24" t="s">
        <v>38</v>
      </c>
      <c r="DB9" s="24" t="s">
        <v>38</v>
      </c>
      <c r="DC9" s="24" t="s">
        <v>38</v>
      </c>
      <c r="DD9" s="24" t="s">
        <v>38</v>
      </c>
      <c r="DE9" s="24" t="s">
        <v>38</v>
      </c>
      <c r="DF9" s="24" t="s">
        <v>38</v>
      </c>
      <c r="DG9" s="24" t="s">
        <v>38</v>
      </c>
      <c r="DH9" s="24" t="s">
        <v>38</v>
      </c>
      <c r="DI9" s="24" t="s">
        <v>38</v>
      </c>
      <c r="DJ9" s="24" t="s">
        <v>38</v>
      </c>
      <c r="DK9" s="24" t="s">
        <v>38</v>
      </c>
      <c r="DL9" s="24" t="s">
        <v>38</v>
      </c>
      <c r="DM9" s="24" t="s">
        <v>38</v>
      </c>
      <c r="DN9" s="24" t="s">
        <v>38</v>
      </c>
      <c r="DO9" s="24" t="s">
        <v>38</v>
      </c>
      <c r="DP9" s="24" t="s">
        <v>38</v>
      </c>
      <c r="DQ9" s="24" t="s">
        <v>38</v>
      </c>
      <c r="DR9" s="24" t="s">
        <v>38</v>
      </c>
      <c r="DS9" s="24" t="s">
        <v>38</v>
      </c>
      <c r="DT9" s="24" t="s">
        <v>38</v>
      </c>
      <c r="DU9" s="24" t="s">
        <v>38</v>
      </c>
      <c r="DV9" s="24" t="s">
        <v>38</v>
      </c>
      <c r="DW9" s="24" t="s">
        <v>38</v>
      </c>
      <c r="DX9" s="24" t="s">
        <v>38</v>
      </c>
      <c r="DY9" s="24" t="s">
        <v>38</v>
      </c>
      <c r="DZ9" s="24" t="s">
        <v>38</v>
      </c>
      <c r="EA9" s="24" t="s">
        <v>38</v>
      </c>
      <c r="EB9" s="24" t="s">
        <v>38</v>
      </c>
      <c r="EC9" s="24" t="s">
        <v>38</v>
      </c>
      <c r="ED9" s="24" t="s">
        <v>38</v>
      </c>
      <c r="EE9" s="24" t="s">
        <v>38</v>
      </c>
      <c r="EF9" s="24" t="s">
        <v>38</v>
      </c>
      <c r="EG9" s="24" t="s">
        <v>38</v>
      </c>
      <c r="EH9" s="24" t="s">
        <v>38</v>
      </c>
      <c r="EI9" s="24" t="s">
        <v>38</v>
      </c>
      <c r="EJ9" s="24" t="s">
        <v>38</v>
      </c>
      <c r="EK9" s="24" t="s">
        <v>38</v>
      </c>
      <c r="EL9" s="24" t="s">
        <v>38</v>
      </c>
      <c r="EM9" s="24" t="s">
        <v>38</v>
      </c>
      <c r="EN9" s="24" t="s">
        <v>38</v>
      </c>
      <c r="EO9" s="24" t="s">
        <v>38</v>
      </c>
      <c r="EP9" s="24" t="s">
        <v>38</v>
      </c>
      <c r="EQ9" s="24" t="s">
        <v>38</v>
      </c>
      <c r="ER9" s="24" t="s">
        <v>38</v>
      </c>
      <c r="ES9" s="24" t="s">
        <v>38</v>
      </c>
      <c r="ET9" s="24" t="s">
        <v>38</v>
      </c>
      <c r="EU9" s="24" t="s">
        <v>38</v>
      </c>
      <c r="EV9" s="24" t="s">
        <v>38</v>
      </c>
      <c r="EW9" s="24" t="s">
        <v>38</v>
      </c>
      <c r="EX9" s="24" t="s">
        <v>38</v>
      </c>
      <c r="EY9" s="24" t="s">
        <v>38</v>
      </c>
      <c r="EZ9" s="24" t="s">
        <v>38</v>
      </c>
      <c r="FA9" s="24" t="s">
        <v>38</v>
      </c>
      <c r="FB9" s="24" t="s">
        <v>38</v>
      </c>
      <c r="FC9" s="24" t="s">
        <v>38</v>
      </c>
      <c r="FD9" s="24" t="s">
        <v>38</v>
      </c>
      <c r="FE9" s="24" t="s">
        <v>38</v>
      </c>
      <c r="FF9" s="24" t="s">
        <v>38</v>
      </c>
      <c r="FG9" s="24" t="s">
        <v>38</v>
      </c>
      <c r="FH9" s="24" t="s">
        <v>38</v>
      </c>
      <c r="FI9" s="24" t="s">
        <v>38</v>
      </c>
      <c r="FJ9" s="24" t="s">
        <v>38</v>
      </c>
      <c r="FK9" s="24" t="s">
        <v>38</v>
      </c>
      <c r="FL9" s="24" t="s">
        <v>38</v>
      </c>
      <c r="FM9" s="24" t="s">
        <v>38</v>
      </c>
      <c r="FN9" s="24" t="s">
        <v>38</v>
      </c>
      <c r="FO9" s="24" t="s">
        <v>38</v>
      </c>
      <c r="FP9" s="24" t="s">
        <v>38</v>
      </c>
      <c r="FQ9" s="24" t="s">
        <v>38</v>
      </c>
      <c r="FR9" s="24" t="s">
        <v>38</v>
      </c>
      <c r="FS9" s="24" t="s">
        <v>38</v>
      </c>
      <c r="FT9" s="24" t="s">
        <v>38</v>
      </c>
      <c r="FU9" s="24" t="s">
        <v>38</v>
      </c>
      <c r="FV9" s="24" t="s">
        <v>38</v>
      </c>
      <c r="FW9" s="24" t="s">
        <v>38</v>
      </c>
      <c r="FX9" s="24" t="s">
        <v>38</v>
      </c>
      <c r="FY9" s="24" t="s">
        <v>38</v>
      </c>
      <c r="FZ9" s="24" t="s">
        <v>38</v>
      </c>
      <c r="GA9" s="24" t="s">
        <v>38</v>
      </c>
      <c r="GB9" s="24" t="s">
        <v>38</v>
      </c>
      <c r="GC9" s="24" t="s">
        <v>38</v>
      </c>
      <c r="GD9" s="24" t="s">
        <v>38</v>
      </c>
      <c r="GE9" s="24" t="s">
        <v>38</v>
      </c>
      <c r="GF9" s="24" t="s">
        <v>38</v>
      </c>
      <c r="GG9" s="24" t="s">
        <v>38</v>
      </c>
      <c r="GH9" s="24" t="s">
        <v>38</v>
      </c>
      <c r="GI9" s="24" t="s">
        <v>38</v>
      </c>
      <c r="GJ9" s="24" t="s">
        <v>38</v>
      </c>
      <c r="GK9" s="24" t="s">
        <v>38</v>
      </c>
      <c r="GL9" s="24" t="s">
        <v>38</v>
      </c>
      <c r="GM9" s="24" t="s">
        <v>38</v>
      </c>
      <c r="GN9" s="24" t="s">
        <v>38</v>
      </c>
      <c r="GO9" s="24" t="s">
        <v>38</v>
      </c>
      <c r="GP9" s="24" t="s">
        <v>38</v>
      </c>
      <c r="GQ9" s="24" t="s">
        <v>38</v>
      </c>
      <c r="GR9" s="24" t="s">
        <v>38</v>
      </c>
      <c r="GS9" s="24" t="s">
        <v>38</v>
      </c>
      <c r="GT9" s="24" t="s">
        <v>38</v>
      </c>
      <c r="GU9" s="24" t="s">
        <v>38</v>
      </c>
      <c r="GV9" s="24" t="s">
        <v>38</v>
      </c>
      <c r="GW9" s="24" t="s">
        <v>38</v>
      </c>
      <c r="GX9" s="24" t="s">
        <v>38</v>
      </c>
      <c r="GY9" s="24" t="s">
        <v>38</v>
      </c>
      <c r="GZ9" s="24" t="s">
        <v>38</v>
      </c>
      <c r="HA9" s="24" t="s">
        <v>38</v>
      </c>
      <c r="HB9" s="24" t="s">
        <v>38</v>
      </c>
      <c r="HC9" s="24" t="s">
        <v>38</v>
      </c>
      <c r="HD9" s="24" t="s">
        <v>38</v>
      </c>
      <c r="HE9" s="24" t="s">
        <v>38</v>
      </c>
      <c r="HF9" s="24" t="s">
        <v>38</v>
      </c>
      <c r="HG9" s="24" t="s">
        <v>38</v>
      </c>
    </row>
    <row r="10" spans="1:215">
      <c r="N10" s="24" t="s">
        <v>138</v>
      </c>
      <c r="O10" s="24" t="s">
        <v>38</v>
      </c>
      <c r="P10" s="24" t="s">
        <v>38</v>
      </c>
      <c r="Q10" s="24" t="s">
        <v>38</v>
      </c>
      <c r="R10" s="24" t="s">
        <v>38</v>
      </c>
      <c r="S10" s="24" t="s">
        <v>38</v>
      </c>
      <c r="T10" s="24" t="s">
        <v>38</v>
      </c>
      <c r="U10" s="24" t="s">
        <v>38</v>
      </c>
      <c r="V10" s="24" t="s">
        <v>38</v>
      </c>
      <c r="W10" s="24" t="s">
        <v>38</v>
      </c>
      <c r="X10" s="24" t="s">
        <v>38</v>
      </c>
      <c r="Y10" s="24" t="s">
        <v>38</v>
      </c>
      <c r="Z10" s="24" t="s">
        <v>38</v>
      </c>
      <c r="AA10" s="24" t="s">
        <v>38</v>
      </c>
      <c r="AB10" s="24" t="s">
        <v>38</v>
      </c>
      <c r="AC10" s="24" t="s">
        <v>38</v>
      </c>
      <c r="AD10" s="24" t="s">
        <v>38</v>
      </c>
      <c r="AE10" s="24" t="s">
        <v>38</v>
      </c>
      <c r="AF10" s="24" t="s">
        <v>38</v>
      </c>
      <c r="AG10" s="24" t="s">
        <v>38</v>
      </c>
      <c r="AH10" s="24" t="s">
        <v>38</v>
      </c>
      <c r="AI10" s="24" t="s">
        <v>38</v>
      </c>
      <c r="AJ10" s="24" t="s">
        <v>38</v>
      </c>
      <c r="AK10" s="24" t="s">
        <v>38</v>
      </c>
      <c r="AL10" s="24" t="s">
        <v>38</v>
      </c>
      <c r="AM10" s="24" t="s">
        <v>38</v>
      </c>
      <c r="AN10" s="24" t="s">
        <v>38</v>
      </c>
      <c r="AO10" s="24" t="s">
        <v>38</v>
      </c>
      <c r="AP10" s="24" t="s">
        <v>38</v>
      </c>
      <c r="AQ10" s="24" t="s">
        <v>38</v>
      </c>
      <c r="AR10" s="24" t="s">
        <v>38</v>
      </c>
      <c r="AS10" s="24" t="s">
        <v>38</v>
      </c>
      <c r="AT10" s="24" t="s">
        <v>38</v>
      </c>
      <c r="AU10" s="24" t="s">
        <v>38</v>
      </c>
      <c r="AV10" s="24" t="s">
        <v>38</v>
      </c>
      <c r="AW10" s="24" t="s">
        <v>38</v>
      </c>
      <c r="AX10" s="24" t="s">
        <v>38</v>
      </c>
      <c r="AY10" s="24" t="s">
        <v>38</v>
      </c>
      <c r="AZ10" s="24" t="s">
        <v>38</v>
      </c>
      <c r="BA10" s="24" t="s">
        <v>38</v>
      </c>
      <c r="BB10" s="24">
        <v>1</v>
      </c>
      <c r="BC10" s="24" t="s">
        <v>38</v>
      </c>
      <c r="BD10" s="24" t="s">
        <v>38</v>
      </c>
      <c r="BE10" s="24" t="s">
        <v>38</v>
      </c>
      <c r="BF10" s="24" t="s">
        <v>38</v>
      </c>
      <c r="BG10" s="24" t="s">
        <v>38</v>
      </c>
      <c r="BH10" s="24" t="s">
        <v>38</v>
      </c>
      <c r="BI10" s="24" t="s">
        <v>38</v>
      </c>
      <c r="BJ10" s="24" t="s">
        <v>38</v>
      </c>
      <c r="BK10" s="24" t="s">
        <v>38</v>
      </c>
      <c r="BL10" s="24" t="s">
        <v>38</v>
      </c>
      <c r="BM10" s="24" t="s">
        <v>38</v>
      </c>
      <c r="BN10" s="24" t="s">
        <v>38</v>
      </c>
      <c r="BO10" s="24" t="s">
        <v>38</v>
      </c>
      <c r="BP10" s="24" t="s">
        <v>38</v>
      </c>
      <c r="BQ10" s="24" t="s">
        <v>38</v>
      </c>
      <c r="BR10" s="24" t="s">
        <v>38</v>
      </c>
      <c r="BS10" s="24" t="s">
        <v>38</v>
      </c>
      <c r="BT10" s="24" t="s">
        <v>38</v>
      </c>
      <c r="BU10" s="24" t="s">
        <v>38</v>
      </c>
      <c r="BV10" s="24" t="s">
        <v>38</v>
      </c>
      <c r="BW10" s="24" t="s">
        <v>38</v>
      </c>
      <c r="BX10" s="24" t="s">
        <v>38</v>
      </c>
      <c r="BY10" s="24" t="s">
        <v>38</v>
      </c>
      <c r="BZ10" s="24" t="s">
        <v>38</v>
      </c>
      <c r="CA10" s="24" t="s">
        <v>38</v>
      </c>
      <c r="CB10" s="24" t="s">
        <v>38</v>
      </c>
      <c r="CC10" s="24" t="s">
        <v>38</v>
      </c>
      <c r="CD10" s="24" t="s">
        <v>38</v>
      </c>
      <c r="CE10" s="24" t="s">
        <v>38</v>
      </c>
      <c r="CF10" s="24" t="s">
        <v>38</v>
      </c>
      <c r="CG10" s="24" t="s">
        <v>38</v>
      </c>
      <c r="CH10" s="24" t="s">
        <v>38</v>
      </c>
      <c r="CI10" s="24" t="s">
        <v>38</v>
      </c>
      <c r="CJ10" s="24" t="s">
        <v>38</v>
      </c>
      <c r="CK10" s="24" t="s">
        <v>38</v>
      </c>
      <c r="CL10" s="24" t="s">
        <v>38</v>
      </c>
      <c r="CM10" s="24" t="s">
        <v>38</v>
      </c>
      <c r="CN10" s="24" t="s">
        <v>38</v>
      </c>
      <c r="CO10" s="24" t="s">
        <v>38</v>
      </c>
      <c r="CP10" s="24" t="s">
        <v>38</v>
      </c>
      <c r="CQ10" s="24" t="s">
        <v>38</v>
      </c>
      <c r="CR10" s="24" t="s">
        <v>38</v>
      </c>
      <c r="CS10" s="24" t="s">
        <v>38</v>
      </c>
      <c r="CT10" s="24" t="s">
        <v>38</v>
      </c>
      <c r="CU10" s="24" t="s">
        <v>38</v>
      </c>
      <c r="CV10" s="24" t="s">
        <v>38</v>
      </c>
      <c r="CW10" s="24" t="s">
        <v>38</v>
      </c>
      <c r="CX10" s="24" t="s">
        <v>38</v>
      </c>
      <c r="CY10" s="24" t="s">
        <v>38</v>
      </c>
      <c r="CZ10" s="24" t="s">
        <v>38</v>
      </c>
      <c r="DA10" s="24" t="s">
        <v>38</v>
      </c>
      <c r="DB10" s="24" t="s">
        <v>38</v>
      </c>
      <c r="DC10" s="24" t="s">
        <v>38</v>
      </c>
      <c r="DD10" s="24" t="s">
        <v>38</v>
      </c>
      <c r="DE10" s="24" t="s">
        <v>38</v>
      </c>
      <c r="DF10" s="24" t="s">
        <v>38</v>
      </c>
      <c r="DG10" s="24" t="s">
        <v>38</v>
      </c>
      <c r="DH10" s="24" t="s">
        <v>38</v>
      </c>
      <c r="DI10" s="24" t="s">
        <v>38</v>
      </c>
      <c r="DJ10" s="24" t="s">
        <v>38</v>
      </c>
      <c r="DK10" s="24" t="s">
        <v>38</v>
      </c>
      <c r="DL10" s="24" t="s">
        <v>38</v>
      </c>
      <c r="DM10" s="24" t="s">
        <v>38</v>
      </c>
      <c r="DN10" s="24" t="s">
        <v>38</v>
      </c>
      <c r="DO10" s="24" t="s">
        <v>38</v>
      </c>
      <c r="DP10" s="24" t="s">
        <v>38</v>
      </c>
      <c r="DQ10" s="24" t="s">
        <v>38</v>
      </c>
      <c r="DR10" s="24" t="s">
        <v>38</v>
      </c>
      <c r="DS10" s="24" t="s">
        <v>38</v>
      </c>
      <c r="DT10" s="24" t="s">
        <v>38</v>
      </c>
      <c r="DU10" s="24" t="s">
        <v>38</v>
      </c>
      <c r="DV10" s="24" t="s">
        <v>38</v>
      </c>
      <c r="DW10" s="24" t="s">
        <v>38</v>
      </c>
      <c r="DX10" s="24" t="s">
        <v>38</v>
      </c>
      <c r="DY10" s="24" t="s">
        <v>38</v>
      </c>
      <c r="DZ10" s="24" t="s">
        <v>38</v>
      </c>
      <c r="EA10" s="24" t="s">
        <v>38</v>
      </c>
      <c r="EB10" s="24" t="s">
        <v>38</v>
      </c>
      <c r="EC10" s="24" t="s">
        <v>38</v>
      </c>
      <c r="ED10" s="24" t="s">
        <v>38</v>
      </c>
      <c r="EE10" s="24" t="s">
        <v>38</v>
      </c>
      <c r="EF10" s="24" t="s">
        <v>38</v>
      </c>
      <c r="EG10" s="24" t="s">
        <v>38</v>
      </c>
      <c r="EH10" s="24" t="s">
        <v>38</v>
      </c>
      <c r="EI10" s="24" t="s">
        <v>38</v>
      </c>
      <c r="EJ10" s="24" t="s">
        <v>38</v>
      </c>
      <c r="EK10" s="24" t="s">
        <v>38</v>
      </c>
      <c r="EL10" s="24" t="s">
        <v>38</v>
      </c>
      <c r="EM10" s="24" t="s">
        <v>38</v>
      </c>
      <c r="EN10" s="24" t="s">
        <v>38</v>
      </c>
      <c r="EO10" s="24" t="s">
        <v>38</v>
      </c>
      <c r="EP10" s="24" t="s">
        <v>38</v>
      </c>
      <c r="EQ10" s="24" t="s">
        <v>38</v>
      </c>
      <c r="ER10" s="24" t="s">
        <v>38</v>
      </c>
      <c r="ES10" s="24" t="s">
        <v>38</v>
      </c>
      <c r="ET10" s="24" t="s">
        <v>38</v>
      </c>
      <c r="EU10" s="24" t="s">
        <v>38</v>
      </c>
      <c r="EV10" s="24" t="s">
        <v>38</v>
      </c>
      <c r="EW10" s="24" t="s">
        <v>38</v>
      </c>
      <c r="EX10" s="24" t="s">
        <v>38</v>
      </c>
      <c r="EY10" s="24" t="s">
        <v>38</v>
      </c>
      <c r="EZ10" s="24" t="s">
        <v>38</v>
      </c>
      <c r="FA10" s="24" t="s">
        <v>38</v>
      </c>
      <c r="FB10" s="24" t="s">
        <v>38</v>
      </c>
      <c r="FC10" s="24" t="s">
        <v>38</v>
      </c>
      <c r="FD10" s="24" t="s">
        <v>38</v>
      </c>
      <c r="FE10" s="24" t="s">
        <v>38</v>
      </c>
      <c r="FF10" s="24" t="s">
        <v>38</v>
      </c>
      <c r="FG10" s="24" t="s">
        <v>38</v>
      </c>
      <c r="FH10" s="24" t="s">
        <v>38</v>
      </c>
      <c r="FI10" s="24" t="s">
        <v>38</v>
      </c>
      <c r="FJ10" s="24" t="s">
        <v>38</v>
      </c>
      <c r="FK10" s="24" t="s">
        <v>38</v>
      </c>
      <c r="FL10" s="24" t="s">
        <v>38</v>
      </c>
      <c r="FM10" s="24" t="s">
        <v>38</v>
      </c>
      <c r="FN10" s="24" t="s">
        <v>38</v>
      </c>
      <c r="FO10" s="24" t="s">
        <v>38</v>
      </c>
      <c r="FP10" s="24" t="s">
        <v>38</v>
      </c>
      <c r="FQ10" s="24" t="s">
        <v>38</v>
      </c>
      <c r="FR10" s="24" t="s">
        <v>38</v>
      </c>
      <c r="FS10" s="24" t="s">
        <v>38</v>
      </c>
      <c r="FT10" s="24" t="s">
        <v>38</v>
      </c>
      <c r="FU10" s="24" t="s">
        <v>38</v>
      </c>
      <c r="FV10" s="24" t="s">
        <v>38</v>
      </c>
      <c r="FW10" s="24" t="s">
        <v>38</v>
      </c>
      <c r="FX10" s="24" t="s">
        <v>38</v>
      </c>
      <c r="FY10" s="24" t="s">
        <v>38</v>
      </c>
      <c r="FZ10" s="24" t="s">
        <v>38</v>
      </c>
      <c r="GA10" s="24" t="s">
        <v>38</v>
      </c>
      <c r="GB10" s="24" t="s">
        <v>38</v>
      </c>
      <c r="GC10" s="24" t="s">
        <v>38</v>
      </c>
      <c r="GD10" s="24" t="s">
        <v>38</v>
      </c>
      <c r="GE10" s="24" t="s">
        <v>38</v>
      </c>
      <c r="GF10" s="24" t="s">
        <v>38</v>
      </c>
      <c r="GG10" s="24" t="s">
        <v>38</v>
      </c>
      <c r="GH10" s="24" t="s">
        <v>38</v>
      </c>
      <c r="GI10" s="24" t="s">
        <v>38</v>
      </c>
      <c r="GJ10" s="24" t="s">
        <v>38</v>
      </c>
      <c r="GK10" s="24" t="s">
        <v>38</v>
      </c>
      <c r="GL10" s="24" t="s">
        <v>38</v>
      </c>
      <c r="GM10" s="24" t="s">
        <v>38</v>
      </c>
      <c r="GN10" s="24" t="s">
        <v>38</v>
      </c>
      <c r="GO10" s="24" t="s">
        <v>38</v>
      </c>
      <c r="GP10" s="24" t="s">
        <v>38</v>
      </c>
      <c r="GQ10" s="24" t="s">
        <v>38</v>
      </c>
      <c r="GR10" s="24" t="s">
        <v>38</v>
      </c>
      <c r="GS10" s="24" t="s">
        <v>38</v>
      </c>
      <c r="GT10" s="24" t="s">
        <v>38</v>
      </c>
      <c r="GU10" s="24" t="s">
        <v>38</v>
      </c>
      <c r="GV10" s="24" t="s">
        <v>38</v>
      </c>
      <c r="GW10" s="24" t="s">
        <v>38</v>
      </c>
      <c r="GX10" s="24" t="s">
        <v>38</v>
      </c>
      <c r="GY10" s="24" t="s">
        <v>38</v>
      </c>
      <c r="GZ10" s="24" t="s">
        <v>38</v>
      </c>
      <c r="HA10" s="24" t="s">
        <v>38</v>
      </c>
      <c r="HB10" s="24" t="s">
        <v>38</v>
      </c>
      <c r="HC10" s="24" t="s">
        <v>38</v>
      </c>
      <c r="HD10" s="24" t="s">
        <v>38</v>
      </c>
      <c r="HE10" s="24" t="s">
        <v>38</v>
      </c>
      <c r="HF10" s="24" t="s">
        <v>38</v>
      </c>
      <c r="HG10" s="24" t="s">
        <v>38</v>
      </c>
    </row>
    <row r="11" spans="1:215">
      <c r="N11" s="24" t="s">
        <v>262</v>
      </c>
      <c r="O11" s="24" t="s">
        <v>38</v>
      </c>
      <c r="P11" s="24" t="s">
        <v>38</v>
      </c>
      <c r="Q11" s="24" t="s">
        <v>38</v>
      </c>
      <c r="R11" s="24" t="s">
        <v>38</v>
      </c>
      <c r="S11" s="24" t="s">
        <v>38</v>
      </c>
      <c r="T11" s="24" t="s">
        <v>38</v>
      </c>
      <c r="U11" s="24" t="s">
        <v>38</v>
      </c>
      <c r="V11" s="24" t="s">
        <v>38</v>
      </c>
      <c r="W11" s="24" t="s">
        <v>38</v>
      </c>
      <c r="X11" s="24" t="s">
        <v>38</v>
      </c>
      <c r="Y11" s="24" t="s">
        <v>38</v>
      </c>
      <c r="Z11" s="24" t="s">
        <v>38</v>
      </c>
      <c r="AA11" s="24" t="s">
        <v>38</v>
      </c>
      <c r="AB11" s="24" t="s">
        <v>38</v>
      </c>
      <c r="AC11" s="24" t="s">
        <v>38</v>
      </c>
      <c r="AD11" s="24" t="s">
        <v>38</v>
      </c>
      <c r="AE11" s="24" t="s">
        <v>38</v>
      </c>
      <c r="AF11" s="24" t="s">
        <v>38</v>
      </c>
      <c r="AG11" s="24" t="s">
        <v>38</v>
      </c>
      <c r="AH11" s="24" t="s">
        <v>38</v>
      </c>
      <c r="AI11" s="24" t="s">
        <v>38</v>
      </c>
      <c r="AJ11" s="24" t="s">
        <v>38</v>
      </c>
      <c r="AK11" s="24" t="s">
        <v>38</v>
      </c>
      <c r="AL11" s="24" t="s">
        <v>38</v>
      </c>
      <c r="AM11" s="24" t="s">
        <v>38</v>
      </c>
      <c r="AN11" s="24" t="s">
        <v>38</v>
      </c>
      <c r="AO11" s="24" t="s">
        <v>38</v>
      </c>
      <c r="AP11" s="24" t="s">
        <v>38</v>
      </c>
      <c r="AQ11" s="24" t="s">
        <v>38</v>
      </c>
      <c r="AR11" s="24" t="s">
        <v>38</v>
      </c>
      <c r="AS11" s="24" t="s">
        <v>38</v>
      </c>
      <c r="AT11" s="24" t="s">
        <v>38</v>
      </c>
      <c r="AU11" s="24" t="s">
        <v>38</v>
      </c>
      <c r="AV11" s="24" t="s">
        <v>38</v>
      </c>
      <c r="AW11" s="24" t="s">
        <v>38</v>
      </c>
      <c r="AX11" s="24" t="s">
        <v>38</v>
      </c>
      <c r="AY11" s="24" t="s">
        <v>38</v>
      </c>
      <c r="AZ11" s="24" t="s">
        <v>38</v>
      </c>
      <c r="BA11" s="24" t="s">
        <v>38</v>
      </c>
      <c r="BB11" s="24" t="s">
        <v>38</v>
      </c>
      <c r="BC11" s="24" t="s">
        <v>38</v>
      </c>
      <c r="BD11" s="24" t="s">
        <v>38</v>
      </c>
      <c r="BE11" s="24" t="s">
        <v>38</v>
      </c>
      <c r="BF11" s="24">
        <v>1</v>
      </c>
      <c r="BG11" s="24" t="s">
        <v>38</v>
      </c>
      <c r="BH11" s="24" t="s">
        <v>38</v>
      </c>
      <c r="BI11" s="24" t="s">
        <v>38</v>
      </c>
      <c r="BJ11" s="24" t="s">
        <v>38</v>
      </c>
      <c r="BK11" s="24" t="s">
        <v>38</v>
      </c>
      <c r="BL11" s="24" t="s">
        <v>38</v>
      </c>
      <c r="BM11" s="24" t="s">
        <v>38</v>
      </c>
      <c r="BN11" s="24" t="s">
        <v>38</v>
      </c>
      <c r="BO11" s="24" t="s">
        <v>38</v>
      </c>
      <c r="BP11" s="24" t="s">
        <v>38</v>
      </c>
      <c r="BQ11" s="24" t="s">
        <v>38</v>
      </c>
      <c r="BR11" s="24" t="s">
        <v>38</v>
      </c>
      <c r="BS11" s="24" t="s">
        <v>38</v>
      </c>
      <c r="BT11" s="24" t="s">
        <v>38</v>
      </c>
      <c r="BU11" s="24" t="s">
        <v>38</v>
      </c>
      <c r="BV11" s="24" t="s">
        <v>38</v>
      </c>
      <c r="BW11" s="24" t="s">
        <v>38</v>
      </c>
      <c r="BX11" s="24" t="s">
        <v>38</v>
      </c>
      <c r="BY11" s="24" t="s">
        <v>38</v>
      </c>
      <c r="BZ11" s="24" t="s">
        <v>38</v>
      </c>
      <c r="CA11" s="24" t="s">
        <v>38</v>
      </c>
      <c r="CB11" s="24" t="s">
        <v>38</v>
      </c>
      <c r="CC11" s="24" t="s">
        <v>38</v>
      </c>
      <c r="CD11" s="24" t="s">
        <v>38</v>
      </c>
      <c r="CE11" s="24" t="s">
        <v>38</v>
      </c>
      <c r="CF11" s="24" t="s">
        <v>38</v>
      </c>
      <c r="CG11" s="24" t="s">
        <v>38</v>
      </c>
      <c r="CH11" s="24" t="s">
        <v>38</v>
      </c>
      <c r="CI11" s="24" t="s">
        <v>38</v>
      </c>
      <c r="CJ11" s="24" t="s">
        <v>38</v>
      </c>
      <c r="CK11" s="24" t="s">
        <v>38</v>
      </c>
      <c r="CL11" s="24" t="s">
        <v>38</v>
      </c>
      <c r="CM11" s="24" t="s">
        <v>38</v>
      </c>
      <c r="CN11" s="24" t="s">
        <v>38</v>
      </c>
      <c r="CO11" s="24" t="s">
        <v>38</v>
      </c>
      <c r="CP11" s="24" t="s">
        <v>38</v>
      </c>
      <c r="CQ11" s="24" t="s">
        <v>38</v>
      </c>
      <c r="CR11" s="24" t="s">
        <v>38</v>
      </c>
      <c r="CS11" s="24" t="s">
        <v>38</v>
      </c>
      <c r="CT11" s="24" t="s">
        <v>38</v>
      </c>
      <c r="CU11" s="24" t="s">
        <v>38</v>
      </c>
      <c r="CV11" s="24" t="s">
        <v>38</v>
      </c>
      <c r="CW11" s="24" t="s">
        <v>38</v>
      </c>
      <c r="CX11" s="24" t="s">
        <v>38</v>
      </c>
      <c r="CY11" s="24" t="s">
        <v>38</v>
      </c>
      <c r="CZ11" s="24" t="s">
        <v>38</v>
      </c>
      <c r="DA11" s="24" t="s">
        <v>38</v>
      </c>
      <c r="DB11" s="24" t="s">
        <v>38</v>
      </c>
      <c r="DC11" s="24" t="s">
        <v>38</v>
      </c>
      <c r="DD11" s="24" t="s">
        <v>38</v>
      </c>
      <c r="DE11" s="24" t="s">
        <v>38</v>
      </c>
      <c r="DF11" s="24" t="s">
        <v>38</v>
      </c>
      <c r="DG11" s="24" t="s">
        <v>38</v>
      </c>
      <c r="DH11" s="24" t="s">
        <v>38</v>
      </c>
      <c r="DI11" s="24" t="s">
        <v>38</v>
      </c>
      <c r="DJ11" s="24" t="s">
        <v>38</v>
      </c>
      <c r="DK11" s="24" t="s">
        <v>38</v>
      </c>
      <c r="DL11" s="24" t="s">
        <v>38</v>
      </c>
      <c r="DM11" s="24" t="s">
        <v>38</v>
      </c>
      <c r="DN11" s="24" t="s">
        <v>38</v>
      </c>
      <c r="DO11" s="24" t="s">
        <v>38</v>
      </c>
      <c r="DP11" s="24" t="s">
        <v>38</v>
      </c>
      <c r="DQ11" s="24" t="s">
        <v>38</v>
      </c>
      <c r="DR11" s="24" t="s">
        <v>38</v>
      </c>
      <c r="DS11" s="24" t="s">
        <v>38</v>
      </c>
      <c r="DT11" s="24" t="s">
        <v>38</v>
      </c>
      <c r="DU11" s="24" t="s">
        <v>38</v>
      </c>
      <c r="DV11" s="24" t="s">
        <v>38</v>
      </c>
      <c r="DW11" s="24" t="s">
        <v>38</v>
      </c>
      <c r="DX11" s="24" t="s">
        <v>38</v>
      </c>
      <c r="DY11" s="24" t="s">
        <v>38</v>
      </c>
      <c r="DZ11" s="24" t="s">
        <v>38</v>
      </c>
      <c r="EA11" s="24" t="s">
        <v>38</v>
      </c>
      <c r="EB11" s="24" t="s">
        <v>38</v>
      </c>
      <c r="EC11" s="24" t="s">
        <v>38</v>
      </c>
      <c r="ED11" s="24" t="s">
        <v>38</v>
      </c>
      <c r="EE11" s="24" t="s">
        <v>38</v>
      </c>
      <c r="EF11" s="24" t="s">
        <v>38</v>
      </c>
      <c r="EG11" s="24" t="s">
        <v>38</v>
      </c>
      <c r="EH11" s="24" t="s">
        <v>38</v>
      </c>
      <c r="EI11" s="24" t="s">
        <v>38</v>
      </c>
      <c r="EJ11" s="24" t="s">
        <v>38</v>
      </c>
      <c r="EK11" s="24" t="s">
        <v>38</v>
      </c>
      <c r="EL11" s="24" t="s">
        <v>38</v>
      </c>
      <c r="EM11" s="24" t="s">
        <v>38</v>
      </c>
      <c r="EN11" s="24" t="s">
        <v>38</v>
      </c>
      <c r="EO11" s="24" t="s">
        <v>38</v>
      </c>
      <c r="EP11" s="24" t="s">
        <v>38</v>
      </c>
      <c r="EQ11" s="24" t="s">
        <v>38</v>
      </c>
      <c r="ER11" s="24" t="s">
        <v>38</v>
      </c>
      <c r="ES11" s="24" t="s">
        <v>38</v>
      </c>
      <c r="ET11" s="24" t="s">
        <v>38</v>
      </c>
      <c r="EU11" s="24" t="s">
        <v>38</v>
      </c>
      <c r="EV11" s="24" t="s">
        <v>38</v>
      </c>
      <c r="EW11" s="24" t="s">
        <v>38</v>
      </c>
      <c r="EX11" s="24" t="s">
        <v>38</v>
      </c>
      <c r="EY11" s="24" t="s">
        <v>38</v>
      </c>
      <c r="EZ11" s="24" t="s">
        <v>38</v>
      </c>
      <c r="FA11" s="24" t="s">
        <v>38</v>
      </c>
      <c r="FB11" s="24" t="s">
        <v>38</v>
      </c>
      <c r="FC11" s="24" t="s">
        <v>38</v>
      </c>
      <c r="FD11" s="24" t="s">
        <v>38</v>
      </c>
      <c r="FE11" s="24" t="s">
        <v>38</v>
      </c>
      <c r="FF11" s="24" t="s">
        <v>38</v>
      </c>
      <c r="FG11" s="24" t="s">
        <v>38</v>
      </c>
      <c r="FH11" s="24" t="s">
        <v>38</v>
      </c>
      <c r="FI11" s="24" t="s">
        <v>38</v>
      </c>
      <c r="FJ11" s="24" t="s">
        <v>38</v>
      </c>
      <c r="FK11" s="24" t="s">
        <v>38</v>
      </c>
      <c r="FL11" s="24" t="s">
        <v>38</v>
      </c>
      <c r="FM11" s="24" t="s">
        <v>38</v>
      </c>
      <c r="FN11" s="24" t="s">
        <v>38</v>
      </c>
      <c r="FO11" s="24" t="s">
        <v>38</v>
      </c>
      <c r="FP11" s="24" t="s">
        <v>38</v>
      </c>
      <c r="FQ11" s="24" t="s">
        <v>38</v>
      </c>
      <c r="FR11" s="24" t="s">
        <v>38</v>
      </c>
      <c r="FS11" s="24" t="s">
        <v>38</v>
      </c>
      <c r="FT11" s="24" t="s">
        <v>38</v>
      </c>
      <c r="FU11" s="24" t="s">
        <v>38</v>
      </c>
      <c r="FV11" s="24" t="s">
        <v>38</v>
      </c>
      <c r="FW11" s="24" t="s">
        <v>38</v>
      </c>
      <c r="FX11" s="24" t="s">
        <v>38</v>
      </c>
      <c r="FY11" s="24" t="s">
        <v>38</v>
      </c>
      <c r="FZ11" s="24" t="s">
        <v>38</v>
      </c>
      <c r="GA11" s="24" t="s">
        <v>38</v>
      </c>
      <c r="GB11" s="24" t="s">
        <v>38</v>
      </c>
      <c r="GC11" s="24" t="s">
        <v>38</v>
      </c>
      <c r="GD11" s="24" t="s">
        <v>38</v>
      </c>
      <c r="GE11" s="24" t="s">
        <v>38</v>
      </c>
      <c r="GF11" s="24" t="s">
        <v>38</v>
      </c>
      <c r="GG11" s="24" t="s">
        <v>38</v>
      </c>
      <c r="GH11" s="24" t="s">
        <v>38</v>
      </c>
      <c r="GI11" s="24" t="s">
        <v>38</v>
      </c>
      <c r="GJ11" s="24" t="s">
        <v>38</v>
      </c>
      <c r="GK11" s="24" t="s">
        <v>38</v>
      </c>
      <c r="GL11" s="24" t="s">
        <v>38</v>
      </c>
      <c r="GM11" s="24" t="s">
        <v>38</v>
      </c>
      <c r="GN11" s="24" t="s">
        <v>38</v>
      </c>
      <c r="GO11" s="24" t="s">
        <v>38</v>
      </c>
      <c r="GP11" s="24" t="s">
        <v>38</v>
      </c>
      <c r="GQ11" s="24" t="s">
        <v>38</v>
      </c>
      <c r="GR11" s="24" t="s">
        <v>38</v>
      </c>
      <c r="GS11" s="24" t="s">
        <v>38</v>
      </c>
      <c r="GT11" s="24" t="s">
        <v>38</v>
      </c>
      <c r="GU11" s="24" t="s">
        <v>38</v>
      </c>
      <c r="GV11" s="24" t="s">
        <v>38</v>
      </c>
      <c r="GW11" s="24" t="s">
        <v>38</v>
      </c>
      <c r="GX11" s="24" t="s">
        <v>38</v>
      </c>
      <c r="GY11" s="24" t="s">
        <v>38</v>
      </c>
      <c r="GZ11" s="24" t="s">
        <v>38</v>
      </c>
      <c r="HA11" s="24" t="s">
        <v>38</v>
      </c>
      <c r="HB11" s="24" t="s">
        <v>38</v>
      </c>
      <c r="HC11" s="24" t="s">
        <v>38</v>
      </c>
      <c r="HD11" s="24" t="s">
        <v>38</v>
      </c>
      <c r="HE11" s="24" t="s">
        <v>38</v>
      </c>
      <c r="HF11" s="24" t="s">
        <v>38</v>
      </c>
      <c r="HG11" s="24" t="s">
        <v>38</v>
      </c>
    </row>
    <row r="17" spans="1:1">
      <c r="A17" s="23" t="s">
        <v>253</v>
      </c>
    </row>
    <row r="18" spans="1:1">
      <c r="A18" s="23" t="s">
        <v>254</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F0A2-318D-41BD-90F9-CC95AC93B131}">
  <dimension ref="A1:AS19"/>
  <sheetViews>
    <sheetView showGridLines="0" workbookViewId="0"/>
  </sheetViews>
  <sheetFormatPr defaultRowHeight="15"/>
  <cols>
    <col min="2" max="2" width="12.5703125" bestFit="1" customWidth="1"/>
  </cols>
  <sheetData>
    <row r="1" spans="1:45">
      <c r="A1" s="25" t="s">
        <v>352</v>
      </c>
      <c r="O1">
        <v>2020</v>
      </c>
      <c r="P1">
        <v>2021</v>
      </c>
      <c r="Q1">
        <v>2022</v>
      </c>
      <c r="R1">
        <v>2023</v>
      </c>
      <c r="S1">
        <v>2024</v>
      </c>
      <c r="T1">
        <v>2025</v>
      </c>
      <c r="U1">
        <v>2026</v>
      </c>
      <c r="V1">
        <v>2027</v>
      </c>
      <c r="W1">
        <v>2028</v>
      </c>
      <c r="X1">
        <v>2029</v>
      </c>
      <c r="Y1">
        <v>2030</v>
      </c>
      <c r="Z1">
        <v>2031</v>
      </c>
      <c r="AA1">
        <v>2032</v>
      </c>
      <c r="AB1">
        <v>2033</v>
      </c>
      <c r="AC1">
        <v>2034</v>
      </c>
      <c r="AD1">
        <v>2035</v>
      </c>
      <c r="AE1">
        <v>2036</v>
      </c>
      <c r="AF1">
        <v>2037</v>
      </c>
      <c r="AG1">
        <v>2038</v>
      </c>
      <c r="AH1">
        <v>2039</v>
      </c>
      <c r="AI1">
        <v>2040</v>
      </c>
      <c r="AJ1">
        <v>2041</v>
      </c>
      <c r="AK1">
        <v>2042</v>
      </c>
      <c r="AL1">
        <v>2043</v>
      </c>
      <c r="AM1">
        <v>2044</v>
      </c>
      <c r="AN1">
        <v>2045</v>
      </c>
      <c r="AO1">
        <v>2046</v>
      </c>
      <c r="AP1">
        <v>2047</v>
      </c>
      <c r="AQ1">
        <v>2048</v>
      </c>
      <c r="AR1">
        <v>2049</v>
      </c>
      <c r="AS1">
        <v>2050</v>
      </c>
    </row>
    <row r="2" spans="1:45">
      <c r="A2" s="23" t="s">
        <v>34</v>
      </c>
      <c r="N2" t="s">
        <v>357</v>
      </c>
      <c r="O2">
        <v>125.14631167773128</v>
      </c>
      <c r="P2">
        <v>121.97781651454436</v>
      </c>
      <c r="Q2">
        <v>118.95419512149068</v>
      </c>
      <c r="R2">
        <v>115.545645640066</v>
      </c>
      <c r="S2">
        <v>112.73714929074197</v>
      </c>
      <c r="T2">
        <v>108.48299074807957</v>
      </c>
      <c r="U2">
        <v>104.86859819276407</v>
      </c>
      <c r="V2">
        <v>102.41581751106175</v>
      </c>
      <c r="W2">
        <v>100.71773079127553</v>
      </c>
      <c r="X2">
        <v>99.391313656776475</v>
      </c>
      <c r="Y2">
        <v>95.584537924453031</v>
      </c>
      <c r="Z2">
        <v>94.60311287484096</v>
      </c>
      <c r="AA2">
        <v>93.045110836132721</v>
      </c>
      <c r="AB2">
        <v>90.416927438555177</v>
      </c>
      <c r="AC2">
        <v>88.917387434214419</v>
      </c>
      <c r="AD2">
        <v>87.900428183681754</v>
      </c>
      <c r="AE2">
        <v>87.903292685095664</v>
      </c>
      <c r="AF2">
        <v>86.31332287709678</v>
      </c>
      <c r="AG2">
        <v>86.010816925279812</v>
      </c>
      <c r="AH2">
        <v>85.137290392498784</v>
      </c>
      <c r="AI2">
        <v>84.642291921523764</v>
      </c>
      <c r="AJ2">
        <v>85.130378212816126</v>
      </c>
      <c r="AK2">
        <v>84.646629822358662</v>
      </c>
      <c r="AL2">
        <v>84.701725877504273</v>
      </c>
      <c r="AM2">
        <v>86.341119234143193</v>
      </c>
      <c r="AN2">
        <v>86.31506412342641</v>
      </c>
      <c r="AO2">
        <v>87.296519807282337</v>
      </c>
      <c r="AP2">
        <v>88.545410657540188</v>
      </c>
      <c r="AQ2">
        <v>90.076776450030906</v>
      </c>
      <c r="AR2">
        <v>92.349919482256453</v>
      </c>
      <c r="AS2">
        <v>95.869859321385121</v>
      </c>
    </row>
    <row r="3" spans="1:45">
      <c r="A3" s="23" t="s">
        <v>355</v>
      </c>
      <c r="E3" s="23" t="s">
        <v>356</v>
      </c>
      <c r="N3" t="s">
        <v>115</v>
      </c>
      <c r="O3">
        <v>125.14631167773126</v>
      </c>
      <c r="P3">
        <v>121.97781651454434</v>
      </c>
      <c r="Q3">
        <v>118.97141650758851</v>
      </c>
      <c r="R3">
        <v>115.57553694526797</v>
      </c>
      <c r="S3">
        <v>112.79548320786034</v>
      </c>
      <c r="T3">
        <v>108.59304231056083</v>
      </c>
      <c r="U3">
        <v>105.05323322305269</v>
      </c>
      <c r="V3">
        <v>102.68950504058459</v>
      </c>
      <c r="W3">
        <v>101.09797599904523</v>
      </c>
      <c r="X3">
        <v>99.890155426912983</v>
      </c>
      <c r="Y3">
        <v>96.217148934634125</v>
      </c>
      <c r="Z3">
        <v>95.385349596120321</v>
      </c>
      <c r="AA3">
        <v>93.985650472896964</v>
      </c>
      <c r="AB3">
        <v>91.532234274623136</v>
      </c>
      <c r="AC3">
        <v>90.221405977127233</v>
      </c>
      <c r="AD3">
        <v>89.406563890124474</v>
      </c>
      <c r="AE3">
        <v>89.624158182581311</v>
      </c>
      <c r="AF3">
        <v>88.315021634150142</v>
      </c>
      <c r="AG3">
        <v>88.334376072823915</v>
      </c>
      <c r="AH3">
        <v>87.812723582685962</v>
      </c>
      <c r="AI3">
        <v>87.687710479524213</v>
      </c>
      <c r="AJ3">
        <v>88.580601259726038</v>
      </c>
      <c r="AK3">
        <v>88.527168922890795</v>
      </c>
      <c r="AL3">
        <v>89.048498286914409</v>
      </c>
      <c r="AM3">
        <v>91.185477602293133</v>
      </c>
      <c r="AN3">
        <v>92.146086935628219</v>
      </c>
      <c r="AO3">
        <v>93.985327035161319</v>
      </c>
      <c r="AP3">
        <v>97.357472614828893</v>
      </c>
      <c r="AQ3">
        <v>100.8696251034666</v>
      </c>
      <c r="AR3">
        <v>105.20496275236519</v>
      </c>
      <c r="AS3">
        <v>109.72678351267402</v>
      </c>
    </row>
    <row r="4" spans="1:45">
      <c r="N4" t="s">
        <v>358</v>
      </c>
      <c r="O4">
        <v>9.4940765247410823</v>
      </c>
      <c r="P4">
        <v>9.1780321168258183</v>
      </c>
      <c r="Q4">
        <v>9.0065013318910658</v>
      </c>
      <c r="R4">
        <v>8.8587793115263018</v>
      </c>
      <c r="S4">
        <v>8.8287861315992444</v>
      </c>
      <c r="T4">
        <v>8.8337861531098181</v>
      </c>
      <c r="U4">
        <v>8.8241570937752982</v>
      </c>
      <c r="V4">
        <v>8.80980948378307</v>
      </c>
      <c r="W4">
        <v>8.6040567546795881</v>
      </c>
      <c r="X4">
        <v>8.6627252130168575</v>
      </c>
      <c r="Y4">
        <v>8.7437867931819309</v>
      </c>
      <c r="Z4">
        <v>8.8305371235917285</v>
      </c>
      <c r="AA4">
        <v>8.9259087203282448</v>
      </c>
      <c r="AB4">
        <v>9.0260294098959584</v>
      </c>
      <c r="AC4">
        <v>9.113886091336429</v>
      </c>
      <c r="AD4">
        <v>9.190915787591063</v>
      </c>
      <c r="AE4">
        <v>9.256885303565511</v>
      </c>
      <c r="AF4">
        <v>9.3429478323886137</v>
      </c>
      <c r="AG4">
        <v>9.4099549494457353</v>
      </c>
      <c r="AH4">
        <v>9.4899905150461272</v>
      </c>
      <c r="AI4">
        <v>9.563144250550911</v>
      </c>
      <c r="AJ4">
        <v>9.6865081820027985</v>
      </c>
      <c r="AK4">
        <v>9.7071970232614522</v>
      </c>
      <c r="AL4">
        <v>9.7845810878367878</v>
      </c>
      <c r="AM4">
        <v>9.8313893793360982</v>
      </c>
      <c r="AN4">
        <v>9.9345989169476212</v>
      </c>
      <c r="AO4">
        <v>10.012495502603258</v>
      </c>
      <c r="AP4">
        <v>10.093484452301997</v>
      </c>
      <c r="AQ4">
        <v>10.201651266938217</v>
      </c>
      <c r="AR4">
        <v>10.278367454947247</v>
      </c>
      <c r="AS4">
        <v>10.307690273180416</v>
      </c>
    </row>
    <row r="5" spans="1:45">
      <c r="N5" t="s">
        <v>115</v>
      </c>
      <c r="O5">
        <v>9.4940765247410823</v>
      </c>
      <c r="P5">
        <v>9.1780321168258183</v>
      </c>
      <c r="Q5">
        <v>9.0370315549283884</v>
      </c>
      <c r="R5">
        <v>8.8954919518148579</v>
      </c>
      <c r="S5">
        <v>8.8728068271682332</v>
      </c>
      <c r="T5">
        <v>8.9551893984426805</v>
      </c>
      <c r="U5">
        <v>9.0164483546229786</v>
      </c>
      <c r="V5">
        <v>9.0656913040505369</v>
      </c>
      <c r="W5">
        <v>8.9042097243706273</v>
      </c>
      <c r="X5">
        <v>9.0109963278009637</v>
      </c>
      <c r="Y5">
        <v>9.1332502552096138</v>
      </c>
      <c r="Z5">
        <v>9.2547302761572894</v>
      </c>
      <c r="AA5">
        <v>9.3874829626018119</v>
      </c>
      <c r="AB5">
        <v>9.5268869460947823</v>
      </c>
      <c r="AC5">
        <v>9.6553283227125206</v>
      </c>
      <c r="AD5">
        <v>9.7748085265716789</v>
      </c>
      <c r="AE5">
        <v>9.8857723856777309</v>
      </c>
      <c r="AF5">
        <v>10.016567801047872</v>
      </c>
      <c r="AG5">
        <v>10.133143758489823</v>
      </c>
      <c r="AH5">
        <v>10.266331834910371</v>
      </c>
      <c r="AI5">
        <v>10.394668551417478</v>
      </c>
      <c r="AJ5">
        <v>10.577234139918737</v>
      </c>
      <c r="AK5">
        <v>10.658752961536809</v>
      </c>
      <c r="AL5">
        <v>10.801295898500172</v>
      </c>
      <c r="AM5">
        <v>10.916941849304578</v>
      </c>
      <c r="AN5">
        <v>11.092096418007333</v>
      </c>
      <c r="AO5">
        <v>11.245022478343596</v>
      </c>
      <c r="AP5">
        <v>11.402325933026177</v>
      </c>
      <c r="AQ5">
        <v>11.592491525323359</v>
      </c>
      <c r="AR5">
        <v>11.751214050225942</v>
      </c>
      <c r="AS5">
        <v>11.860065271663082</v>
      </c>
    </row>
    <row r="18" spans="1:1">
      <c r="A18" s="23" t="s">
        <v>353</v>
      </c>
    </row>
    <row r="19" spans="1:1">
      <c r="A19" s="23" t="s">
        <v>354</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9AB4-7EEC-4E06-8CD2-F1EC0E340D37}">
  <dimension ref="A1:AX35"/>
  <sheetViews>
    <sheetView showGridLines="0" workbookViewId="0"/>
  </sheetViews>
  <sheetFormatPr defaultRowHeight="15"/>
  <sheetData>
    <row r="1" spans="1:50">
      <c r="A1" s="25" t="s">
        <v>230</v>
      </c>
      <c r="O1">
        <v>2015</v>
      </c>
      <c r="P1">
        <v>2016</v>
      </c>
      <c r="Q1">
        <v>2017</v>
      </c>
      <c r="R1">
        <v>2018</v>
      </c>
      <c r="S1">
        <v>2019</v>
      </c>
      <c r="T1">
        <v>2020</v>
      </c>
      <c r="U1">
        <v>2021</v>
      </c>
      <c r="V1">
        <v>2022</v>
      </c>
      <c r="W1">
        <v>2023</v>
      </c>
      <c r="X1">
        <v>2024</v>
      </c>
      <c r="Y1">
        <v>2025</v>
      </c>
      <c r="Z1">
        <v>2026</v>
      </c>
      <c r="AA1">
        <v>2027</v>
      </c>
      <c r="AB1">
        <v>2028</v>
      </c>
      <c r="AC1">
        <v>2029</v>
      </c>
      <c r="AD1">
        <v>2030</v>
      </c>
      <c r="AE1">
        <v>2031</v>
      </c>
      <c r="AF1">
        <v>2032</v>
      </c>
      <c r="AG1">
        <v>2033</v>
      </c>
      <c r="AH1">
        <v>2034</v>
      </c>
      <c r="AI1">
        <v>2035</v>
      </c>
      <c r="AJ1">
        <v>2036</v>
      </c>
      <c r="AK1">
        <v>2037</v>
      </c>
      <c r="AL1">
        <v>2038</v>
      </c>
      <c r="AM1">
        <v>2039</v>
      </c>
      <c r="AN1">
        <v>2040</v>
      </c>
      <c r="AO1">
        <v>2041</v>
      </c>
      <c r="AP1">
        <v>2042</v>
      </c>
      <c r="AQ1">
        <v>2043</v>
      </c>
      <c r="AR1">
        <v>2044</v>
      </c>
      <c r="AS1">
        <v>2045</v>
      </c>
      <c r="AT1">
        <v>2046</v>
      </c>
      <c r="AU1">
        <v>2047</v>
      </c>
      <c r="AV1">
        <v>2048</v>
      </c>
      <c r="AW1">
        <v>2049</v>
      </c>
      <c r="AX1">
        <v>2050</v>
      </c>
    </row>
    <row r="2" spans="1:50">
      <c r="A2" s="96" t="s">
        <v>231</v>
      </c>
      <c r="N2" t="s">
        <v>236</v>
      </c>
      <c r="O2">
        <v>-0.43387804085863735</v>
      </c>
      <c r="P2">
        <v>8.6632592061310909</v>
      </c>
      <c r="Q2">
        <v>3.7307992356145903</v>
      </c>
      <c r="R2">
        <v>6.3206739919786203</v>
      </c>
      <c r="S2">
        <v>2.1053638824919396</v>
      </c>
      <c r="T2">
        <v>5.4871101022849089</v>
      </c>
      <c r="U2">
        <v>3.0571992110453472</v>
      </c>
      <c r="V2">
        <v>2.9585798816567976</v>
      </c>
      <c r="W2">
        <v>2.7613412228796763</v>
      </c>
      <c r="X2">
        <v>2.3710833016201236</v>
      </c>
      <c r="Y2">
        <v>2.3149428092170465</v>
      </c>
      <c r="Z2">
        <v>2.6143955593279138</v>
      </c>
      <c r="AA2">
        <v>2.4665196814022812</v>
      </c>
      <c r="AB2">
        <v>2.2636212239043942</v>
      </c>
      <c r="AC2">
        <v>2.1801129087454187</v>
      </c>
      <c r="AD2">
        <v>1.9807601581063046</v>
      </c>
      <c r="AE2">
        <v>1.8545094454858222</v>
      </c>
      <c r="AF2">
        <v>1.8324678261156526</v>
      </c>
      <c r="AG2">
        <v>1.7705696665707289</v>
      </c>
      <c r="AH2">
        <v>1.7182034598981191</v>
      </c>
      <c r="AI2">
        <v>1.6552632033123724</v>
      </c>
      <c r="AJ2">
        <v>1.5749452831118074</v>
      </c>
      <c r="AK2">
        <v>1.5542394426754944</v>
      </c>
      <c r="AL2">
        <v>1.4541152024195916</v>
      </c>
      <c r="AM2">
        <v>1.3704117587555278</v>
      </c>
      <c r="AN2">
        <v>1.2960578618829162</v>
      </c>
      <c r="AO2">
        <v>1.1945218558381705</v>
      </c>
      <c r="AP2">
        <v>1.1513365167420182</v>
      </c>
      <c r="AQ2">
        <v>1.0730116499262659</v>
      </c>
      <c r="AR2">
        <v>1.0031478955559703</v>
      </c>
      <c r="AS2">
        <v>0.93262348325375799</v>
      </c>
      <c r="AT2">
        <v>0.8895619144481185</v>
      </c>
      <c r="AU2">
        <v>0.88611809617227966</v>
      </c>
      <c r="AV2">
        <v>0.86243586085821244</v>
      </c>
      <c r="AW2">
        <v>0.84422436574179294</v>
      </c>
      <c r="AX2">
        <v>0.84467272717200559</v>
      </c>
    </row>
    <row r="3" spans="1:50">
      <c r="A3" s="23" t="s">
        <v>7</v>
      </c>
      <c r="N3" t="s">
        <v>115</v>
      </c>
      <c r="O3">
        <v>-0.43387804085863735</v>
      </c>
      <c r="P3">
        <v>8.6632592061310909</v>
      </c>
      <c r="Q3">
        <v>3.7307992356145903</v>
      </c>
      <c r="R3">
        <v>6.3206739919786203</v>
      </c>
      <c r="S3">
        <v>2.0606084411005643</v>
      </c>
      <c r="T3">
        <v>-16.775389123144791</v>
      </c>
      <c r="U3">
        <v>8.4579964077992287</v>
      </c>
      <c r="V3">
        <v>6.2121306230396467</v>
      </c>
      <c r="W3">
        <v>4.5322124276043709</v>
      </c>
      <c r="X3">
        <v>3.1910104019882164</v>
      </c>
      <c r="Y3">
        <v>2.523247775414287</v>
      </c>
      <c r="Z3">
        <v>2.282278913393355</v>
      </c>
      <c r="AA3">
        <v>2.3435723806640452</v>
      </c>
      <c r="AB3">
        <v>2.0881571269673946</v>
      </c>
      <c r="AC3">
        <v>1.9592716594631532</v>
      </c>
      <c r="AD3">
        <v>1.7199633179106937</v>
      </c>
      <c r="AE3">
        <v>1.5064842330540131</v>
      </c>
      <c r="AF3">
        <v>1.4452457815001543</v>
      </c>
      <c r="AG3">
        <v>1.4100337940908527</v>
      </c>
      <c r="AH3">
        <v>1.3787770002328483</v>
      </c>
      <c r="AI3">
        <v>1.3285569452417347</v>
      </c>
      <c r="AJ3">
        <v>1.2651378068015653</v>
      </c>
      <c r="AK3">
        <v>1.2632868719901438</v>
      </c>
      <c r="AL3">
        <v>1.1720275572548318</v>
      </c>
      <c r="AM3">
        <v>1.0992984328211663</v>
      </c>
      <c r="AN3">
        <v>1.0284303570303899</v>
      </c>
      <c r="AO3">
        <v>0.93702668655120813</v>
      </c>
      <c r="AP3">
        <v>0.90705348218584114</v>
      </c>
      <c r="AQ3">
        <v>0.83161528652317185</v>
      </c>
      <c r="AR3">
        <v>0.76838669034987928</v>
      </c>
      <c r="AS3">
        <v>0.70368484224117722</v>
      </c>
      <c r="AT3">
        <v>0.6661213636841723</v>
      </c>
      <c r="AU3">
        <v>0.67172602382000335</v>
      </c>
      <c r="AV3">
        <v>0.65095572760684972</v>
      </c>
      <c r="AW3">
        <v>0.63677611770169062</v>
      </c>
      <c r="AX3">
        <v>0.63885141576405202</v>
      </c>
    </row>
    <row r="4" spans="1:50">
      <c r="N4" t="s">
        <v>236</v>
      </c>
      <c r="O4">
        <v>6.518821852994483</v>
      </c>
      <c r="P4">
        <v>6.2445613351516327</v>
      </c>
      <c r="Q4">
        <v>4.7418798821559083</v>
      </c>
      <c r="R4">
        <v>1.9</v>
      </c>
      <c r="S4">
        <v>3.8</v>
      </c>
      <c r="T4">
        <v>3</v>
      </c>
      <c r="U4">
        <v>3.2</v>
      </c>
      <c r="V4">
        <v>3.4</v>
      </c>
      <c r="W4">
        <v>3.7</v>
      </c>
      <c r="X4">
        <v>3.9</v>
      </c>
      <c r="Y4">
        <v>3.7</v>
      </c>
      <c r="Z4">
        <v>3.5642270781084497</v>
      </c>
      <c r="AA4">
        <v>3.4284541562168993</v>
      </c>
      <c r="AB4">
        <v>3.2926812343253489</v>
      </c>
      <c r="AC4">
        <v>3.1569083124337984</v>
      </c>
      <c r="AD4">
        <v>3.021135390542248</v>
      </c>
      <c r="AE4">
        <v>2.8853624686506985</v>
      </c>
      <c r="AF4">
        <v>2.8622447556925446</v>
      </c>
      <c r="AG4">
        <v>2.8617718612758303</v>
      </c>
      <c r="AH4">
        <v>2.8535596304441802</v>
      </c>
      <c r="AI4">
        <v>2.850629534309701</v>
      </c>
      <c r="AJ4">
        <v>2.8551610780792158</v>
      </c>
      <c r="AK4">
        <v>2.8270436795474696</v>
      </c>
      <c r="AL4">
        <v>2.8430588114763733</v>
      </c>
      <c r="AM4">
        <v>2.8449131828833352</v>
      </c>
      <c r="AN4">
        <v>2.8414271116514067</v>
      </c>
      <c r="AO4">
        <v>2.851366332529981</v>
      </c>
      <c r="AP4">
        <v>2.8438674018520294</v>
      </c>
      <c r="AQ4">
        <v>2.8574389874642225</v>
      </c>
      <c r="AR4">
        <v>2.8643495042574241</v>
      </c>
      <c r="AS4">
        <v>2.87157326120977</v>
      </c>
      <c r="AT4">
        <v>2.8643952033099884</v>
      </c>
      <c r="AU4">
        <v>2.8388738712121331</v>
      </c>
      <c r="AV4">
        <v>2.8273767941877193</v>
      </c>
      <c r="AW4">
        <v>2.8133109401658585</v>
      </c>
      <c r="AX4">
        <v>2.7911560012440217</v>
      </c>
    </row>
    <row r="5" spans="1:50">
      <c r="N5" t="s">
        <v>115</v>
      </c>
      <c r="O5">
        <v>6.518821852994483</v>
      </c>
      <c r="P5">
        <v>6.2445613351516327</v>
      </c>
      <c r="Q5">
        <v>4.7418798821559083</v>
      </c>
      <c r="R5">
        <v>1.9</v>
      </c>
      <c r="S5">
        <v>3.8</v>
      </c>
      <c r="T5">
        <v>-7.6</v>
      </c>
      <c r="U5">
        <v>2.7388797364085615</v>
      </c>
      <c r="V5">
        <v>1.2725497568789954</v>
      </c>
      <c r="W5">
        <v>1.30884608122585</v>
      </c>
      <c r="X5">
        <v>1.6217733286455795</v>
      </c>
      <c r="Y5">
        <v>3.0397217249753923</v>
      </c>
      <c r="Z5">
        <v>2.9379193537128288</v>
      </c>
      <c r="AA5">
        <v>2.8361169824502657</v>
      </c>
      <c r="AB5">
        <v>2.7343146111877026</v>
      </c>
      <c r="AC5">
        <v>2.6325122399251395</v>
      </c>
      <c r="AD5">
        <v>2.5307098686625764</v>
      </c>
      <c r="AE5">
        <v>2.4289074974000124</v>
      </c>
      <c r="AF5">
        <v>2.4559433861173874</v>
      </c>
      <c r="AG5">
        <v>2.4723187325066398</v>
      </c>
      <c r="AH5">
        <v>2.4853709429394133</v>
      </c>
      <c r="AI5">
        <v>2.5061804767386509</v>
      </c>
      <c r="AJ5">
        <v>2.5303574879566471</v>
      </c>
      <c r="AK5">
        <v>2.5197556270252663</v>
      </c>
      <c r="AL5">
        <v>2.5566889633804379</v>
      </c>
      <c r="AM5">
        <v>2.5769294951980992</v>
      </c>
      <c r="AN5">
        <v>2.5942842538432709</v>
      </c>
      <c r="AO5">
        <v>2.6197532423356762</v>
      </c>
      <c r="AP5">
        <v>2.625422979336256</v>
      </c>
      <c r="AQ5">
        <v>2.6561708086623614</v>
      </c>
      <c r="AR5">
        <v>2.6767361376352605</v>
      </c>
      <c r="AS5">
        <v>2.6970288151167976</v>
      </c>
      <c r="AT5">
        <v>2.7019900583800993</v>
      </c>
      <c r="AU5">
        <v>2.6856529219251524</v>
      </c>
      <c r="AV5">
        <v>2.6855898191723515</v>
      </c>
      <c r="AW5">
        <v>2.6812248716131304</v>
      </c>
      <c r="AX5">
        <v>2.6691703601134265</v>
      </c>
    </row>
    <row r="6" spans="1:50">
      <c r="N6" t="s">
        <v>236</v>
      </c>
      <c r="O6">
        <v>5900</v>
      </c>
      <c r="P6">
        <v>16100</v>
      </c>
      <c r="Q6">
        <v>19800</v>
      </c>
      <c r="R6">
        <v>34000</v>
      </c>
      <c r="S6">
        <v>33700</v>
      </c>
      <c r="T6">
        <v>28500</v>
      </c>
      <c r="U6">
        <v>26300</v>
      </c>
      <c r="V6">
        <v>27800</v>
      </c>
      <c r="W6">
        <v>31100</v>
      </c>
      <c r="X6">
        <v>33000</v>
      </c>
      <c r="Y6">
        <v>29710.566441946507</v>
      </c>
      <c r="Z6">
        <v>26421.132883893013</v>
      </c>
      <c r="AA6">
        <v>23131.699325839523</v>
      </c>
      <c r="AB6">
        <v>19842.265767786033</v>
      </c>
      <c r="AC6">
        <v>16552.832209732544</v>
      </c>
      <c r="AD6">
        <v>13263.398651679048</v>
      </c>
      <c r="AE6">
        <v>14820.032002151936</v>
      </c>
      <c r="AF6">
        <v>16012.032193443971</v>
      </c>
      <c r="AG6">
        <v>16754.355712026001</v>
      </c>
      <c r="AH6">
        <v>17047.002557896896</v>
      </c>
      <c r="AI6">
        <v>16889.972731057089</v>
      </c>
      <c r="AJ6">
        <v>16283.266231504964</v>
      </c>
      <c r="AK6">
        <v>15226.883059243091</v>
      </c>
      <c r="AL6">
        <v>13720.823214264008</v>
      </c>
      <c r="AM6">
        <v>11765.086696587035</v>
      </c>
      <c r="AN6">
        <v>9359.6735061849467</v>
      </c>
      <c r="AO6">
        <v>6627.1145862559797</v>
      </c>
      <c r="AP6">
        <v>4057.5337094530696</v>
      </c>
      <c r="AQ6">
        <v>1773.4618189658486</v>
      </c>
      <c r="AR6">
        <v>-225.10108519997399</v>
      </c>
      <c r="AS6">
        <v>-1938.1550030710639</v>
      </c>
      <c r="AT6">
        <v>-3365.6999346277444</v>
      </c>
      <c r="AU6">
        <v>-4507.7358798632613</v>
      </c>
      <c r="AV6">
        <v>-5364.2628387939203</v>
      </c>
      <c r="AW6">
        <v>-5935.2808114199433</v>
      </c>
      <c r="AX6">
        <v>-6220.7897977340053</v>
      </c>
    </row>
    <row r="7" spans="1:50">
      <c r="N7" t="s">
        <v>115</v>
      </c>
      <c r="O7">
        <v>5900</v>
      </c>
      <c r="P7">
        <v>16100</v>
      </c>
      <c r="Q7">
        <v>19800</v>
      </c>
      <c r="R7">
        <v>34000</v>
      </c>
      <c r="S7">
        <v>33700</v>
      </c>
      <c r="T7">
        <v>6700</v>
      </c>
      <c r="U7">
        <v>16000</v>
      </c>
      <c r="V7">
        <v>16500</v>
      </c>
      <c r="W7">
        <v>16500</v>
      </c>
      <c r="X7">
        <v>16500</v>
      </c>
      <c r="Y7">
        <v>16500</v>
      </c>
      <c r="Z7">
        <v>15852.679730335809</v>
      </c>
      <c r="AA7">
        <v>15205.359460671618</v>
      </c>
      <c r="AB7">
        <v>14558.039191007427</v>
      </c>
      <c r="AC7">
        <v>13910.718921343236</v>
      </c>
      <c r="AD7">
        <v>13263.398651679048</v>
      </c>
      <c r="AE7">
        <v>14820.032002151936</v>
      </c>
      <c r="AF7">
        <v>16012.032193443971</v>
      </c>
      <c r="AG7">
        <v>16754.355712026001</v>
      </c>
      <c r="AH7">
        <v>17047.002557896896</v>
      </c>
      <c r="AI7">
        <v>16889.972731057089</v>
      </c>
      <c r="AJ7">
        <v>16283.266231504964</v>
      </c>
      <c r="AK7">
        <v>15226.883059243091</v>
      </c>
      <c r="AL7">
        <v>13720.823214264008</v>
      </c>
      <c r="AM7">
        <v>11765.086696587035</v>
      </c>
      <c r="AN7">
        <v>9359.6735061849467</v>
      </c>
      <c r="AO7">
        <v>6627.1145862559797</v>
      </c>
      <c r="AP7">
        <v>4057.5337094530696</v>
      </c>
      <c r="AQ7">
        <v>1773.4618189658486</v>
      </c>
      <c r="AR7">
        <v>-225.10108519997399</v>
      </c>
      <c r="AS7">
        <v>-1938.1550030710639</v>
      </c>
      <c r="AT7">
        <v>-3365.6999346277444</v>
      </c>
      <c r="AU7">
        <v>-4507.7358798632613</v>
      </c>
      <c r="AV7">
        <v>-5364.2628387939203</v>
      </c>
      <c r="AW7">
        <v>-5935.2808114199433</v>
      </c>
      <c r="AX7">
        <v>-6220.7897977340053</v>
      </c>
    </row>
    <row r="17" spans="1:6">
      <c r="A17" s="97" t="s">
        <v>232</v>
      </c>
      <c r="E17" s="97"/>
      <c r="F17" s="97" t="s">
        <v>233</v>
      </c>
    </row>
    <row r="18" spans="1:6">
      <c r="A18" s="44" t="s">
        <v>7</v>
      </c>
      <c r="E18" s="23"/>
      <c r="F18" s="23" t="s">
        <v>46</v>
      </c>
    </row>
    <row r="34" spans="1:1">
      <c r="A34" s="98" t="s">
        <v>234</v>
      </c>
    </row>
    <row r="35" spans="1:1">
      <c r="A35" s="98" t="s">
        <v>235</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7141-CBD6-41BC-A0BE-8145C6981C12}">
  <dimension ref="A1:AN18"/>
  <sheetViews>
    <sheetView showGridLines="0" workbookViewId="0"/>
  </sheetViews>
  <sheetFormatPr defaultRowHeight="15"/>
  <sheetData>
    <row r="1" spans="1:40">
      <c r="A1" s="25" t="s">
        <v>227</v>
      </c>
      <c r="O1">
        <v>2025</v>
      </c>
      <c r="P1">
        <v>2026</v>
      </c>
      <c r="Q1">
        <v>2027</v>
      </c>
      <c r="R1">
        <v>2028</v>
      </c>
      <c r="S1">
        <v>2029</v>
      </c>
      <c r="T1">
        <v>2030</v>
      </c>
      <c r="U1">
        <v>2031</v>
      </c>
      <c r="V1">
        <v>2032</v>
      </c>
      <c r="W1">
        <v>2033</v>
      </c>
      <c r="X1">
        <v>2034</v>
      </c>
      <c r="Y1">
        <v>2035</v>
      </c>
      <c r="Z1">
        <v>2036</v>
      </c>
      <c r="AA1">
        <v>2037</v>
      </c>
      <c r="AB1">
        <v>2038</v>
      </c>
      <c r="AC1">
        <v>2039</v>
      </c>
      <c r="AD1">
        <v>2040</v>
      </c>
      <c r="AE1">
        <v>2041</v>
      </c>
      <c r="AF1">
        <v>2042</v>
      </c>
      <c r="AG1">
        <v>2043</v>
      </c>
      <c r="AH1">
        <v>2044</v>
      </c>
      <c r="AI1">
        <v>2045</v>
      </c>
      <c r="AJ1">
        <v>2046</v>
      </c>
      <c r="AK1">
        <v>2047</v>
      </c>
      <c r="AL1">
        <v>2048</v>
      </c>
      <c r="AM1">
        <v>2049</v>
      </c>
      <c r="AN1">
        <v>2050</v>
      </c>
    </row>
    <row r="2" spans="1:40">
      <c r="A2" s="23" t="s">
        <v>34</v>
      </c>
      <c r="N2" t="s">
        <v>229</v>
      </c>
      <c r="O2">
        <v>139.38009966317014</v>
      </c>
      <c r="P2">
        <v>136.79865487652523</v>
      </c>
      <c r="Q2">
        <v>134.76615018144935</v>
      </c>
      <c r="R2">
        <v>133.68290417630138</v>
      </c>
      <c r="S2">
        <v>135.09386490750887</v>
      </c>
      <c r="T2">
        <v>130.77705000343269</v>
      </c>
      <c r="U2">
        <v>134.58823688855975</v>
      </c>
      <c r="V2">
        <v>131.45405209263689</v>
      </c>
      <c r="W2">
        <v>130.42230564039653</v>
      </c>
      <c r="X2">
        <v>137.07666164900652</v>
      </c>
      <c r="Y2">
        <v>132.71614563735145</v>
      </c>
      <c r="Z2">
        <v>134.29347345697909</v>
      </c>
      <c r="AA2">
        <v>134.83610720964688</v>
      </c>
      <c r="AB2">
        <v>137.52236449412078</v>
      </c>
      <c r="AC2">
        <v>138.67224152051821</v>
      </c>
      <c r="AD2">
        <v>141.63724337067478</v>
      </c>
      <c r="AE2">
        <v>144.75358703056241</v>
      </c>
      <c r="AF2">
        <v>146.2254008241101</v>
      </c>
      <c r="AG2">
        <v>151.00899863143118</v>
      </c>
      <c r="AH2">
        <v>156.3622884212258</v>
      </c>
      <c r="AI2">
        <v>160.01922951520541</v>
      </c>
      <c r="AJ2">
        <v>166.01773687802887</v>
      </c>
      <c r="AK2">
        <v>174.39803680645039</v>
      </c>
      <c r="AL2">
        <v>183.53980478886712</v>
      </c>
      <c r="AM2">
        <v>194.82530292925694</v>
      </c>
      <c r="AN2">
        <v>208.00986093955353</v>
      </c>
    </row>
    <row r="3" spans="1:40">
      <c r="N3" t="s">
        <v>115</v>
      </c>
      <c r="O3">
        <v>108.59304231056083</v>
      </c>
      <c r="P3">
        <v>105.05323322305269</v>
      </c>
      <c r="Q3">
        <v>102.68950504058459</v>
      </c>
      <c r="R3">
        <v>101.09797599904523</v>
      </c>
      <c r="S3">
        <v>99.890155426912983</v>
      </c>
      <c r="T3">
        <v>96.217148934634125</v>
      </c>
      <c r="U3">
        <v>95.385349596120321</v>
      </c>
      <c r="V3">
        <v>93.985650472896964</v>
      </c>
      <c r="W3">
        <v>91.532234274623136</v>
      </c>
      <c r="X3">
        <v>90.221405977127233</v>
      </c>
      <c r="Y3">
        <v>89.406563890124474</v>
      </c>
      <c r="Z3">
        <v>89.624158182581311</v>
      </c>
      <c r="AA3">
        <v>88.315021634150142</v>
      </c>
      <c r="AB3">
        <v>88.334376072823915</v>
      </c>
      <c r="AC3">
        <v>87.812723582685962</v>
      </c>
      <c r="AD3">
        <v>87.687710479524213</v>
      </c>
      <c r="AE3">
        <v>88.580601259726038</v>
      </c>
      <c r="AF3">
        <v>88.527168922890795</v>
      </c>
      <c r="AG3">
        <v>89.048498286914409</v>
      </c>
      <c r="AH3">
        <v>91.185477602293133</v>
      </c>
      <c r="AI3">
        <v>92.146086935628219</v>
      </c>
      <c r="AJ3">
        <v>93.985327035161319</v>
      </c>
      <c r="AK3">
        <v>97.357472614828893</v>
      </c>
      <c r="AL3">
        <v>100.8696251034666</v>
      </c>
      <c r="AM3">
        <v>105.20496275236519</v>
      </c>
      <c r="AN3">
        <v>109.72678351267402</v>
      </c>
    </row>
    <row r="17" spans="1:1">
      <c r="A17" s="23" t="s">
        <v>47</v>
      </c>
    </row>
    <row r="18" spans="1:1">
      <c r="A18" s="23" t="s">
        <v>228</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AFCC-FCDC-4B3C-9588-8ABDFF94C0DD}">
  <dimension ref="A1:T16"/>
  <sheetViews>
    <sheetView showGridLines="0" workbookViewId="0"/>
  </sheetViews>
  <sheetFormatPr defaultRowHeight="15"/>
  <sheetData>
    <row r="1" spans="1:20">
      <c r="A1" s="25" t="s">
        <v>225</v>
      </c>
      <c r="O1" t="s">
        <v>55</v>
      </c>
      <c r="P1" t="s">
        <v>56</v>
      </c>
      <c r="Q1" t="s">
        <v>57</v>
      </c>
      <c r="R1" t="s">
        <v>58</v>
      </c>
      <c r="S1" t="s">
        <v>59</v>
      </c>
      <c r="T1" t="s">
        <v>60</v>
      </c>
    </row>
    <row r="2" spans="1:20">
      <c r="A2" s="23" t="s">
        <v>18</v>
      </c>
      <c r="N2">
        <v>2006</v>
      </c>
      <c r="O2">
        <v>6.6832470000000006</v>
      </c>
      <c r="P2">
        <v>6.6832470000000006</v>
      </c>
      <c r="Q2">
        <v>6.6832470000000006</v>
      </c>
      <c r="R2">
        <v>6.6832470000000006</v>
      </c>
      <c r="S2">
        <v>6.6832470000000006</v>
      </c>
      <c r="T2">
        <v>6.6832470000000006</v>
      </c>
    </row>
    <row r="3" spans="1:20">
      <c r="N3">
        <v>2007</v>
      </c>
      <c r="O3">
        <v>6.390625</v>
      </c>
      <c r="P3">
        <v>6.390625</v>
      </c>
      <c r="Q3">
        <v>6.390625</v>
      </c>
      <c r="R3">
        <v>6.390625</v>
      </c>
      <c r="S3">
        <v>6.390625</v>
      </c>
      <c r="T3">
        <v>6.390625</v>
      </c>
    </row>
    <row r="4" spans="1:20">
      <c r="N4">
        <v>2008</v>
      </c>
      <c r="O4">
        <v>5.0658940000000001</v>
      </c>
      <c r="P4">
        <v>5.0658940000000001</v>
      </c>
      <c r="Q4">
        <v>5.0658940000000001</v>
      </c>
      <c r="R4">
        <v>5.0658940000000001</v>
      </c>
      <c r="S4">
        <v>5.0658940000000001</v>
      </c>
      <c r="T4">
        <v>5.0658940000000001</v>
      </c>
    </row>
    <row r="5" spans="1:20">
      <c r="N5">
        <v>2009</v>
      </c>
      <c r="O5">
        <v>3.9003060000000001</v>
      </c>
      <c r="P5">
        <v>3.9003060000000001</v>
      </c>
      <c r="Q5">
        <v>3.9003060000000001</v>
      </c>
      <c r="R5">
        <v>3.9003060000000001</v>
      </c>
      <c r="S5">
        <v>3.9003060000000001</v>
      </c>
      <c r="T5">
        <v>3.9003060000000001</v>
      </c>
    </row>
    <row r="6" spans="1:20" ht="14.45" customHeight="1">
      <c r="N6">
        <v>2010</v>
      </c>
      <c r="O6">
        <v>3.9236370000000003</v>
      </c>
      <c r="P6">
        <v>3.9236370000000003</v>
      </c>
      <c r="Q6">
        <v>3.9236370000000003</v>
      </c>
      <c r="R6">
        <v>3.9236370000000003</v>
      </c>
      <c r="S6">
        <v>3.9236370000000003</v>
      </c>
      <c r="T6">
        <v>3.9236370000000003</v>
      </c>
    </row>
    <row r="7" spans="1:20">
      <c r="N7">
        <v>2011</v>
      </c>
      <c r="O7">
        <v>3.5201930000000003</v>
      </c>
      <c r="P7">
        <v>3.5201930000000003</v>
      </c>
      <c r="Q7">
        <v>3.5201930000000003</v>
      </c>
      <c r="R7">
        <v>3.5201930000000003</v>
      </c>
      <c r="S7">
        <v>3.5201930000000003</v>
      </c>
      <c r="T7">
        <v>3.5201930000000003</v>
      </c>
    </row>
    <row r="8" spans="1:20">
      <c r="N8">
        <v>2012</v>
      </c>
      <c r="O8">
        <v>4.2156710000000004</v>
      </c>
      <c r="P8">
        <v>3.58477764230267</v>
      </c>
      <c r="Q8">
        <v>3.4302770398557501</v>
      </c>
      <c r="R8">
        <v>3.7534311539318801</v>
      </c>
      <c r="S8">
        <v>3.47025403572587</v>
      </c>
      <c r="T8">
        <v>3.5596849679540421</v>
      </c>
    </row>
    <row r="9" spans="1:20">
      <c r="N9">
        <v>2013</v>
      </c>
      <c r="O9">
        <v>4.2703320000000007</v>
      </c>
      <c r="P9">
        <v>3.7686587293067202</v>
      </c>
      <c r="Q9">
        <v>3.7826468554344399</v>
      </c>
      <c r="R9">
        <v>4.2114237011298403</v>
      </c>
      <c r="S9">
        <v>3.4342821847034202</v>
      </c>
      <c r="T9">
        <v>3.799252867643605</v>
      </c>
    </row>
    <row r="10" spans="1:20">
      <c r="N10">
        <v>2014</v>
      </c>
      <c r="O10">
        <v>4.6144620000000005</v>
      </c>
      <c r="P10">
        <v>4.1249252540894696</v>
      </c>
      <c r="Q10">
        <v>4.1917178965174502</v>
      </c>
      <c r="R10">
        <v>4.7596357245702201</v>
      </c>
      <c r="S10">
        <v>3.5215957460512999</v>
      </c>
      <c r="T10">
        <v>4.1494686553071096</v>
      </c>
    </row>
    <row r="11" spans="1:20">
      <c r="N11">
        <v>2015</v>
      </c>
      <c r="O11">
        <v>6.8715590000000004</v>
      </c>
      <c r="P11">
        <v>4.4917444188442301</v>
      </c>
      <c r="Q11">
        <v>4.6445293796265599</v>
      </c>
      <c r="R11">
        <v>5.4153796450917904</v>
      </c>
      <c r="S11">
        <v>3.5635366818643499</v>
      </c>
      <c r="T11">
        <v>4.5287975313567319</v>
      </c>
    </row>
    <row r="12" spans="1:20">
      <c r="N12">
        <v>2016</v>
      </c>
      <c r="O12">
        <v>7.351108</v>
      </c>
      <c r="P12">
        <v>4.8277761044293497</v>
      </c>
      <c r="Q12">
        <v>5.07109552965494</v>
      </c>
      <c r="R12">
        <v>6.0126180211581</v>
      </c>
      <c r="S12">
        <v>3.53675234640105</v>
      </c>
      <c r="T12">
        <v>4.8620605004108608</v>
      </c>
    </row>
    <row r="13" spans="1:20">
      <c r="N13">
        <v>2017</v>
      </c>
      <c r="O13">
        <v>8.2013870000000004</v>
      </c>
      <c r="P13">
        <v>5.3280963782531403</v>
      </c>
      <c r="Q13">
        <v>5.3258341373996103</v>
      </c>
      <c r="R13">
        <v>6.2682774481565504</v>
      </c>
      <c r="S13">
        <v>3.5910177293989398</v>
      </c>
      <c r="T13">
        <v>5.1283064233020594</v>
      </c>
    </row>
    <row r="14" spans="1:20">
      <c r="N14">
        <v>2018</v>
      </c>
      <c r="O14">
        <v>10.385196000000001</v>
      </c>
      <c r="P14">
        <v>5.8891699636821802</v>
      </c>
      <c r="Q14">
        <v>5.9297713044853202</v>
      </c>
      <c r="R14">
        <v>7.0342761741306097</v>
      </c>
      <c r="S14">
        <v>3.6736471998932401</v>
      </c>
      <c r="T14">
        <v>5.6317161605478372</v>
      </c>
    </row>
    <row r="15" spans="1:20">
      <c r="A15" s="23" t="s">
        <v>37</v>
      </c>
      <c r="N15">
        <v>2019</v>
      </c>
      <c r="O15">
        <v>10.89</v>
      </c>
      <c r="P15">
        <v>6.4124813512715102</v>
      </c>
      <c r="Q15">
        <v>6.1589423293295003</v>
      </c>
      <c r="R15">
        <v>7.2255921998993502</v>
      </c>
      <c r="S15">
        <v>3.64304432828306</v>
      </c>
      <c r="T15">
        <v>5.8600150521958554</v>
      </c>
    </row>
    <row r="16" spans="1:20">
      <c r="A16" s="23" t="s">
        <v>226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4CAA-BF7B-4289-A92A-66122030727E}">
  <dimension ref="A1:R18"/>
  <sheetViews>
    <sheetView showGridLines="0" workbookViewId="0"/>
  </sheetViews>
  <sheetFormatPr defaultRowHeight="15"/>
  <sheetData>
    <row r="1" spans="1:18">
      <c r="A1" s="25" t="s">
        <v>222</v>
      </c>
      <c r="O1">
        <v>2022</v>
      </c>
      <c r="P1">
        <v>2023</v>
      </c>
      <c r="Q1">
        <v>2024</v>
      </c>
      <c r="R1">
        <v>2025</v>
      </c>
    </row>
    <row r="2" spans="1:18">
      <c r="A2" s="23" t="s">
        <v>18</v>
      </c>
      <c r="N2" t="s">
        <v>224</v>
      </c>
      <c r="O2">
        <v>-875</v>
      </c>
      <c r="P2">
        <v>-1750</v>
      </c>
      <c r="Q2">
        <v>-2625</v>
      </c>
      <c r="R2">
        <v>-3500</v>
      </c>
    </row>
    <row r="17" spans="1:1">
      <c r="A17" s="23" t="s">
        <v>37</v>
      </c>
    </row>
    <row r="18" spans="1:1">
      <c r="A18" s="23" t="s">
        <v>223</v>
      </c>
    </row>
  </sheetData>
  <pageMargins left="0.7" right="0.7" top="0.75" bottom="0.75" header="0.3" footer="0.3"/>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DDE39-FC52-4232-9358-190D6989D7EC}">
  <dimension ref="A1:DK18"/>
  <sheetViews>
    <sheetView showGridLines="0" workbookViewId="0"/>
  </sheetViews>
  <sheetFormatPr defaultRowHeight="15"/>
  <sheetData>
    <row r="1" spans="1:115">
      <c r="A1" s="25" t="s">
        <v>218</v>
      </c>
      <c r="O1">
        <v>1950</v>
      </c>
      <c r="P1">
        <v>1951</v>
      </c>
      <c r="Q1">
        <v>1952</v>
      </c>
      <c r="R1">
        <v>1953</v>
      </c>
      <c r="S1">
        <v>1954</v>
      </c>
      <c r="T1">
        <v>1955</v>
      </c>
      <c r="U1">
        <v>1956</v>
      </c>
      <c r="V1">
        <v>1957</v>
      </c>
      <c r="W1">
        <v>1958</v>
      </c>
      <c r="X1">
        <v>1959</v>
      </c>
      <c r="Y1">
        <v>1960</v>
      </c>
      <c r="Z1">
        <v>1961</v>
      </c>
      <c r="AA1">
        <v>1962</v>
      </c>
      <c r="AB1">
        <v>1963</v>
      </c>
      <c r="AC1">
        <v>1964</v>
      </c>
      <c r="AD1">
        <v>1965</v>
      </c>
      <c r="AE1">
        <v>1966</v>
      </c>
      <c r="AF1">
        <v>1967</v>
      </c>
      <c r="AG1">
        <v>1968</v>
      </c>
      <c r="AH1">
        <v>1969</v>
      </c>
      <c r="AI1">
        <v>1970</v>
      </c>
      <c r="AJ1">
        <v>1971</v>
      </c>
      <c r="AK1">
        <v>1972</v>
      </c>
      <c r="AL1">
        <v>1973</v>
      </c>
      <c r="AM1">
        <v>1974</v>
      </c>
      <c r="AN1">
        <v>1975</v>
      </c>
      <c r="AO1">
        <v>1976</v>
      </c>
      <c r="AP1">
        <v>1977</v>
      </c>
      <c r="AQ1">
        <v>1978</v>
      </c>
      <c r="AR1">
        <v>1979</v>
      </c>
      <c r="AS1">
        <v>1980</v>
      </c>
      <c r="AT1">
        <v>1981</v>
      </c>
      <c r="AU1">
        <v>1982</v>
      </c>
      <c r="AV1">
        <v>1983</v>
      </c>
      <c r="AW1">
        <v>1984</v>
      </c>
      <c r="AX1">
        <v>1985</v>
      </c>
      <c r="AY1">
        <v>1986</v>
      </c>
      <c r="AZ1">
        <v>1987</v>
      </c>
      <c r="BA1">
        <v>1988</v>
      </c>
      <c r="BB1">
        <v>1989</v>
      </c>
      <c r="BC1">
        <v>1990</v>
      </c>
      <c r="BD1">
        <v>1991</v>
      </c>
      <c r="BE1">
        <v>1992</v>
      </c>
      <c r="BF1">
        <v>1993</v>
      </c>
      <c r="BG1">
        <v>1994</v>
      </c>
      <c r="BH1">
        <v>1995</v>
      </c>
      <c r="BI1">
        <v>1996</v>
      </c>
      <c r="BJ1">
        <v>1997</v>
      </c>
      <c r="BK1">
        <v>1998</v>
      </c>
      <c r="BL1">
        <v>1999</v>
      </c>
      <c r="BM1">
        <v>2000</v>
      </c>
      <c r="BN1">
        <v>2001</v>
      </c>
      <c r="BO1">
        <v>2002</v>
      </c>
      <c r="BP1">
        <v>2003</v>
      </c>
      <c r="BQ1">
        <v>2004</v>
      </c>
      <c r="BR1">
        <v>2005</v>
      </c>
      <c r="BS1">
        <v>2006</v>
      </c>
      <c r="BT1">
        <v>2007</v>
      </c>
      <c r="BU1">
        <v>2008</v>
      </c>
      <c r="BV1">
        <v>2009</v>
      </c>
      <c r="BW1">
        <v>2010</v>
      </c>
      <c r="BX1">
        <v>2011</v>
      </c>
      <c r="BY1">
        <v>2012</v>
      </c>
      <c r="BZ1">
        <v>2013</v>
      </c>
      <c r="CA1">
        <v>2014</v>
      </c>
      <c r="CB1">
        <v>2015</v>
      </c>
      <c r="CC1">
        <v>2016</v>
      </c>
      <c r="CD1">
        <v>2017</v>
      </c>
      <c r="CE1">
        <v>2018</v>
      </c>
      <c r="CF1">
        <v>2019</v>
      </c>
      <c r="CG1">
        <v>2020</v>
      </c>
      <c r="CH1">
        <v>2021</v>
      </c>
      <c r="CI1">
        <v>2022</v>
      </c>
      <c r="CJ1">
        <v>2023</v>
      </c>
      <c r="CK1">
        <v>2024</v>
      </c>
      <c r="CL1">
        <v>2025</v>
      </c>
      <c r="CM1">
        <v>2026</v>
      </c>
      <c r="CN1">
        <v>2027</v>
      </c>
      <c r="CO1">
        <v>2028</v>
      </c>
      <c r="CP1">
        <v>2029</v>
      </c>
      <c r="CQ1">
        <v>2030</v>
      </c>
      <c r="CR1">
        <v>2031</v>
      </c>
      <c r="CS1">
        <v>2032</v>
      </c>
      <c r="CT1">
        <v>2033</v>
      </c>
      <c r="CU1">
        <v>2034</v>
      </c>
      <c r="CV1">
        <v>2035</v>
      </c>
      <c r="CW1">
        <v>2036</v>
      </c>
      <c r="CX1">
        <v>2037</v>
      </c>
      <c r="CY1">
        <v>2038</v>
      </c>
      <c r="CZ1">
        <v>2039</v>
      </c>
      <c r="DA1">
        <v>2040</v>
      </c>
      <c r="DB1">
        <v>2041</v>
      </c>
      <c r="DC1">
        <v>2042</v>
      </c>
      <c r="DD1">
        <v>2043</v>
      </c>
      <c r="DE1">
        <v>2044</v>
      </c>
      <c r="DF1">
        <v>2045</v>
      </c>
      <c r="DG1">
        <v>2046</v>
      </c>
      <c r="DH1">
        <v>2047</v>
      </c>
      <c r="DI1">
        <v>2048</v>
      </c>
      <c r="DJ1">
        <v>2049</v>
      </c>
      <c r="DK1">
        <v>2050</v>
      </c>
    </row>
    <row r="2" spans="1:115">
      <c r="A2" s="23" t="s">
        <v>34</v>
      </c>
      <c r="N2" t="s">
        <v>115</v>
      </c>
      <c r="O2">
        <v>38.860927366611357</v>
      </c>
      <c r="P2">
        <v>39.041944278101276</v>
      </c>
      <c r="Q2">
        <v>39.924291213842224</v>
      </c>
      <c r="R2">
        <v>41.690013046592377</v>
      </c>
      <c r="S2">
        <v>45.548126553634702</v>
      </c>
      <c r="T2">
        <v>46.698545186214119</v>
      </c>
      <c r="U2">
        <v>50.837549264527183</v>
      </c>
      <c r="V2">
        <v>52.997593349630044</v>
      </c>
      <c r="W2">
        <v>53.295740709959894</v>
      </c>
      <c r="X2">
        <v>55.100910824960877</v>
      </c>
      <c r="Y2">
        <v>55.581951883844148</v>
      </c>
      <c r="Z2">
        <v>55.832754865255488</v>
      </c>
      <c r="AA2">
        <v>56.390875997958304</v>
      </c>
      <c r="AB2">
        <v>56.970027178896885</v>
      </c>
      <c r="AC2">
        <v>55.328471740938554</v>
      </c>
      <c r="AD2">
        <v>58.142653942591728</v>
      </c>
      <c r="AE2">
        <v>59.464010998912919</v>
      </c>
      <c r="AF2">
        <v>58.007106957813278</v>
      </c>
      <c r="AG2">
        <v>56.841641679409868</v>
      </c>
      <c r="AH2">
        <v>54.517213124688247</v>
      </c>
      <c r="AI2">
        <v>53.097813644551238</v>
      </c>
      <c r="AJ2">
        <v>52.679814673460633</v>
      </c>
      <c r="AK2">
        <v>49.233302789764913</v>
      </c>
      <c r="AL2">
        <v>46.07567260990465</v>
      </c>
      <c r="AM2">
        <v>49.675425675245066</v>
      </c>
      <c r="AN2">
        <v>53.468186277409743</v>
      </c>
      <c r="AO2">
        <v>60.214843707027619</v>
      </c>
      <c r="AP2">
        <v>56.989933710515992</v>
      </c>
      <c r="AQ2">
        <v>59.086967657631561</v>
      </c>
      <c r="AR2">
        <v>63.835044405186572</v>
      </c>
      <c r="AS2">
        <v>65.777463310186704</v>
      </c>
      <c r="AT2">
        <v>71.404795601791818</v>
      </c>
      <c r="AU2">
        <v>77.592738421888441</v>
      </c>
      <c r="AV2">
        <v>87.264636343374335</v>
      </c>
      <c r="AW2">
        <v>93.35713678447452</v>
      </c>
      <c r="AX2">
        <v>94.975165091082232</v>
      </c>
      <c r="AY2">
        <v>106.22431629634315</v>
      </c>
      <c r="AZ2">
        <v>108.0707344035777</v>
      </c>
      <c r="BA2">
        <v>108.16785056672751</v>
      </c>
      <c r="BB2">
        <v>100.11491314981815</v>
      </c>
      <c r="BC2">
        <v>93.515176797014547</v>
      </c>
      <c r="BD2">
        <v>94.234089873989632</v>
      </c>
      <c r="BE2">
        <v>92.170777941122481</v>
      </c>
      <c r="BF2">
        <v>94.640490457108314</v>
      </c>
      <c r="BG2">
        <v>88.826346248742013</v>
      </c>
      <c r="BH2">
        <v>82.36842629680558</v>
      </c>
      <c r="BI2">
        <v>80.230148558638234</v>
      </c>
      <c r="BJ2">
        <v>69.472887486654884</v>
      </c>
      <c r="BK2">
        <v>57.314899514899508</v>
      </c>
      <c r="BL2">
        <v>53.641306371727559</v>
      </c>
      <c r="BM2">
        <v>41.544077017894338</v>
      </c>
      <c r="BN2">
        <v>39.169050011594649</v>
      </c>
      <c r="BO2">
        <v>36.829067179728156</v>
      </c>
      <c r="BP2">
        <v>35.210081316585033</v>
      </c>
      <c r="BQ2">
        <v>33.263216707186331</v>
      </c>
      <c r="BR2">
        <v>30.815326074880566</v>
      </c>
      <c r="BS2">
        <v>27.671695293104321</v>
      </c>
      <c r="BT2">
        <v>28.477832809857457</v>
      </c>
      <c r="BU2">
        <v>50.744394733152333</v>
      </c>
      <c r="BV2">
        <v>77.636253068428744</v>
      </c>
      <c r="BW2">
        <v>111.84057071960298</v>
      </c>
      <c r="BX2">
        <v>150.15020813878027</v>
      </c>
      <c r="BY2">
        <v>166.03922591661527</v>
      </c>
      <c r="BZ2">
        <v>157.23829759271021</v>
      </c>
      <c r="CA2">
        <v>136.73573666447041</v>
      </c>
      <c r="CB2">
        <v>123.95632500491836</v>
      </c>
      <c r="CC2">
        <v>114.22704420062517</v>
      </c>
      <c r="CD2">
        <v>109.40648528172652</v>
      </c>
      <c r="CE2">
        <v>104.26567406056924</v>
      </c>
      <c r="CF2">
        <v>99.220796903416556</v>
      </c>
      <c r="CG2">
        <v>125.14631167773128</v>
      </c>
      <c r="CH2">
        <v>121.97781651454436</v>
      </c>
      <c r="CI2">
        <v>118.97141650758851</v>
      </c>
      <c r="CJ2">
        <v>115.57553694526797</v>
      </c>
      <c r="CK2">
        <v>112.79548320786034</v>
      </c>
      <c r="CL2">
        <v>108.59304231056082</v>
      </c>
      <c r="CM2">
        <v>105.05323322305269</v>
      </c>
      <c r="CN2">
        <v>102.68950504058459</v>
      </c>
      <c r="CO2">
        <v>101.09797599904523</v>
      </c>
      <c r="CP2">
        <v>99.890155426912983</v>
      </c>
      <c r="CQ2">
        <v>96.217148934634125</v>
      </c>
      <c r="CR2">
        <v>95.385349596120321</v>
      </c>
      <c r="CS2">
        <v>93.985650472896964</v>
      </c>
      <c r="CT2">
        <v>91.532234274623136</v>
      </c>
      <c r="CU2">
        <v>90.221405977127233</v>
      </c>
      <c r="CV2">
        <v>89.406563890124474</v>
      </c>
      <c r="CW2">
        <v>89.624158182581311</v>
      </c>
      <c r="CX2">
        <v>88.315021634150142</v>
      </c>
      <c r="CY2">
        <v>88.334376072823915</v>
      </c>
      <c r="CZ2">
        <v>87.812723582685962</v>
      </c>
      <c r="DA2">
        <v>87.687710479524213</v>
      </c>
      <c r="DB2">
        <v>88.580601259726038</v>
      </c>
      <c r="DC2">
        <v>88.527168922890795</v>
      </c>
      <c r="DD2">
        <v>89.048498286914409</v>
      </c>
      <c r="DE2">
        <v>91.185477602293133</v>
      </c>
      <c r="DF2">
        <v>92.146086935628219</v>
      </c>
      <c r="DG2">
        <v>93.985327035161319</v>
      </c>
      <c r="DH2">
        <v>97.357472614828893</v>
      </c>
      <c r="DI2">
        <v>100.8696251034666</v>
      </c>
      <c r="DJ2">
        <v>105.20496275236519</v>
      </c>
      <c r="DK2">
        <v>109.72678351267402</v>
      </c>
    </row>
    <row r="3" spans="1:115">
      <c r="CF3">
        <v>200</v>
      </c>
    </row>
    <row r="4" spans="1:115">
      <c r="N4" t="s">
        <v>221</v>
      </c>
      <c r="CI4">
        <v>0.49769142319975401</v>
      </c>
      <c r="CJ4">
        <v>0.70318552764440767</v>
      </c>
      <c r="CK4">
        <v>1.2418398107080719</v>
      </c>
      <c r="CL4">
        <v>1.8962537837883957</v>
      </c>
      <c r="CM4">
        <v>2.6223934882920048</v>
      </c>
      <c r="CN4">
        <v>3.2955843808330485</v>
      </c>
      <c r="CO4">
        <v>4.0902003246872027</v>
      </c>
      <c r="CP4">
        <v>4.7972335953404723</v>
      </c>
      <c r="CQ4">
        <v>5.5499083571104961</v>
      </c>
      <c r="CR4">
        <v>6.4758829776821614</v>
      </c>
      <c r="CS4">
        <v>7.268338563731163</v>
      </c>
      <c r="CT4">
        <v>8.1171346271463563</v>
      </c>
      <c r="CU4">
        <v>8.9392401140637787</v>
      </c>
      <c r="CV4">
        <v>9.7721344952321658</v>
      </c>
      <c r="CW4">
        <v>10.601373583420994</v>
      </c>
      <c r="CX4">
        <v>11.479610656548374</v>
      </c>
      <c r="CY4">
        <v>12.371259601225844</v>
      </c>
      <c r="CZ4">
        <v>13.270582322284625</v>
      </c>
      <c r="DA4">
        <v>14.226638578199811</v>
      </c>
      <c r="DB4">
        <v>15.212096727765342</v>
      </c>
      <c r="DC4">
        <v>16.222411965301816</v>
      </c>
      <c r="DD4">
        <v>17.276991601393064</v>
      </c>
      <c r="DE4">
        <v>18.37740821061459</v>
      </c>
      <c r="DF4">
        <v>19.562210258757361</v>
      </c>
      <c r="DG4">
        <v>20.844885527824331</v>
      </c>
      <c r="DH4">
        <v>22.213109752823826</v>
      </c>
      <c r="DI4">
        <v>23.730671842862634</v>
      </c>
      <c r="DJ4">
        <v>25.426599923468046</v>
      </c>
      <c r="DK4">
        <v>26.49085087921722</v>
      </c>
    </row>
    <row r="17" spans="1:1">
      <c r="A17" s="23" t="s">
        <v>219</v>
      </c>
    </row>
    <row r="18" spans="1:1">
      <c r="A18" s="23" t="s">
        <v>220</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0A0D2-0C13-413B-B30B-127FB609B54F}">
  <dimension ref="A1:AN17"/>
  <sheetViews>
    <sheetView showGridLines="0" workbookViewId="0"/>
  </sheetViews>
  <sheetFormatPr defaultRowHeight="15"/>
  <sheetData>
    <row r="1" spans="1:40">
      <c r="A1" s="25" t="s">
        <v>210</v>
      </c>
      <c r="O1">
        <v>2025</v>
      </c>
      <c r="P1">
        <v>2026</v>
      </c>
      <c r="Q1">
        <v>2027</v>
      </c>
      <c r="R1">
        <v>2028</v>
      </c>
      <c r="S1">
        <v>2029</v>
      </c>
      <c r="T1">
        <v>2030</v>
      </c>
      <c r="U1">
        <v>2031</v>
      </c>
      <c r="V1">
        <v>2032</v>
      </c>
      <c r="W1">
        <v>2033</v>
      </c>
      <c r="X1">
        <v>2034</v>
      </c>
      <c r="Y1">
        <v>2035</v>
      </c>
      <c r="Z1">
        <v>2036</v>
      </c>
      <c r="AA1">
        <v>2037</v>
      </c>
      <c r="AB1">
        <v>2038</v>
      </c>
      <c r="AC1">
        <v>2039</v>
      </c>
      <c r="AD1">
        <v>2040</v>
      </c>
      <c r="AE1">
        <v>2041</v>
      </c>
      <c r="AF1">
        <v>2042</v>
      </c>
      <c r="AG1">
        <v>2043</v>
      </c>
      <c r="AH1">
        <v>2044</v>
      </c>
      <c r="AI1">
        <v>2045</v>
      </c>
      <c r="AJ1">
        <v>2046</v>
      </c>
      <c r="AK1">
        <v>2047</v>
      </c>
      <c r="AL1">
        <v>2048</v>
      </c>
      <c r="AM1">
        <v>2049</v>
      </c>
      <c r="AN1">
        <v>2050</v>
      </c>
    </row>
    <row r="2" spans="1:40">
      <c r="A2" s="23" t="s">
        <v>211</v>
      </c>
      <c r="N2" t="s">
        <v>212</v>
      </c>
      <c r="O2">
        <v>1.0009999999999999</v>
      </c>
      <c r="P2">
        <v>0.83499999999999996</v>
      </c>
      <c r="Q2">
        <v>0.73499999999999999</v>
      </c>
      <c r="R2">
        <v>0.67700000000000005</v>
      </c>
      <c r="S2">
        <v>0.65</v>
      </c>
      <c r="T2">
        <v>0.50700000000000001</v>
      </c>
      <c r="U2">
        <v>0.48199999999999998</v>
      </c>
      <c r="V2">
        <v>0.46</v>
      </c>
      <c r="W2">
        <v>0.36499999999999999</v>
      </c>
      <c r="X2">
        <v>0.33300000000000002</v>
      </c>
      <c r="Y2">
        <v>0.32900000000000001</v>
      </c>
      <c r="Z2">
        <v>0.34899999999999998</v>
      </c>
      <c r="AA2">
        <v>0.30099999999999999</v>
      </c>
      <c r="AB2">
        <v>0.313</v>
      </c>
      <c r="AC2">
        <v>0.3</v>
      </c>
      <c r="AD2">
        <v>0.30599999999999999</v>
      </c>
      <c r="AE2">
        <v>0.33300000000000002</v>
      </c>
      <c r="AF2">
        <v>0.32800000000000001</v>
      </c>
      <c r="AG2">
        <v>0.34799999999999998</v>
      </c>
      <c r="AH2">
        <v>0.442</v>
      </c>
      <c r="AI2">
        <v>0.48599999999999999</v>
      </c>
      <c r="AJ2">
        <v>0.54300000000000004</v>
      </c>
      <c r="AK2">
        <v>0.69699999999999995</v>
      </c>
      <c r="AL2">
        <v>0.86099999999999999</v>
      </c>
      <c r="AM2">
        <v>1.0740000000000001</v>
      </c>
      <c r="AN2">
        <v>1.306</v>
      </c>
    </row>
    <row r="3" spans="1:40">
      <c r="N3" t="s">
        <v>213</v>
      </c>
      <c r="O3">
        <v>2.0009999999999999</v>
      </c>
      <c r="P3">
        <v>1.839</v>
      </c>
      <c r="Q3">
        <v>1.742</v>
      </c>
      <c r="R3">
        <v>1.69</v>
      </c>
      <c r="S3">
        <v>1.673</v>
      </c>
      <c r="T3">
        <v>1.542</v>
      </c>
      <c r="U3">
        <v>1.5329999999999999</v>
      </c>
      <c r="V3">
        <v>1.5309999999999999</v>
      </c>
      <c r="W3">
        <v>1.452</v>
      </c>
      <c r="X3">
        <v>1.44</v>
      </c>
      <c r="Y3">
        <v>1.4590000000000001</v>
      </c>
      <c r="Z3">
        <v>1.5029999999999999</v>
      </c>
      <c r="AA3">
        <v>1.4750000000000001</v>
      </c>
      <c r="AB3">
        <v>1.5109999999999999</v>
      </c>
      <c r="AC3">
        <v>1.5229999999999999</v>
      </c>
      <c r="AD3">
        <v>1.5529999999999999</v>
      </c>
      <c r="AE3">
        <v>1.6120000000000001</v>
      </c>
      <c r="AF3">
        <v>1.6359999999999999</v>
      </c>
      <c r="AG3">
        <v>1.69</v>
      </c>
      <c r="AH3">
        <v>1.831</v>
      </c>
      <c r="AI3">
        <v>1.92</v>
      </c>
      <c r="AJ3">
        <v>2.0339999999999998</v>
      </c>
      <c r="AK3">
        <v>2.262</v>
      </c>
      <c r="AL3">
        <v>2.5150000000000001</v>
      </c>
      <c r="AM3">
        <v>2.8380000000000001</v>
      </c>
      <c r="AN3">
        <v>3.1989999999999998</v>
      </c>
    </row>
    <row r="4" spans="1:40">
      <c r="N4" t="s">
        <v>214</v>
      </c>
      <c r="O4">
        <v>1.23</v>
      </c>
      <c r="P4">
        <v>1.248</v>
      </c>
      <c r="Q4">
        <v>1.266</v>
      </c>
      <c r="R4">
        <v>1.284</v>
      </c>
      <c r="S4">
        <v>1.3120000000000001</v>
      </c>
      <c r="T4">
        <v>1.339</v>
      </c>
      <c r="U4">
        <v>1.3460000000000001</v>
      </c>
      <c r="V4">
        <v>1.3819999999999999</v>
      </c>
      <c r="W4">
        <v>1.39</v>
      </c>
      <c r="X4">
        <v>1.4079999999999999</v>
      </c>
      <c r="Y4">
        <v>1.43</v>
      </c>
      <c r="Z4">
        <v>1.43</v>
      </c>
      <c r="AA4">
        <v>1.43</v>
      </c>
      <c r="AB4">
        <v>1.429</v>
      </c>
      <c r="AC4">
        <v>1.429</v>
      </c>
      <c r="AD4">
        <v>1.429</v>
      </c>
      <c r="AE4">
        <v>1.4059999999999999</v>
      </c>
      <c r="AF4">
        <v>1.393</v>
      </c>
      <c r="AG4">
        <v>1.379</v>
      </c>
      <c r="AH4">
        <v>1.3660000000000001</v>
      </c>
      <c r="AI4">
        <v>1.3560000000000001</v>
      </c>
      <c r="AJ4">
        <v>1.319</v>
      </c>
      <c r="AK4">
        <v>1.3</v>
      </c>
      <c r="AL4">
        <v>1.2809999999999999</v>
      </c>
      <c r="AM4">
        <v>1.2609999999999999</v>
      </c>
      <c r="AN4">
        <v>1.242</v>
      </c>
    </row>
    <row r="5" spans="1:40">
      <c r="N5" t="s">
        <v>215</v>
      </c>
      <c r="O5">
        <v>-0.22900000000000001</v>
      </c>
      <c r="P5">
        <v>-0.41299999999999998</v>
      </c>
      <c r="Q5">
        <v>-0.53100000000000003</v>
      </c>
      <c r="R5">
        <v>-0.60699999999999998</v>
      </c>
      <c r="S5">
        <v>-0.66100000000000003</v>
      </c>
      <c r="T5">
        <v>-0.83199999999999996</v>
      </c>
      <c r="U5">
        <v>-0.86399999999999999</v>
      </c>
      <c r="V5">
        <v>-0.92200000000000004</v>
      </c>
      <c r="W5">
        <v>-1.0249999999999999</v>
      </c>
      <c r="X5">
        <v>-1.075</v>
      </c>
      <c r="Y5">
        <v>-1.101</v>
      </c>
      <c r="Z5">
        <v>-1.081</v>
      </c>
      <c r="AA5">
        <v>-1.1279999999999999</v>
      </c>
      <c r="AB5">
        <v>-1.117</v>
      </c>
      <c r="AC5">
        <v>-1.129</v>
      </c>
      <c r="AD5">
        <v>-1.123</v>
      </c>
      <c r="AE5">
        <v>-1.073</v>
      </c>
      <c r="AF5">
        <v>-1.0649999999999999</v>
      </c>
      <c r="AG5">
        <v>-1.0309999999999999</v>
      </c>
      <c r="AH5">
        <v>-0.92400000000000004</v>
      </c>
      <c r="AI5">
        <v>-0.87</v>
      </c>
      <c r="AJ5">
        <v>-0.77500000000000002</v>
      </c>
      <c r="AK5">
        <v>-0.60299999999999998</v>
      </c>
      <c r="AL5">
        <v>-0.42</v>
      </c>
      <c r="AM5">
        <v>-0.187</v>
      </c>
      <c r="AN5">
        <v>6.4000000000000001E-2</v>
      </c>
    </row>
    <row r="6" spans="1:40">
      <c r="N6" t="s">
        <v>216</v>
      </c>
      <c r="O6">
        <v>1</v>
      </c>
      <c r="P6">
        <v>0.99</v>
      </c>
      <c r="Q6">
        <v>0.98099999999999998</v>
      </c>
      <c r="R6">
        <v>0.97099999999999997</v>
      </c>
      <c r="S6">
        <v>0.96199999999999997</v>
      </c>
      <c r="T6">
        <v>0.95299999999999996</v>
      </c>
      <c r="U6">
        <v>0.94399999999999995</v>
      </c>
      <c r="V6">
        <v>0.93500000000000005</v>
      </c>
      <c r="W6">
        <v>0.92600000000000005</v>
      </c>
      <c r="X6">
        <v>0.91700000000000004</v>
      </c>
      <c r="Y6">
        <v>0.90800000000000003</v>
      </c>
      <c r="Z6">
        <v>0.89900000000000002</v>
      </c>
      <c r="AA6">
        <v>0.89</v>
      </c>
      <c r="AB6">
        <v>0.88200000000000001</v>
      </c>
      <c r="AC6">
        <v>0.873</v>
      </c>
      <c r="AD6">
        <v>0.86499999999999999</v>
      </c>
      <c r="AE6">
        <v>0.85699999999999998</v>
      </c>
      <c r="AF6">
        <v>0.84799999999999998</v>
      </c>
      <c r="AG6">
        <v>0.84</v>
      </c>
      <c r="AH6">
        <v>0.83199999999999996</v>
      </c>
      <c r="AI6">
        <v>0.82399999999999995</v>
      </c>
      <c r="AJ6">
        <v>0.81599999999999995</v>
      </c>
      <c r="AK6">
        <v>0.80800000000000005</v>
      </c>
      <c r="AL6">
        <v>0.80100000000000005</v>
      </c>
      <c r="AM6">
        <v>0.79300000000000004</v>
      </c>
      <c r="AN6">
        <v>0.78500000000000003</v>
      </c>
    </row>
    <row r="7" spans="1:40">
      <c r="N7" t="s">
        <v>217</v>
      </c>
      <c r="O7">
        <v>0</v>
      </c>
      <c r="P7">
        <v>1.4E-2</v>
      </c>
      <c r="Q7">
        <v>2.5999999999999999E-2</v>
      </c>
      <c r="R7">
        <v>4.2000000000000003E-2</v>
      </c>
      <c r="S7">
        <v>6.0999999999999999E-2</v>
      </c>
      <c r="T7">
        <v>8.2000000000000003E-2</v>
      </c>
      <c r="U7">
        <v>0.108</v>
      </c>
      <c r="V7">
        <v>0.13600000000000001</v>
      </c>
      <c r="W7">
        <v>0.16200000000000001</v>
      </c>
      <c r="X7">
        <v>0.19</v>
      </c>
      <c r="Y7">
        <v>0.223</v>
      </c>
      <c r="Z7">
        <v>0.255</v>
      </c>
      <c r="AA7">
        <v>0.28299999999999997</v>
      </c>
      <c r="AB7">
        <v>0.317</v>
      </c>
      <c r="AC7">
        <v>0.34899999999999998</v>
      </c>
      <c r="AD7">
        <v>0.38200000000000001</v>
      </c>
      <c r="AE7">
        <v>0.42199999999999999</v>
      </c>
      <c r="AF7">
        <v>0.46</v>
      </c>
      <c r="AG7">
        <v>0.501</v>
      </c>
      <c r="AH7">
        <v>0.55700000000000005</v>
      </c>
      <c r="AI7">
        <v>0.61</v>
      </c>
      <c r="AJ7">
        <v>0.67400000000000004</v>
      </c>
      <c r="AK7">
        <v>0.75700000000000001</v>
      </c>
      <c r="AL7">
        <v>0.85299999999999998</v>
      </c>
      <c r="AM7">
        <v>0.97</v>
      </c>
      <c r="AN7">
        <v>1.1080000000000001</v>
      </c>
    </row>
    <row r="17" spans="1:1">
      <c r="A17" s="23" t="s">
        <v>199</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B468-C6C1-4966-B3A5-512D19CD2E81}">
  <dimension ref="A1:DK17"/>
  <sheetViews>
    <sheetView showGridLines="0" workbookViewId="0"/>
  </sheetViews>
  <sheetFormatPr defaultRowHeight="15"/>
  <sheetData>
    <row r="1" spans="1:115">
      <c r="A1" s="25" t="s">
        <v>200</v>
      </c>
      <c r="O1">
        <v>1950</v>
      </c>
      <c r="P1">
        <v>1951</v>
      </c>
      <c r="Q1">
        <v>1952</v>
      </c>
      <c r="R1">
        <v>1953</v>
      </c>
      <c r="S1">
        <v>1954</v>
      </c>
      <c r="T1">
        <v>1955</v>
      </c>
      <c r="U1">
        <v>1956</v>
      </c>
      <c r="V1">
        <v>1957</v>
      </c>
      <c r="W1">
        <v>1958</v>
      </c>
      <c r="X1">
        <v>1959</v>
      </c>
      <c r="Y1">
        <v>1960</v>
      </c>
      <c r="Z1">
        <v>1961</v>
      </c>
      <c r="AA1">
        <v>1962</v>
      </c>
      <c r="AB1">
        <v>1963</v>
      </c>
      <c r="AC1">
        <v>1964</v>
      </c>
      <c r="AD1">
        <v>1965</v>
      </c>
      <c r="AE1">
        <v>1966</v>
      </c>
      <c r="AF1">
        <v>1967</v>
      </c>
      <c r="AG1">
        <v>1968</v>
      </c>
      <c r="AH1">
        <v>1969</v>
      </c>
      <c r="AI1">
        <v>1970</v>
      </c>
      <c r="AJ1">
        <v>1971</v>
      </c>
      <c r="AK1">
        <v>1972</v>
      </c>
      <c r="AL1">
        <v>1973</v>
      </c>
      <c r="AM1">
        <v>1974</v>
      </c>
      <c r="AN1">
        <v>1975</v>
      </c>
      <c r="AO1">
        <v>1976</v>
      </c>
      <c r="AP1">
        <v>1977</v>
      </c>
      <c r="AQ1">
        <v>1978</v>
      </c>
      <c r="AR1">
        <v>1979</v>
      </c>
      <c r="AS1">
        <v>1980</v>
      </c>
      <c r="AT1">
        <v>1981</v>
      </c>
      <c r="AU1">
        <v>1982</v>
      </c>
      <c r="AV1">
        <v>1983</v>
      </c>
      <c r="AW1">
        <v>1984</v>
      </c>
      <c r="AX1">
        <v>1985</v>
      </c>
      <c r="AY1">
        <v>1986</v>
      </c>
      <c r="AZ1">
        <v>1987</v>
      </c>
      <c r="BA1">
        <v>1988</v>
      </c>
      <c r="BB1">
        <v>1989</v>
      </c>
      <c r="BC1">
        <v>1990</v>
      </c>
      <c r="BD1">
        <v>1991</v>
      </c>
      <c r="BE1">
        <v>1992</v>
      </c>
      <c r="BF1">
        <v>1993</v>
      </c>
      <c r="BG1">
        <v>1994</v>
      </c>
      <c r="BH1">
        <v>1995</v>
      </c>
      <c r="BI1">
        <v>1996</v>
      </c>
      <c r="BJ1">
        <v>1997</v>
      </c>
      <c r="BK1">
        <v>1998</v>
      </c>
      <c r="BL1">
        <v>1999</v>
      </c>
      <c r="BM1">
        <v>2000</v>
      </c>
      <c r="BN1">
        <v>2001</v>
      </c>
      <c r="BO1">
        <v>2002</v>
      </c>
      <c r="BP1">
        <v>2003</v>
      </c>
      <c r="BQ1">
        <v>2004</v>
      </c>
      <c r="BR1">
        <v>2005</v>
      </c>
      <c r="BS1">
        <v>2006</v>
      </c>
      <c r="BT1">
        <v>2007</v>
      </c>
      <c r="BU1">
        <v>2008</v>
      </c>
      <c r="BV1">
        <v>2009</v>
      </c>
      <c r="BW1">
        <v>2010</v>
      </c>
      <c r="BX1">
        <v>2011</v>
      </c>
      <c r="BY1">
        <v>2012</v>
      </c>
      <c r="BZ1">
        <v>2013</v>
      </c>
      <c r="CA1">
        <v>2014</v>
      </c>
      <c r="CB1">
        <v>2015</v>
      </c>
      <c r="CC1">
        <v>2016</v>
      </c>
      <c r="CD1">
        <v>2017</v>
      </c>
      <c r="CE1">
        <v>2018</v>
      </c>
      <c r="CF1">
        <v>2019</v>
      </c>
      <c r="CG1">
        <v>2020</v>
      </c>
      <c r="CH1">
        <v>2021</v>
      </c>
      <c r="CI1">
        <v>2022</v>
      </c>
      <c r="CJ1">
        <v>2023</v>
      </c>
      <c r="CK1">
        <v>2024</v>
      </c>
      <c r="CL1">
        <v>2025</v>
      </c>
      <c r="CM1">
        <v>2026</v>
      </c>
      <c r="CN1">
        <v>2027</v>
      </c>
      <c r="CO1">
        <v>2028</v>
      </c>
      <c r="CP1">
        <v>2029</v>
      </c>
      <c r="CQ1">
        <v>2030</v>
      </c>
      <c r="CR1">
        <v>2031</v>
      </c>
      <c r="CS1">
        <v>2032</v>
      </c>
      <c r="CT1">
        <v>2033</v>
      </c>
      <c r="CU1">
        <v>2034</v>
      </c>
      <c r="CV1">
        <v>2035</v>
      </c>
      <c r="CW1">
        <v>2036</v>
      </c>
      <c r="CX1">
        <v>2037</v>
      </c>
      <c r="CY1">
        <v>2038</v>
      </c>
      <c r="CZ1">
        <v>2039</v>
      </c>
      <c r="DA1">
        <v>2040</v>
      </c>
      <c r="DB1">
        <v>2041</v>
      </c>
      <c r="DC1">
        <v>2042</v>
      </c>
      <c r="DD1">
        <v>2043</v>
      </c>
      <c r="DE1">
        <v>2044</v>
      </c>
      <c r="DF1">
        <v>2045</v>
      </c>
      <c r="DG1">
        <v>2046</v>
      </c>
      <c r="DH1">
        <v>2047</v>
      </c>
      <c r="DI1">
        <v>2048</v>
      </c>
      <c r="DJ1">
        <v>2049</v>
      </c>
      <c r="DK1">
        <v>2050</v>
      </c>
    </row>
    <row r="2" spans="1:115">
      <c r="A2" s="23" t="s">
        <v>34</v>
      </c>
      <c r="N2" t="s">
        <v>115</v>
      </c>
      <c r="O2">
        <v>38.860927366611357</v>
      </c>
      <c r="P2">
        <v>39.041944278101276</v>
      </c>
      <c r="Q2">
        <v>39.924291213842224</v>
      </c>
      <c r="R2">
        <v>41.690013046592377</v>
      </c>
      <c r="S2">
        <v>45.548126553634702</v>
      </c>
      <c r="T2">
        <v>46.698545186214119</v>
      </c>
      <c r="U2">
        <v>50.837549264527183</v>
      </c>
      <c r="V2">
        <v>52.997593349630044</v>
      </c>
      <c r="W2">
        <v>53.295740709959894</v>
      </c>
      <c r="X2">
        <v>55.100910824960877</v>
      </c>
      <c r="Y2">
        <v>55.581951883844148</v>
      </c>
      <c r="Z2">
        <v>55.832754865255488</v>
      </c>
      <c r="AA2">
        <v>56.390875997958304</v>
      </c>
      <c r="AB2">
        <v>56.970027178896885</v>
      </c>
      <c r="AC2">
        <v>55.328471740938554</v>
      </c>
      <c r="AD2">
        <v>58.142653942591728</v>
      </c>
      <c r="AE2">
        <v>59.464010998912919</v>
      </c>
      <c r="AF2">
        <v>58.007106957813278</v>
      </c>
      <c r="AG2">
        <v>56.841641679409868</v>
      </c>
      <c r="AH2">
        <v>54.517213124688247</v>
      </c>
      <c r="AI2">
        <v>53.097813644551238</v>
      </c>
      <c r="AJ2">
        <v>52.679814673460633</v>
      </c>
      <c r="AK2">
        <v>49.233302789764913</v>
      </c>
      <c r="AL2">
        <v>46.07567260990465</v>
      </c>
      <c r="AM2">
        <v>49.675425675245066</v>
      </c>
      <c r="AN2">
        <v>53.468186277409743</v>
      </c>
      <c r="AO2">
        <v>60.214843707027619</v>
      </c>
      <c r="AP2">
        <v>56.989933710515992</v>
      </c>
      <c r="AQ2">
        <v>59.086967657631561</v>
      </c>
      <c r="AR2">
        <v>63.835044405186572</v>
      </c>
      <c r="AS2">
        <v>65.777463310186704</v>
      </c>
      <c r="AT2">
        <v>71.404795601791818</v>
      </c>
      <c r="AU2">
        <v>77.592738421888441</v>
      </c>
      <c r="AV2">
        <v>87.264636343374335</v>
      </c>
      <c r="AW2">
        <v>93.35713678447452</v>
      </c>
      <c r="AX2">
        <v>94.975165091082232</v>
      </c>
      <c r="AY2">
        <v>106.22431629634315</v>
      </c>
      <c r="AZ2">
        <v>108.0707344035777</v>
      </c>
      <c r="BA2">
        <v>108.16785056672751</v>
      </c>
      <c r="BB2">
        <v>100.11491314981815</v>
      </c>
      <c r="BC2">
        <v>93.515176797014547</v>
      </c>
      <c r="BD2">
        <v>94.234089873989632</v>
      </c>
      <c r="BE2">
        <v>92.170777941122481</v>
      </c>
      <c r="BF2">
        <v>94.640490457108314</v>
      </c>
      <c r="BG2">
        <v>88.826346248742013</v>
      </c>
      <c r="BH2">
        <v>82.36842629680558</v>
      </c>
      <c r="BI2">
        <v>80.230148558638234</v>
      </c>
      <c r="BJ2">
        <v>69.472887486654884</v>
      </c>
      <c r="BK2">
        <v>57.314899514899508</v>
      </c>
      <c r="BL2">
        <v>53.641306371727559</v>
      </c>
      <c r="BM2">
        <v>41.544077017894338</v>
      </c>
      <c r="BN2">
        <v>39.169050011594649</v>
      </c>
      <c r="BO2">
        <v>36.829067179728156</v>
      </c>
      <c r="BP2">
        <v>35.210081316585033</v>
      </c>
      <c r="BQ2">
        <v>33.263216707186331</v>
      </c>
      <c r="BR2">
        <v>30.815326074880566</v>
      </c>
      <c r="BS2">
        <v>27.671695293104321</v>
      </c>
      <c r="BT2">
        <v>28.477832809857457</v>
      </c>
      <c r="BU2">
        <v>50.744394733152333</v>
      </c>
      <c r="BV2">
        <v>77.636253068428744</v>
      </c>
      <c r="BW2">
        <v>111.84057071960298</v>
      </c>
      <c r="BX2">
        <v>150.15020813878027</v>
      </c>
      <c r="BY2">
        <v>166.03922591661527</v>
      </c>
      <c r="BZ2">
        <v>157.23829759271021</v>
      </c>
      <c r="CA2">
        <v>136.73573666447041</v>
      </c>
      <c r="CB2">
        <v>123.95632500491836</v>
      </c>
      <c r="CC2">
        <v>114.22704420062517</v>
      </c>
      <c r="CD2">
        <v>109.40648528172652</v>
      </c>
      <c r="CE2">
        <v>104.26567406056924</v>
      </c>
      <c r="CF2">
        <v>99.220796903416556</v>
      </c>
      <c r="CG2">
        <v>125.14631167773128</v>
      </c>
      <c r="CH2">
        <v>121.97781651454436</v>
      </c>
      <c r="CI2">
        <v>118.97141650758851</v>
      </c>
      <c r="CJ2">
        <v>115.57553694526797</v>
      </c>
      <c r="CK2">
        <v>112.79548320786034</v>
      </c>
      <c r="CL2">
        <v>108.59304231056082</v>
      </c>
      <c r="CM2">
        <v>105.05323322305269</v>
      </c>
      <c r="CN2">
        <v>102.68950504058459</v>
      </c>
      <c r="CO2">
        <v>101.09797599904523</v>
      </c>
      <c r="CP2">
        <v>99.890155426912983</v>
      </c>
      <c r="CQ2">
        <v>96.217148934634125</v>
      </c>
      <c r="CR2">
        <v>95.385349596120321</v>
      </c>
      <c r="CS2">
        <v>93.985650472896964</v>
      </c>
      <c r="CT2">
        <v>91.532234274623136</v>
      </c>
      <c r="CU2">
        <v>90.221405977127233</v>
      </c>
      <c r="CV2">
        <v>89.406563890124474</v>
      </c>
      <c r="CW2">
        <v>89.624158182581311</v>
      </c>
      <c r="CX2">
        <v>88.315021634150142</v>
      </c>
      <c r="CY2">
        <v>88.334376072823915</v>
      </c>
      <c r="CZ2">
        <v>87.812723582685962</v>
      </c>
      <c r="DA2">
        <v>87.687710479524213</v>
      </c>
      <c r="DB2">
        <v>88.580601259726038</v>
      </c>
      <c r="DC2">
        <v>88.527168922890795</v>
      </c>
      <c r="DD2">
        <v>89.048498286914409</v>
      </c>
      <c r="DE2">
        <v>91.185477602293133</v>
      </c>
      <c r="DF2">
        <v>92.146086935628219</v>
      </c>
      <c r="DG2">
        <v>93.985327035161319</v>
      </c>
      <c r="DH2">
        <v>97.357472614828893</v>
      </c>
      <c r="DI2">
        <v>100.8696251034666</v>
      </c>
      <c r="DJ2">
        <v>105.20496275236519</v>
      </c>
      <c r="DK2">
        <v>109.72678351267402</v>
      </c>
    </row>
    <row r="3" spans="1:115">
      <c r="N3" t="s">
        <v>201</v>
      </c>
      <c r="CF3">
        <v>0</v>
      </c>
      <c r="CG3">
        <v>0</v>
      </c>
      <c r="CH3">
        <v>0</v>
      </c>
      <c r="CI3">
        <v>0</v>
      </c>
      <c r="CJ3">
        <v>0</v>
      </c>
      <c r="CK3">
        <v>0</v>
      </c>
      <c r="CL3">
        <v>0</v>
      </c>
      <c r="CM3">
        <v>0.27072434410777646</v>
      </c>
      <c r="CN3">
        <v>0.52924883697599512</v>
      </c>
      <c r="CO3">
        <v>0.84621182664655237</v>
      </c>
      <c r="CP3">
        <v>1.243314688771207</v>
      </c>
      <c r="CQ3">
        <v>1.75753922023965</v>
      </c>
      <c r="CR3">
        <v>2.3109429754654229</v>
      </c>
      <c r="CS3">
        <v>2.9579729317475199</v>
      </c>
      <c r="CT3">
        <v>3.6215552138512237</v>
      </c>
      <c r="CU3">
        <v>4.3184309768153497</v>
      </c>
      <c r="CV3">
        <v>5.0858300941307277</v>
      </c>
      <c r="CW3">
        <v>5.79098531475735</v>
      </c>
      <c r="CX3">
        <v>6.521535907321919</v>
      </c>
      <c r="CY3">
        <v>7.2732720693235393</v>
      </c>
      <c r="CZ3">
        <v>8.0513952178256147</v>
      </c>
      <c r="DA3">
        <v>8.820791173719698</v>
      </c>
      <c r="DB3">
        <v>9.6254804388952948</v>
      </c>
      <c r="DC3">
        <v>10.461758169437545</v>
      </c>
      <c r="DD3">
        <v>11.323338354833666</v>
      </c>
      <c r="DE3">
        <v>12.228703289163889</v>
      </c>
      <c r="DF3">
        <v>13.20986315722233</v>
      </c>
      <c r="DG3">
        <v>14.270767402696833</v>
      </c>
      <c r="DH3">
        <v>15.38875905987463</v>
      </c>
      <c r="DI3">
        <v>16.645681400130712</v>
      </c>
      <c r="DJ3">
        <v>18.036639141594577</v>
      </c>
      <c r="DK3">
        <v>19.619046733063811</v>
      </c>
    </row>
    <row r="4" spans="1:115">
      <c r="CF4">
        <v>200</v>
      </c>
    </row>
    <row r="13" spans="1:115">
      <c r="A13" s="23"/>
    </row>
    <row r="17" spans="1:1">
      <c r="A17" s="23" t="s">
        <v>199</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392C-51AA-4572-9282-2925045DC7DA}">
  <dimension ref="A1:C5"/>
  <sheetViews>
    <sheetView showGridLines="0" workbookViewId="0">
      <selection activeCell="A2" sqref="A2"/>
    </sheetView>
  </sheetViews>
  <sheetFormatPr defaultRowHeight="15"/>
  <cols>
    <col min="1" max="1" width="23.140625" customWidth="1"/>
  </cols>
  <sheetData>
    <row r="1" spans="1:3">
      <c r="A1" s="25" t="s">
        <v>195</v>
      </c>
    </row>
    <row r="2" spans="1:3" ht="15.75" thickBot="1">
      <c r="A2" s="23" t="s">
        <v>196</v>
      </c>
    </row>
    <row r="3" spans="1:3" ht="15.75" thickBot="1">
      <c r="A3" s="92"/>
      <c r="B3" s="93" t="s">
        <v>115</v>
      </c>
      <c r="C3" s="93" t="s">
        <v>197</v>
      </c>
    </row>
    <row r="4" spans="1:3" ht="27.75" thickBot="1">
      <c r="A4" s="94" t="s">
        <v>198</v>
      </c>
      <c r="B4" s="95">
        <v>1</v>
      </c>
      <c r="C4" s="95">
        <v>0.7</v>
      </c>
    </row>
    <row r="5" spans="1:3">
      <c r="A5" s="23" t="s">
        <v>39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E48D-49F6-4AF9-B6E4-B77CB2624784}">
  <dimension ref="A1:AS19"/>
  <sheetViews>
    <sheetView showGridLines="0" workbookViewId="0"/>
  </sheetViews>
  <sheetFormatPr defaultRowHeight="15"/>
  <sheetData>
    <row r="1" spans="1:45">
      <c r="A1" s="25" t="s">
        <v>191</v>
      </c>
      <c r="O1">
        <v>2020</v>
      </c>
      <c r="P1">
        <v>2021</v>
      </c>
      <c r="Q1">
        <v>2022</v>
      </c>
      <c r="R1">
        <v>2023</v>
      </c>
      <c r="S1">
        <v>2024</v>
      </c>
      <c r="T1">
        <v>2025</v>
      </c>
      <c r="U1">
        <v>2026</v>
      </c>
      <c r="V1">
        <v>2027</v>
      </c>
      <c r="W1">
        <v>2028</v>
      </c>
      <c r="X1">
        <v>2029</v>
      </c>
      <c r="Y1">
        <v>2030</v>
      </c>
      <c r="Z1">
        <v>2031</v>
      </c>
      <c r="AA1">
        <v>2032</v>
      </c>
      <c r="AB1">
        <v>2033</v>
      </c>
      <c r="AC1">
        <v>2034</v>
      </c>
      <c r="AD1">
        <v>2035</v>
      </c>
      <c r="AE1">
        <v>2036</v>
      </c>
      <c r="AF1">
        <v>2037</v>
      </c>
      <c r="AG1">
        <v>2038</v>
      </c>
      <c r="AH1">
        <v>2039</v>
      </c>
      <c r="AI1">
        <v>2040</v>
      </c>
      <c r="AJ1">
        <v>2041</v>
      </c>
      <c r="AK1">
        <v>2042</v>
      </c>
      <c r="AL1">
        <v>2043</v>
      </c>
      <c r="AM1">
        <v>2044</v>
      </c>
      <c r="AN1">
        <v>2045</v>
      </c>
      <c r="AO1">
        <v>2046</v>
      </c>
      <c r="AP1">
        <v>2047</v>
      </c>
      <c r="AQ1">
        <v>2048</v>
      </c>
      <c r="AR1">
        <v>2049</v>
      </c>
      <c r="AS1">
        <v>2050</v>
      </c>
    </row>
    <row r="2" spans="1:45">
      <c r="A2" s="23" t="s">
        <v>34</v>
      </c>
      <c r="E2" s="23"/>
      <c r="F2" s="23"/>
      <c r="N2" t="s">
        <v>115</v>
      </c>
      <c r="O2">
        <v>10.235060889644719</v>
      </c>
      <c r="P2">
        <v>10.079607751486984</v>
      </c>
      <c r="Q2">
        <v>10.128809327068129</v>
      </c>
      <c r="R2">
        <v>10.076530129636446</v>
      </c>
      <c r="S2">
        <v>10.099066354086975</v>
      </c>
      <c r="T2">
        <v>10.243313387766039</v>
      </c>
      <c r="U2">
        <v>10.375088971477952</v>
      </c>
      <c r="V2">
        <v>10.499612143182217</v>
      </c>
      <c r="W2">
        <v>10.620751705710825</v>
      </c>
      <c r="X2">
        <v>10.736826576938491</v>
      </c>
      <c r="Y2">
        <v>10.848982279260905</v>
      </c>
      <c r="Z2">
        <v>10.953597673078381</v>
      </c>
      <c r="AA2">
        <v>11.055083010121946</v>
      </c>
      <c r="AB2">
        <v>11.154630002865352</v>
      </c>
      <c r="AC2">
        <v>11.253341778435951</v>
      </c>
      <c r="AD2">
        <v>11.352666242939675</v>
      </c>
      <c r="AE2">
        <v>11.453279482049652</v>
      </c>
      <c r="AF2">
        <v>11.550755732145742</v>
      </c>
      <c r="AG2">
        <v>11.650912346954014</v>
      </c>
      <c r="AH2">
        <v>11.753261606545399</v>
      </c>
      <c r="AI2">
        <v>11.859725670592136</v>
      </c>
      <c r="AJ2">
        <v>11.97136604599371</v>
      </c>
      <c r="AK2">
        <v>12.085421706695572</v>
      </c>
      <c r="AL2">
        <v>12.205366735142553</v>
      </c>
      <c r="AM2">
        <v>12.332092101565435</v>
      </c>
      <c r="AN2">
        <v>12.466480858134062</v>
      </c>
      <c r="AO2">
        <v>12.607997797011111</v>
      </c>
      <c r="AP2">
        <v>12.749463949328229</v>
      </c>
      <c r="AQ2">
        <v>12.89370092363335</v>
      </c>
      <c r="AR2">
        <v>13.040242353220968</v>
      </c>
      <c r="AS2">
        <v>13.188847521769301</v>
      </c>
    </row>
    <row r="3" spans="1:45">
      <c r="E3" s="23"/>
      <c r="F3" s="23"/>
      <c r="N3" t="s">
        <v>194</v>
      </c>
      <c r="O3">
        <v>10.235060889644719</v>
      </c>
      <c r="P3">
        <v>9.926765639548881</v>
      </c>
      <c r="Q3">
        <v>9.8388168907840949</v>
      </c>
      <c r="R3">
        <v>9.7246722325027601</v>
      </c>
      <c r="S3">
        <v>9.7018640876320212</v>
      </c>
      <c r="T3">
        <v>9.797318090549803</v>
      </c>
      <c r="U3">
        <v>9.889948528919696</v>
      </c>
      <c r="V3">
        <v>9.9724679263701805</v>
      </c>
      <c r="W3">
        <v>10.057536820710446</v>
      </c>
      <c r="X3">
        <v>10.140263712285638</v>
      </c>
      <c r="Y3">
        <v>10.225082627021715</v>
      </c>
      <c r="Z3">
        <v>10.309331408932506</v>
      </c>
      <c r="AA3">
        <v>10.392603744487705</v>
      </c>
      <c r="AB3">
        <v>10.475160017886491</v>
      </c>
      <c r="AC3">
        <v>10.557742734187245</v>
      </c>
      <c r="AD3">
        <v>10.642024861396706</v>
      </c>
      <c r="AE3">
        <v>10.72871825113643</v>
      </c>
      <c r="AF3">
        <v>10.811315914148871</v>
      </c>
      <c r="AG3">
        <v>10.897784794256221</v>
      </c>
      <c r="AH3">
        <v>10.986783097748972</v>
      </c>
      <c r="AI3">
        <v>11.079807137512869</v>
      </c>
      <c r="AJ3">
        <v>11.178207795166717</v>
      </c>
      <c r="AK3">
        <v>11.277386410416542</v>
      </c>
      <c r="AL3">
        <v>11.382250947455406</v>
      </c>
      <c r="AM3">
        <v>11.493434189375536</v>
      </c>
      <c r="AN3">
        <v>11.611954974297506</v>
      </c>
      <c r="AO3">
        <v>11.736559313218253</v>
      </c>
      <c r="AP3">
        <v>11.858807770232954</v>
      </c>
      <c r="AQ3">
        <v>11.982437722708642</v>
      </c>
      <c r="AR3">
        <v>12.106921091519206</v>
      </c>
      <c r="AS3">
        <v>12.231673722972726</v>
      </c>
    </row>
    <row r="17" spans="1:1">
      <c r="A17" s="23" t="s">
        <v>192</v>
      </c>
    </row>
    <row r="18" spans="1:1">
      <c r="A18" s="23" t="s">
        <v>193</v>
      </c>
    </row>
    <row r="19" spans="1:1">
      <c r="A19" s="2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D164D-9BD5-4358-A894-10C3F375424A}">
  <dimension ref="A1:AF18"/>
  <sheetViews>
    <sheetView workbookViewId="0"/>
  </sheetViews>
  <sheetFormatPr defaultColWidth="9.140625" defaultRowHeight="15"/>
  <cols>
    <col min="1" max="16384" width="9.140625" style="24"/>
  </cols>
  <sheetData>
    <row r="1" spans="1:32">
      <c r="A1" s="52" t="s">
        <v>263</v>
      </c>
      <c r="O1" s="24" t="s">
        <v>267</v>
      </c>
      <c r="P1" s="24" t="s">
        <v>268</v>
      </c>
      <c r="Q1" s="24" t="s">
        <v>269</v>
      </c>
      <c r="R1" s="24" t="s">
        <v>270</v>
      </c>
      <c r="S1" s="24" t="s">
        <v>271</v>
      </c>
      <c r="T1" s="24" t="s">
        <v>272</v>
      </c>
      <c r="U1" s="24" t="s">
        <v>273</v>
      </c>
      <c r="V1" s="24" t="s">
        <v>274</v>
      </c>
      <c r="W1" s="24" t="s">
        <v>275</v>
      </c>
      <c r="X1" s="24" t="s">
        <v>276</v>
      </c>
      <c r="Y1" s="24" t="s">
        <v>277</v>
      </c>
      <c r="Z1" s="24" t="s">
        <v>278</v>
      </c>
      <c r="AA1" s="24" t="s">
        <v>279</v>
      </c>
      <c r="AB1" s="24" t="s">
        <v>280</v>
      </c>
      <c r="AC1" s="24" t="s">
        <v>281</v>
      </c>
      <c r="AD1" s="24" t="s">
        <v>282</v>
      </c>
      <c r="AE1" s="24" t="s">
        <v>283</v>
      </c>
      <c r="AF1" s="24" t="s">
        <v>284</v>
      </c>
    </row>
    <row r="2" spans="1:32">
      <c r="A2" s="23" t="s">
        <v>264</v>
      </c>
      <c r="N2" s="24">
        <v>2020</v>
      </c>
      <c r="O2" s="24">
        <v>6.3518048309525899</v>
      </c>
      <c r="P2" s="24">
        <v>6.9350194477566891</v>
      </c>
      <c r="Q2" s="24">
        <v>7.0552450456632556</v>
      </c>
      <c r="R2" s="24">
        <v>6.5066183083595606</v>
      </c>
      <c r="S2" s="24">
        <v>6.1689318289776276</v>
      </c>
      <c r="T2" s="24">
        <v>5.7940413659093908</v>
      </c>
      <c r="U2" s="24">
        <v>6.4569452517191479</v>
      </c>
      <c r="V2" s="24">
        <v>7.7312348767323735</v>
      </c>
      <c r="W2" s="24">
        <v>7.8776329061888832</v>
      </c>
      <c r="X2" s="24">
        <v>7.2174650789170638</v>
      </c>
      <c r="Y2" s="24">
        <v>6.3557514158724766</v>
      </c>
      <c r="Z2" s="24">
        <v>5.8832388740155945</v>
      </c>
      <c r="AA2" s="24">
        <v>5.2038057916410239</v>
      </c>
      <c r="AB2" s="24">
        <v>4.5182670985666924</v>
      </c>
      <c r="AC2" s="24">
        <v>3.8442226189606061</v>
      </c>
      <c r="AD2" s="24">
        <v>2.6967282289184693</v>
      </c>
      <c r="AE2" s="24">
        <v>1.8031923493345543</v>
      </c>
      <c r="AF2" s="24">
        <v>1.599854681514</v>
      </c>
    </row>
    <row r="3" spans="1:32">
      <c r="N3" s="24">
        <v>2050</v>
      </c>
      <c r="O3" s="24">
        <v>5.5510276702194128</v>
      </c>
      <c r="P3" s="24">
        <v>5.8589943709073982</v>
      </c>
      <c r="Q3" s="24">
        <v>5.8308107199098362</v>
      </c>
      <c r="R3" s="24">
        <v>5.5034324038689526</v>
      </c>
      <c r="S3" s="24">
        <v>5.1468996153320425</v>
      </c>
      <c r="T3" s="24">
        <v>5.1941696683714502</v>
      </c>
      <c r="U3" s="24">
        <v>5.466637103500906</v>
      </c>
      <c r="V3" s="24">
        <v>6.2132420252039093</v>
      </c>
      <c r="W3" s="24">
        <v>6.53675885312812</v>
      </c>
      <c r="X3" s="24">
        <v>6.1360690087732808</v>
      </c>
      <c r="Y3" s="24">
        <v>5.5459875010456567</v>
      </c>
      <c r="Z3" s="24">
        <v>5.0410355764658874</v>
      </c>
      <c r="AA3" s="24">
        <v>5.3816181389028213</v>
      </c>
      <c r="AB3" s="24">
        <v>6.1544592631937345</v>
      </c>
      <c r="AC3" s="24">
        <v>5.9225676008283505</v>
      </c>
      <c r="AD3" s="24">
        <v>4.9911512502950943</v>
      </c>
      <c r="AE3" s="24">
        <v>3.8794563821774672</v>
      </c>
      <c r="AF3" s="24">
        <v>5.6456828478756895</v>
      </c>
    </row>
    <row r="17" spans="1:1">
      <c r="A17" s="23" t="s">
        <v>265</v>
      </c>
    </row>
    <row r="18" spans="1:1">
      <c r="A18" s="23" t="s">
        <v>266</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B666-1691-4FD2-BA24-A4F4377F8476}">
  <dimension ref="A1:Y6"/>
  <sheetViews>
    <sheetView showGridLines="0" workbookViewId="0">
      <selection activeCell="O16" sqref="O16"/>
    </sheetView>
  </sheetViews>
  <sheetFormatPr defaultRowHeight="15"/>
  <sheetData>
    <row r="1" spans="1:25">
      <c r="A1" s="25" t="s">
        <v>185</v>
      </c>
      <c r="O1">
        <v>2020</v>
      </c>
      <c r="P1">
        <v>2021</v>
      </c>
      <c r="Q1">
        <v>2022</v>
      </c>
      <c r="R1">
        <v>2023</v>
      </c>
      <c r="S1">
        <v>2024</v>
      </c>
      <c r="T1">
        <v>2025</v>
      </c>
      <c r="U1">
        <v>2026</v>
      </c>
      <c r="V1">
        <v>2027</v>
      </c>
      <c r="W1">
        <v>2028</v>
      </c>
      <c r="X1">
        <v>2029</v>
      </c>
      <c r="Y1">
        <v>2030</v>
      </c>
    </row>
    <row r="2" spans="1:25">
      <c r="A2" s="23" t="s">
        <v>10</v>
      </c>
      <c r="N2" t="s">
        <v>190</v>
      </c>
      <c r="P2">
        <v>395.57706199999996</v>
      </c>
      <c r="Q2">
        <v>854.25088800000003</v>
      </c>
      <c r="R2">
        <v>1317.756899</v>
      </c>
      <c r="S2">
        <v>1726.572328</v>
      </c>
      <c r="T2">
        <v>2138.0108949999999</v>
      </c>
      <c r="U2">
        <v>2522.4529309999998</v>
      </c>
      <c r="V2">
        <v>2593.857465</v>
      </c>
      <c r="W2">
        <v>2684.0390699999998</v>
      </c>
      <c r="X2">
        <v>2759.1225010000003</v>
      </c>
      <c r="Y2">
        <v>2836.2329</v>
      </c>
    </row>
    <row r="3" spans="1:25">
      <c r="N3" t="s">
        <v>186</v>
      </c>
      <c r="P3">
        <v>0</v>
      </c>
      <c r="Q3">
        <v>0.1298</v>
      </c>
      <c r="R3">
        <v>0.2596</v>
      </c>
      <c r="S3">
        <v>0.38940000000000002</v>
      </c>
      <c r="T3">
        <v>0.51919999999999999</v>
      </c>
      <c r="U3">
        <v>0.64900000000000002</v>
      </c>
      <c r="V3">
        <v>0.64900000000000002</v>
      </c>
      <c r="W3">
        <v>0.64900000000000002</v>
      </c>
      <c r="X3">
        <v>0.64900000000000002</v>
      </c>
      <c r="Y3">
        <v>0.64900000000000002</v>
      </c>
    </row>
    <row r="4" spans="1:25">
      <c r="N4" t="s">
        <v>187</v>
      </c>
      <c r="P4">
        <v>0.14412</v>
      </c>
      <c r="Q4">
        <v>0.28824</v>
      </c>
      <c r="R4">
        <v>0.43236000000000002</v>
      </c>
      <c r="S4">
        <v>0.57647999999999999</v>
      </c>
      <c r="T4">
        <v>0.72060000000000002</v>
      </c>
      <c r="U4">
        <v>0.72060000000000002</v>
      </c>
      <c r="V4">
        <v>0.72060000000000002</v>
      </c>
      <c r="W4">
        <v>0.72060000000000002</v>
      </c>
      <c r="X4">
        <v>0.72060000000000002</v>
      </c>
      <c r="Y4">
        <v>0.72060000000000002</v>
      </c>
    </row>
    <row r="5" spans="1:25">
      <c r="N5" t="s">
        <v>188</v>
      </c>
      <c r="P5">
        <v>9.3545500000000004E-2</v>
      </c>
      <c r="Q5">
        <v>0.16034100000000001</v>
      </c>
      <c r="R5">
        <v>0.235371</v>
      </c>
      <c r="S5">
        <v>0.235371</v>
      </c>
      <c r="T5">
        <v>0.235371</v>
      </c>
      <c r="U5">
        <v>0.420269</v>
      </c>
      <c r="V5">
        <v>0.420269</v>
      </c>
      <c r="W5">
        <v>0.43726900000000002</v>
      </c>
      <c r="X5">
        <v>0.43726900000000002</v>
      </c>
      <c r="Y5">
        <v>0.43726900000000002</v>
      </c>
    </row>
    <row r="6" spans="1:25">
      <c r="N6" t="s">
        <v>189</v>
      </c>
      <c r="P6">
        <v>0.15791156100000001</v>
      </c>
      <c r="Q6">
        <v>0.27586988899999998</v>
      </c>
      <c r="R6">
        <v>0.38417589800000002</v>
      </c>
      <c r="S6">
        <v>0.52532132899999995</v>
      </c>
      <c r="T6">
        <v>0.66283989499999996</v>
      </c>
      <c r="U6">
        <v>0.73258392900000002</v>
      </c>
      <c r="V6">
        <v>0.80398846499999999</v>
      </c>
      <c r="W6">
        <v>0.87717007000000002</v>
      </c>
      <c r="X6">
        <v>0.95225350099999995</v>
      </c>
      <c r="Y6">
        <v>1.0293639000000001</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F804A-8725-46BF-B1C6-78C85971E92E}">
  <dimension ref="A1:U16"/>
  <sheetViews>
    <sheetView showGridLines="0" workbookViewId="0"/>
  </sheetViews>
  <sheetFormatPr defaultRowHeight="15"/>
  <sheetData>
    <row r="1" spans="1:21">
      <c r="A1" s="25" t="s">
        <v>184</v>
      </c>
      <c r="O1">
        <v>2020</v>
      </c>
      <c r="P1">
        <v>2025</v>
      </c>
      <c r="Q1">
        <v>2030</v>
      </c>
      <c r="R1">
        <v>2035</v>
      </c>
      <c r="S1">
        <v>2040</v>
      </c>
      <c r="T1">
        <v>2045</v>
      </c>
      <c r="U1">
        <v>2050</v>
      </c>
    </row>
    <row r="2" spans="1:21">
      <c r="A2" s="23" t="s">
        <v>34</v>
      </c>
      <c r="N2" t="s">
        <v>115</v>
      </c>
      <c r="O2">
        <v>10.235060889644719</v>
      </c>
      <c r="P2">
        <v>10.243313387766039</v>
      </c>
      <c r="Q2">
        <v>10.848982279260905</v>
      </c>
      <c r="R2">
        <v>11.352666242939675</v>
      </c>
      <c r="S2">
        <v>11.859725670592136</v>
      </c>
      <c r="T2">
        <v>12.466480858134062</v>
      </c>
      <c r="U2">
        <v>13.188847521769301</v>
      </c>
    </row>
    <row r="3" spans="1:21">
      <c r="N3" t="s">
        <v>183</v>
      </c>
      <c r="O3">
        <v>10.235060889644719</v>
      </c>
      <c r="P3">
        <v>11.136738077889808</v>
      </c>
      <c r="Q3">
        <v>11.822289073768292</v>
      </c>
      <c r="R3">
        <v>12.371755112519789</v>
      </c>
      <c r="S3">
        <v>12.924797389949983</v>
      </c>
      <c r="T3">
        <v>13.586879300949054</v>
      </c>
      <c r="U3">
        <v>14.375497929629724</v>
      </c>
    </row>
    <row r="16" spans="1:21">
      <c r="A16" s="23" t="s">
        <v>37</v>
      </c>
    </row>
  </sheetData>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0688D-1205-411A-A59F-089D406622A5}">
  <dimension ref="A1:DK18"/>
  <sheetViews>
    <sheetView showGridLines="0" workbookViewId="0">
      <selection activeCell="A17" sqref="A17"/>
    </sheetView>
  </sheetViews>
  <sheetFormatPr defaultRowHeight="15"/>
  <cols>
    <col min="1" max="1" width="33" customWidth="1"/>
  </cols>
  <sheetData>
    <row r="1" spans="1:115">
      <c r="A1" s="25" t="s">
        <v>180</v>
      </c>
      <c r="O1">
        <v>1950</v>
      </c>
      <c r="P1">
        <v>1951</v>
      </c>
      <c r="Q1">
        <v>1952</v>
      </c>
      <c r="R1">
        <v>1953</v>
      </c>
      <c r="S1">
        <v>1954</v>
      </c>
      <c r="T1">
        <v>1955</v>
      </c>
      <c r="U1">
        <v>1956</v>
      </c>
      <c r="V1">
        <v>1957</v>
      </c>
      <c r="W1">
        <v>1958</v>
      </c>
      <c r="X1">
        <v>1959</v>
      </c>
      <c r="Y1">
        <v>1960</v>
      </c>
      <c r="Z1">
        <v>1961</v>
      </c>
      <c r="AA1">
        <v>1962</v>
      </c>
      <c r="AB1">
        <v>1963</v>
      </c>
      <c r="AC1">
        <v>1964</v>
      </c>
      <c r="AD1">
        <v>1965</v>
      </c>
      <c r="AE1">
        <v>1966</v>
      </c>
      <c r="AF1">
        <v>1967</v>
      </c>
      <c r="AG1">
        <v>1968</v>
      </c>
      <c r="AH1">
        <v>1969</v>
      </c>
      <c r="AI1">
        <v>1970</v>
      </c>
      <c r="AJ1">
        <v>1971</v>
      </c>
      <c r="AK1">
        <v>1972</v>
      </c>
      <c r="AL1">
        <v>1973</v>
      </c>
      <c r="AM1">
        <v>1974</v>
      </c>
      <c r="AN1">
        <v>1975</v>
      </c>
      <c r="AO1">
        <v>1976</v>
      </c>
      <c r="AP1">
        <v>1977</v>
      </c>
      <c r="AQ1">
        <v>1978</v>
      </c>
      <c r="AR1">
        <v>1979</v>
      </c>
      <c r="AS1">
        <v>1980</v>
      </c>
      <c r="AT1">
        <v>1981</v>
      </c>
      <c r="AU1">
        <v>1982</v>
      </c>
      <c r="AV1">
        <v>1983</v>
      </c>
      <c r="AW1">
        <v>1984</v>
      </c>
      <c r="AX1">
        <v>1985</v>
      </c>
      <c r="AY1">
        <v>1986</v>
      </c>
      <c r="AZ1">
        <v>1987</v>
      </c>
      <c r="BA1">
        <v>1988</v>
      </c>
      <c r="BB1">
        <v>1989</v>
      </c>
      <c r="BC1">
        <v>1990</v>
      </c>
      <c r="BD1">
        <v>1991</v>
      </c>
      <c r="BE1">
        <v>1992</v>
      </c>
      <c r="BF1">
        <v>1993</v>
      </c>
      <c r="BG1">
        <v>1994</v>
      </c>
      <c r="BH1">
        <v>1995</v>
      </c>
      <c r="BI1">
        <v>1996</v>
      </c>
      <c r="BJ1">
        <v>1997</v>
      </c>
      <c r="BK1">
        <v>1998</v>
      </c>
      <c r="BL1">
        <v>1999</v>
      </c>
      <c r="BM1">
        <v>2000</v>
      </c>
      <c r="BN1">
        <v>2001</v>
      </c>
      <c r="BO1">
        <v>2002</v>
      </c>
      <c r="BP1">
        <v>2003</v>
      </c>
      <c r="BQ1">
        <v>2004</v>
      </c>
      <c r="BR1">
        <v>2005</v>
      </c>
      <c r="BS1">
        <v>2006</v>
      </c>
      <c r="BT1">
        <v>2007</v>
      </c>
      <c r="BU1">
        <v>2008</v>
      </c>
      <c r="BV1">
        <v>2009</v>
      </c>
      <c r="BW1">
        <v>2010</v>
      </c>
      <c r="BX1">
        <v>2011</v>
      </c>
      <c r="BY1">
        <v>2012</v>
      </c>
      <c r="BZ1">
        <v>2013</v>
      </c>
      <c r="CA1">
        <v>2014</v>
      </c>
      <c r="CB1">
        <v>2015</v>
      </c>
      <c r="CC1">
        <v>2016</v>
      </c>
      <c r="CD1">
        <v>2017</v>
      </c>
      <c r="CE1">
        <v>2018</v>
      </c>
      <c r="CF1">
        <v>2019</v>
      </c>
      <c r="CG1">
        <v>2020</v>
      </c>
      <c r="CH1">
        <v>2021</v>
      </c>
      <c r="CI1">
        <v>2022</v>
      </c>
      <c r="CJ1">
        <v>2023</v>
      </c>
      <c r="CK1">
        <v>2024</v>
      </c>
      <c r="CL1">
        <v>2025</v>
      </c>
      <c r="CM1">
        <v>2026</v>
      </c>
      <c r="CN1">
        <v>2027</v>
      </c>
      <c r="CO1">
        <v>2028</v>
      </c>
      <c r="CP1">
        <v>2029</v>
      </c>
      <c r="CQ1">
        <v>2030</v>
      </c>
      <c r="CR1">
        <v>2031</v>
      </c>
      <c r="CS1">
        <v>2032</v>
      </c>
      <c r="CT1">
        <v>2033</v>
      </c>
      <c r="CU1">
        <v>2034</v>
      </c>
      <c r="CV1">
        <v>2035</v>
      </c>
      <c r="CW1">
        <v>2036</v>
      </c>
      <c r="CX1">
        <v>2037</v>
      </c>
      <c r="CY1">
        <v>2038</v>
      </c>
      <c r="CZ1">
        <v>2039</v>
      </c>
      <c r="DA1">
        <v>2040</v>
      </c>
      <c r="DB1">
        <v>2041</v>
      </c>
      <c r="DC1">
        <v>2042</v>
      </c>
      <c r="DD1">
        <v>2043</v>
      </c>
      <c r="DE1">
        <v>2044</v>
      </c>
      <c r="DF1">
        <v>2045</v>
      </c>
      <c r="DG1">
        <v>2046</v>
      </c>
      <c r="DH1">
        <v>2047</v>
      </c>
      <c r="DI1">
        <v>2048</v>
      </c>
      <c r="DJ1">
        <v>2049</v>
      </c>
      <c r="DK1">
        <v>2050</v>
      </c>
    </row>
    <row r="2" spans="1:115">
      <c r="A2" s="23" t="s">
        <v>36</v>
      </c>
      <c r="N2" t="s">
        <v>182</v>
      </c>
      <c r="O2">
        <v>38.860927366611357</v>
      </c>
      <c r="P2">
        <v>39.041944278101276</v>
      </c>
      <c r="Q2">
        <v>39.924291213842224</v>
      </c>
      <c r="R2">
        <v>41.690013046592377</v>
      </c>
      <c r="S2">
        <v>45.548126553634702</v>
      </c>
      <c r="T2">
        <v>46.698545186214119</v>
      </c>
      <c r="U2">
        <v>50.837549264527183</v>
      </c>
      <c r="V2">
        <v>52.997593349630044</v>
      </c>
      <c r="W2">
        <v>53.295740709959894</v>
      </c>
      <c r="X2">
        <v>55.100910824960877</v>
      </c>
      <c r="Y2">
        <v>55.581951883844148</v>
      </c>
      <c r="Z2">
        <v>55.832754865255488</v>
      </c>
      <c r="AA2">
        <v>56.390875997958304</v>
      </c>
      <c r="AB2">
        <v>56.970027178896885</v>
      </c>
      <c r="AC2">
        <v>55.328471740938554</v>
      </c>
      <c r="AD2">
        <v>58.142653942591728</v>
      </c>
      <c r="AE2">
        <v>59.464010998912919</v>
      </c>
      <c r="AF2">
        <v>58.007106957813278</v>
      </c>
      <c r="AG2">
        <v>56.841641679409868</v>
      </c>
      <c r="AH2">
        <v>54.517213124688247</v>
      </c>
      <c r="AI2">
        <v>53.097813644551238</v>
      </c>
      <c r="AJ2">
        <v>52.679814673460633</v>
      </c>
      <c r="AK2">
        <v>49.233302789764913</v>
      </c>
      <c r="AL2">
        <v>46.07567260990465</v>
      </c>
      <c r="AM2">
        <v>49.675425675245066</v>
      </c>
      <c r="AN2">
        <v>53.468186277409743</v>
      </c>
      <c r="AO2">
        <v>60.214843707027619</v>
      </c>
      <c r="AP2">
        <v>56.989933710515992</v>
      </c>
      <c r="AQ2">
        <v>59.086967657631561</v>
      </c>
      <c r="AR2">
        <v>63.835044405186572</v>
      </c>
      <c r="AS2">
        <v>65.777463310186704</v>
      </c>
      <c r="AT2">
        <v>71.404795601791818</v>
      </c>
      <c r="AU2">
        <v>77.592738421888441</v>
      </c>
      <c r="AV2">
        <v>87.264636343374335</v>
      </c>
      <c r="AW2">
        <v>93.35713678447452</v>
      </c>
      <c r="AX2">
        <v>94.975165091082232</v>
      </c>
      <c r="AY2">
        <v>106.22431629634315</v>
      </c>
      <c r="AZ2">
        <v>108.0707344035777</v>
      </c>
      <c r="BA2">
        <v>108.16785056672751</v>
      </c>
      <c r="BB2">
        <v>100.11491314981815</v>
      </c>
      <c r="BC2">
        <v>93.515176797014547</v>
      </c>
      <c r="BD2">
        <v>94.234089873989632</v>
      </c>
      <c r="BE2">
        <v>92.170777941122481</v>
      </c>
      <c r="BF2">
        <v>94.640490457108314</v>
      </c>
      <c r="BG2">
        <v>88.826346248742013</v>
      </c>
      <c r="BH2">
        <v>82.36842629680558</v>
      </c>
      <c r="BI2">
        <v>80.230148558638234</v>
      </c>
      <c r="BJ2">
        <v>69.472887486654884</v>
      </c>
      <c r="BK2">
        <v>57.314899514899508</v>
      </c>
      <c r="BL2">
        <v>53.641306371727559</v>
      </c>
      <c r="BM2">
        <v>41.544077017894338</v>
      </c>
      <c r="BN2">
        <v>39.169050011594649</v>
      </c>
      <c r="BO2">
        <v>36.829067179728156</v>
      </c>
      <c r="BP2">
        <v>35.210081316585033</v>
      </c>
      <c r="BQ2">
        <v>33.263216707186331</v>
      </c>
      <c r="BR2">
        <v>30.815326074880566</v>
      </c>
      <c r="BS2">
        <v>27.671695293104321</v>
      </c>
      <c r="BT2">
        <v>28.477832809857457</v>
      </c>
      <c r="BU2">
        <v>50.744394733152333</v>
      </c>
      <c r="BV2">
        <v>77.636253068428744</v>
      </c>
      <c r="BW2">
        <v>111.84057071960298</v>
      </c>
      <c r="BX2">
        <v>150.15020813878027</v>
      </c>
      <c r="BY2">
        <v>166.03922591661527</v>
      </c>
      <c r="BZ2">
        <v>157.23829759271021</v>
      </c>
      <c r="CA2">
        <v>136.73573666447041</v>
      </c>
      <c r="CB2">
        <v>123.95632500491836</v>
      </c>
      <c r="CC2">
        <v>114.22704420062517</v>
      </c>
      <c r="CD2">
        <v>109.40648528172652</v>
      </c>
      <c r="CE2">
        <v>104.26567406056924</v>
      </c>
      <c r="CF2">
        <v>99.220796903416556</v>
      </c>
      <c r="CG2">
        <v>125.14631167773128</v>
      </c>
      <c r="CH2">
        <v>121.97781651454436</v>
      </c>
      <c r="CI2">
        <v>118.97141650758851</v>
      </c>
      <c r="CJ2">
        <v>115.57553694526797</v>
      </c>
      <c r="CK2">
        <v>112.79548320786034</v>
      </c>
      <c r="CL2">
        <v>108.59304231056082</v>
      </c>
      <c r="CM2">
        <v>105.05323322305267</v>
      </c>
      <c r="CN2">
        <v>102.68950504058461</v>
      </c>
      <c r="CO2">
        <v>101.09797599904525</v>
      </c>
      <c r="CP2">
        <v>99.890155426912983</v>
      </c>
      <c r="CQ2">
        <v>96.217148934634125</v>
      </c>
      <c r="CR2">
        <v>95.385349596120335</v>
      </c>
      <c r="CS2">
        <v>93.985650472896964</v>
      </c>
      <c r="CT2">
        <v>91.532234274623121</v>
      </c>
      <c r="CU2">
        <v>90.221405977127233</v>
      </c>
      <c r="CV2">
        <v>89.406563890124474</v>
      </c>
      <c r="CW2">
        <v>89.624158182581297</v>
      </c>
      <c r="CX2">
        <v>88.315021634150142</v>
      </c>
      <c r="CY2">
        <v>88.3343760728239</v>
      </c>
      <c r="CZ2">
        <v>87.812723582685976</v>
      </c>
      <c r="DA2">
        <v>87.687710479524213</v>
      </c>
      <c r="DB2">
        <v>88.580601259726038</v>
      </c>
      <c r="DC2">
        <v>88.527168922890795</v>
      </c>
      <c r="DD2">
        <v>89.048498286914395</v>
      </c>
      <c r="DE2">
        <v>91.185477602293147</v>
      </c>
      <c r="DF2">
        <v>92.146086935628219</v>
      </c>
      <c r="DG2">
        <v>93.985327035161319</v>
      </c>
      <c r="DH2">
        <v>97.357472614828893</v>
      </c>
      <c r="DI2">
        <v>100.8696251034666</v>
      </c>
      <c r="DJ2">
        <v>105.20496275236518</v>
      </c>
      <c r="DK2">
        <v>109.72678351267402</v>
      </c>
    </row>
    <row r="3" spans="1:115">
      <c r="CF3">
        <v>200</v>
      </c>
    </row>
    <row r="4" spans="1:115">
      <c r="CH4">
        <v>0.20773378600497949</v>
      </c>
      <c r="CI4">
        <v>0.98449079783232207</v>
      </c>
      <c r="CJ4">
        <v>1.641502536202907</v>
      </c>
      <c r="CK4">
        <v>2.4236678030627985</v>
      </c>
      <c r="CL4">
        <v>3.3227336547669495</v>
      </c>
      <c r="CM4">
        <v>4.2885982568090242</v>
      </c>
      <c r="CN4">
        <v>5.2074866743998172</v>
      </c>
      <c r="CO4">
        <v>6.173300492313615</v>
      </c>
      <c r="CP4">
        <v>7.0625412502797786</v>
      </c>
      <c r="CQ4">
        <v>8.0388841534951041</v>
      </c>
      <c r="CR4">
        <v>9.1120793550536803</v>
      </c>
      <c r="CS4">
        <v>10.082884275678111</v>
      </c>
      <c r="CT4">
        <v>11.110472862440773</v>
      </c>
      <c r="CU4">
        <v>12.156403666765328</v>
      </c>
      <c r="CV4">
        <v>13.21727705590078</v>
      </c>
      <c r="CW4">
        <v>14.282026465439074</v>
      </c>
      <c r="CX4">
        <v>15.391833950386697</v>
      </c>
      <c r="CY4">
        <v>16.520962967451098</v>
      </c>
      <c r="CZ4">
        <v>17.689690809805015</v>
      </c>
      <c r="DA4">
        <v>18.922089441567195</v>
      </c>
      <c r="DB4">
        <v>20.19466894354467</v>
      </c>
      <c r="DC4">
        <v>21.511788539830505</v>
      </c>
      <c r="DD4">
        <v>22.900366165201007</v>
      </c>
      <c r="DE4">
        <v>24.361526589225022</v>
      </c>
      <c r="DF4">
        <v>25.941295600723038</v>
      </c>
      <c r="DG4">
        <v>27.650783322484358</v>
      </c>
      <c r="DH4">
        <v>29.473849532292348</v>
      </c>
      <c r="DI4">
        <v>31.503746191940564</v>
      </c>
      <c r="DJ4">
        <v>33.774457110504201</v>
      </c>
      <c r="DK4">
        <v>35.653078389496983</v>
      </c>
    </row>
    <row r="17" spans="1:1">
      <c r="A17" s="23" t="s">
        <v>39</v>
      </c>
    </row>
    <row r="18" spans="1:1">
      <c r="A18" s="23" t="s">
        <v>181</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8FB6C-7020-402C-B195-CA7210F10EBB}">
  <dimension ref="A1:F12"/>
  <sheetViews>
    <sheetView showGridLines="0" workbookViewId="0"/>
  </sheetViews>
  <sheetFormatPr defaultRowHeight="15"/>
  <cols>
    <col min="1" max="1" width="16.28515625" customWidth="1"/>
    <col min="2" max="3" width="8.7109375" customWidth="1"/>
  </cols>
  <sheetData>
    <row r="1" spans="1:6" ht="15.75" thickBot="1">
      <c r="A1" s="67" t="s">
        <v>179</v>
      </c>
      <c r="B1" s="67"/>
      <c r="C1" s="67"/>
      <c r="D1" s="67"/>
      <c r="E1" s="63"/>
      <c r="F1" s="63"/>
    </row>
    <row r="2" spans="1:6" ht="15.75" thickBot="1">
      <c r="A2" s="88"/>
      <c r="B2" s="89">
        <v>2014</v>
      </c>
      <c r="C2" s="89">
        <v>2018</v>
      </c>
      <c r="D2" s="89">
        <v>2014</v>
      </c>
      <c r="E2" s="89">
        <v>2018</v>
      </c>
    </row>
    <row r="3" spans="1:6" s="26" customFormat="1" ht="15.75" thickBot="1">
      <c r="A3" s="46"/>
      <c r="B3" s="78" t="s">
        <v>48</v>
      </c>
      <c r="C3" s="78" t="s">
        <v>48</v>
      </c>
      <c r="D3" s="78" t="s">
        <v>178</v>
      </c>
      <c r="E3" s="78" t="s">
        <v>178</v>
      </c>
    </row>
    <row r="4" spans="1:6" s="26" customFormat="1">
      <c r="A4" s="39" t="s">
        <v>169</v>
      </c>
      <c r="B4" s="40">
        <v>1.2</v>
      </c>
      <c r="C4" s="40">
        <v>1.6</v>
      </c>
      <c r="D4" s="90">
        <v>3</v>
      </c>
      <c r="E4" s="91">
        <v>2.8</v>
      </c>
    </row>
    <row r="5" spans="1:6" s="26" customFormat="1">
      <c r="A5" s="39" t="s">
        <v>170</v>
      </c>
      <c r="B5" s="40">
        <v>0.5</v>
      </c>
      <c r="C5" s="40">
        <v>0.9</v>
      </c>
      <c r="D5" s="40">
        <v>1.3</v>
      </c>
      <c r="E5" s="40">
        <v>1.7</v>
      </c>
    </row>
    <row r="6" spans="1:6" s="26" customFormat="1">
      <c r="A6" s="39" t="s">
        <v>171</v>
      </c>
      <c r="B6" s="40">
        <v>0.9</v>
      </c>
      <c r="C6" s="40">
        <v>0.8</v>
      </c>
      <c r="D6" s="40">
        <v>2.2000000000000002</v>
      </c>
      <c r="E6" s="40">
        <v>1.4</v>
      </c>
    </row>
    <row r="7" spans="1:6" s="26" customFormat="1">
      <c r="A7" s="39" t="s">
        <v>172</v>
      </c>
      <c r="B7" s="40">
        <v>0.8</v>
      </c>
      <c r="C7" s="40">
        <v>0.6</v>
      </c>
      <c r="D7" s="40">
        <v>1.9</v>
      </c>
      <c r="E7" s="40">
        <v>1.1000000000000001</v>
      </c>
    </row>
    <row r="8" spans="1:6" s="26" customFormat="1" ht="15.75" thickBot="1">
      <c r="A8" s="77" t="s">
        <v>173</v>
      </c>
      <c r="B8" s="78">
        <v>0.4</v>
      </c>
      <c r="C8" s="78">
        <v>0.4</v>
      </c>
      <c r="D8" s="78">
        <v>0.9</v>
      </c>
      <c r="E8" s="78">
        <v>0.8</v>
      </c>
    </row>
    <row r="9" spans="1:6" s="26" customFormat="1">
      <c r="A9" s="39" t="s">
        <v>174</v>
      </c>
      <c r="B9" s="40">
        <v>3.9</v>
      </c>
      <c r="C9" s="40">
        <v>4.3</v>
      </c>
      <c r="D9" s="40">
        <v>9.3000000000000007</v>
      </c>
      <c r="E9" s="40">
        <v>7.8</v>
      </c>
    </row>
    <row r="10" spans="1:6" s="26" customFormat="1" ht="15.75" thickBot="1">
      <c r="A10" s="43" t="s">
        <v>175</v>
      </c>
      <c r="B10" s="76">
        <v>2.6</v>
      </c>
      <c r="C10" s="76">
        <v>2.2000000000000002</v>
      </c>
      <c r="D10" s="76"/>
      <c r="E10" s="76"/>
    </row>
    <row r="11" spans="1:6">
      <c r="A11" s="23" t="s">
        <v>176</v>
      </c>
    </row>
    <row r="12" spans="1:6">
      <c r="A12" s="23" t="s">
        <v>177</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33B87-EB6B-40EF-8639-5DD5E4706D91}">
  <dimension ref="A1:F15"/>
  <sheetViews>
    <sheetView showGridLines="0" workbookViewId="0"/>
  </sheetViews>
  <sheetFormatPr defaultRowHeight="15"/>
  <cols>
    <col min="1" max="1" width="31.28515625" customWidth="1"/>
    <col min="2" max="3" width="13.42578125" customWidth="1"/>
  </cols>
  <sheetData>
    <row r="1" spans="1:6">
      <c r="A1" s="67" t="s">
        <v>155</v>
      </c>
      <c r="B1" s="67"/>
      <c r="C1" s="67"/>
      <c r="D1" s="67"/>
      <c r="E1" s="63"/>
      <c r="F1" s="63"/>
    </row>
    <row r="2" spans="1:6" ht="15.75" thickBot="1">
      <c r="A2" s="179"/>
      <c r="B2" s="179"/>
      <c r="C2" s="179"/>
    </row>
    <row r="3" spans="1:6" s="26" customFormat="1">
      <c r="A3" s="177"/>
      <c r="B3" s="79" t="s">
        <v>156</v>
      </c>
      <c r="C3" s="79" t="s">
        <v>158</v>
      </c>
    </row>
    <row r="4" spans="1:6" s="26" customFormat="1" ht="15.75" thickBot="1">
      <c r="A4" s="178"/>
      <c r="B4" s="80" t="s">
        <v>157</v>
      </c>
      <c r="C4" s="80" t="s">
        <v>157</v>
      </c>
    </row>
    <row r="5" spans="1:6" s="26" customFormat="1">
      <c r="A5" s="81" t="s">
        <v>159</v>
      </c>
      <c r="B5" s="82">
        <v>4.8</v>
      </c>
      <c r="C5" s="83"/>
    </row>
    <row r="6" spans="1:6" s="26" customFormat="1">
      <c r="A6" s="81" t="s">
        <v>160</v>
      </c>
      <c r="B6" s="83"/>
      <c r="C6" s="82">
        <v>0.5</v>
      </c>
    </row>
    <row r="7" spans="1:6" s="26" customFormat="1">
      <c r="A7" s="81" t="s">
        <v>161</v>
      </c>
      <c r="B7" s="82">
        <v>0.2</v>
      </c>
      <c r="C7" s="83"/>
    </row>
    <row r="8" spans="1:6" s="26" customFormat="1">
      <c r="A8" s="81" t="s">
        <v>162</v>
      </c>
      <c r="B8" s="82">
        <v>1</v>
      </c>
      <c r="C8" s="83"/>
    </row>
    <row r="9" spans="1:6" s="26" customFormat="1" ht="15.75" thickBot="1">
      <c r="A9" s="84" t="s">
        <v>163</v>
      </c>
      <c r="B9" s="85"/>
      <c r="C9" s="86">
        <v>13.7</v>
      </c>
    </row>
    <row r="10" spans="1:6" s="26" customFormat="1">
      <c r="A10" s="81" t="s">
        <v>164</v>
      </c>
      <c r="B10" s="82">
        <v>2</v>
      </c>
      <c r="C10" s="83"/>
    </row>
    <row r="11" spans="1:6" s="26" customFormat="1">
      <c r="A11" s="81" t="s">
        <v>165</v>
      </c>
      <c r="B11" s="82">
        <v>3</v>
      </c>
      <c r="C11" s="83"/>
    </row>
    <row r="12" spans="1:6" s="26" customFormat="1">
      <c r="A12" s="81" t="s">
        <v>166</v>
      </c>
      <c r="B12" s="82">
        <v>2.4</v>
      </c>
      <c r="C12" s="83"/>
    </row>
    <row r="13" spans="1:6" s="26" customFormat="1" ht="15.75" thickBot="1">
      <c r="A13" s="84" t="s">
        <v>167</v>
      </c>
      <c r="B13" s="86">
        <v>6.8</v>
      </c>
      <c r="C13" s="86">
        <v>1.7</v>
      </c>
    </row>
    <row r="14" spans="1:6" s="26" customFormat="1" ht="15.75" thickBot="1">
      <c r="A14" s="87" t="s">
        <v>6</v>
      </c>
      <c r="B14" s="80">
        <v>20.2</v>
      </c>
      <c r="C14" s="80">
        <v>15.9</v>
      </c>
    </row>
    <row r="15" spans="1:6">
      <c r="A15" s="23" t="s">
        <v>168</v>
      </c>
    </row>
  </sheetData>
  <mergeCells count="2">
    <mergeCell ref="A3:A4"/>
    <mergeCell ref="A2:C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40B63-DD87-48A9-855C-A0440EB529B3}">
  <dimension ref="A1:O19"/>
  <sheetViews>
    <sheetView showGridLines="0" workbookViewId="0"/>
  </sheetViews>
  <sheetFormatPr defaultRowHeight="15"/>
  <cols>
    <col min="1" max="8" width="8.7109375" customWidth="1"/>
  </cols>
  <sheetData>
    <row r="1" spans="1:15">
      <c r="A1" s="25" t="s">
        <v>146</v>
      </c>
      <c r="N1" t="s">
        <v>150</v>
      </c>
      <c r="O1">
        <v>480</v>
      </c>
    </row>
    <row r="2" spans="1:15">
      <c r="A2" s="23" t="s">
        <v>147</v>
      </c>
      <c r="N2" t="s">
        <v>151</v>
      </c>
      <c r="O2">
        <v>-16</v>
      </c>
    </row>
    <row r="3" spans="1:15">
      <c r="N3" t="s">
        <v>152</v>
      </c>
      <c r="O3">
        <v>-27</v>
      </c>
    </row>
    <row r="4" spans="1:15">
      <c r="N4" t="s">
        <v>153</v>
      </c>
      <c r="O4">
        <v>-58</v>
      </c>
    </row>
    <row r="5" spans="1:15">
      <c r="N5" t="s">
        <v>154</v>
      </c>
      <c r="O5">
        <v>378</v>
      </c>
    </row>
    <row r="18" spans="1:1">
      <c r="A18" s="44" t="s">
        <v>148</v>
      </c>
    </row>
    <row r="19" spans="1:1">
      <c r="A19" s="44" t="s">
        <v>149</v>
      </c>
    </row>
  </sheetData>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9308-01B9-43B3-B336-61C97153C519}">
  <dimension ref="A1:U21"/>
  <sheetViews>
    <sheetView showGridLines="0" workbookViewId="0"/>
  </sheetViews>
  <sheetFormatPr defaultRowHeight="15"/>
  <cols>
    <col min="1" max="1" width="14" customWidth="1"/>
    <col min="6" max="6" width="16.42578125" bestFit="1" customWidth="1"/>
  </cols>
  <sheetData>
    <row r="1" spans="1:21">
      <c r="A1" s="67" t="s">
        <v>145</v>
      </c>
      <c r="B1" s="67"/>
      <c r="C1" s="67"/>
      <c r="D1" s="67"/>
      <c r="E1" s="67"/>
      <c r="F1" s="67"/>
      <c r="G1" s="63"/>
      <c r="O1">
        <v>2019</v>
      </c>
      <c r="P1">
        <v>2025</v>
      </c>
      <c r="Q1">
        <v>2030</v>
      </c>
      <c r="R1">
        <v>2035</v>
      </c>
      <c r="S1">
        <v>2040</v>
      </c>
      <c r="T1">
        <v>2045</v>
      </c>
      <c r="U1">
        <v>2050</v>
      </c>
    </row>
    <row r="2" spans="1:21">
      <c r="A2" s="23" t="s">
        <v>142</v>
      </c>
      <c r="B2" s="63"/>
      <c r="C2" s="63"/>
      <c r="D2" s="63"/>
      <c r="E2" s="63"/>
      <c r="F2" s="63"/>
      <c r="G2" s="63"/>
      <c r="N2" t="s">
        <v>114</v>
      </c>
      <c r="O2">
        <v>2.9</v>
      </c>
      <c r="P2">
        <v>1.4023286186423471</v>
      </c>
      <c r="Q2">
        <v>1.041296926398938</v>
      </c>
      <c r="R2">
        <v>1.0779730209476535</v>
      </c>
      <c r="S2">
        <v>0.70855344849931612</v>
      </c>
      <c r="T2">
        <v>0.26917767313319185</v>
      </c>
      <c r="U2">
        <v>0.23868041012682362</v>
      </c>
    </row>
    <row r="3" spans="1:21">
      <c r="N3" t="s">
        <v>115</v>
      </c>
      <c r="O3">
        <v>2.9</v>
      </c>
      <c r="P3">
        <v>1.4023286186423471</v>
      </c>
      <c r="Q3">
        <v>0.99854852960969964</v>
      </c>
      <c r="R3">
        <v>0.73367914667581413</v>
      </c>
      <c r="S3">
        <v>0.34709154069743064</v>
      </c>
      <c r="T3">
        <v>-7.8482787902889317E-2</v>
      </c>
      <c r="U3">
        <v>-0.1159772006377513</v>
      </c>
    </row>
    <row r="4" spans="1:21">
      <c r="N4" t="s">
        <v>116</v>
      </c>
      <c r="O4">
        <v>2.9</v>
      </c>
      <c r="P4">
        <v>1.4023286186423471</v>
      </c>
      <c r="Q4">
        <v>0.55858354062452431</v>
      </c>
      <c r="R4">
        <v>0.52174135161948687</v>
      </c>
      <c r="S4">
        <v>0.11287977845380048</v>
      </c>
      <c r="T4">
        <v>-0.33178069315318304</v>
      </c>
      <c r="U4">
        <v>-0.40599190602568225</v>
      </c>
    </row>
    <row r="20" spans="1:1">
      <c r="A20" s="23" t="s">
        <v>143</v>
      </c>
    </row>
    <row r="21" spans="1:1">
      <c r="A21" s="23" t="s">
        <v>144</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58DB-3556-41B1-B8CD-2ED78FDC316D}">
  <dimension ref="A1:BC38"/>
  <sheetViews>
    <sheetView showGridLines="0" workbookViewId="0"/>
  </sheetViews>
  <sheetFormatPr defaultRowHeight="15"/>
  <cols>
    <col min="1" max="9" width="8.7109375" customWidth="1"/>
  </cols>
  <sheetData>
    <row r="1" spans="1:55" s="26" customFormat="1">
      <c r="A1" s="67" t="s">
        <v>130</v>
      </c>
      <c r="B1" s="67"/>
      <c r="C1" s="67"/>
      <c r="D1" s="67"/>
      <c r="E1" s="67"/>
      <c r="F1" s="67"/>
      <c r="G1" s="67"/>
      <c r="O1">
        <v>2010</v>
      </c>
      <c r="P1">
        <v>2011</v>
      </c>
      <c r="Q1">
        <v>2012</v>
      </c>
      <c r="R1">
        <v>2013</v>
      </c>
      <c r="S1">
        <v>2014</v>
      </c>
      <c r="T1">
        <v>2015</v>
      </c>
      <c r="U1">
        <v>2016</v>
      </c>
      <c r="V1">
        <v>2017</v>
      </c>
      <c r="W1">
        <v>2018</v>
      </c>
      <c r="X1">
        <v>2019</v>
      </c>
      <c r="Y1">
        <v>2020</v>
      </c>
      <c r="Z1">
        <v>2021</v>
      </c>
      <c r="AA1">
        <v>2022</v>
      </c>
      <c r="AB1">
        <v>2023</v>
      </c>
      <c r="AC1">
        <v>2024</v>
      </c>
      <c r="AD1">
        <v>2025</v>
      </c>
      <c r="AE1">
        <v>2026</v>
      </c>
      <c r="AF1">
        <v>2027</v>
      </c>
      <c r="AG1">
        <v>2028</v>
      </c>
      <c r="AH1">
        <v>2029</v>
      </c>
      <c r="AI1">
        <v>2030</v>
      </c>
      <c r="AJ1">
        <v>2031</v>
      </c>
      <c r="AK1">
        <v>2032</v>
      </c>
      <c r="AL1">
        <v>2033</v>
      </c>
      <c r="AM1">
        <v>2034</v>
      </c>
      <c r="AN1">
        <v>2035</v>
      </c>
      <c r="AO1">
        <v>2036</v>
      </c>
      <c r="AP1">
        <v>2037</v>
      </c>
      <c r="AQ1">
        <v>2038</v>
      </c>
      <c r="AR1">
        <v>2039</v>
      </c>
      <c r="AS1">
        <v>2040</v>
      </c>
      <c r="AT1">
        <v>2041</v>
      </c>
      <c r="AU1">
        <v>2042</v>
      </c>
      <c r="AV1">
        <v>2043</v>
      </c>
      <c r="AW1">
        <v>2044</v>
      </c>
      <c r="AX1">
        <v>2045</v>
      </c>
      <c r="AY1">
        <v>2046</v>
      </c>
      <c r="AZ1">
        <v>2047</v>
      </c>
      <c r="BA1">
        <v>2048</v>
      </c>
      <c r="BB1">
        <v>2049</v>
      </c>
      <c r="BC1">
        <v>2050</v>
      </c>
    </row>
    <row r="2" spans="1:55" ht="14.45" customHeight="1">
      <c r="A2" s="23" t="s">
        <v>133</v>
      </c>
      <c r="B2" s="65"/>
      <c r="C2" s="65"/>
      <c r="D2" s="65"/>
      <c r="E2" s="65"/>
      <c r="F2" s="65"/>
      <c r="G2" s="63"/>
      <c r="N2" t="s">
        <v>115</v>
      </c>
      <c r="O2">
        <v>7.4874187011797488E-3</v>
      </c>
      <c r="P2">
        <v>-4.2857230037062877</v>
      </c>
      <c r="Q2">
        <v>-1.6283809712171693</v>
      </c>
      <c r="R2">
        <v>6.437187494137242</v>
      </c>
      <c r="S2">
        <v>8.7579428758502775</v>
      </c>
      <c r="T2">
        <v>-0.43387804085863735</v>
      </c>
      <c r="U2">
        <v>8.6632592061310909</v>
      </c>
      <c r="V2">
        <v>3.7307992356145903</v>
      </c>
      <c r="W2">
        <v>6.3206739919786203</v>
      </c>
      <c r="X2">
        <v>2.0606084411005643</v>
      </c>
      <c r="Y2">
        <v>-16.775389123144791</v>
      </c>
      <c r="Z2">
        <v>8.4579964077992287</v>
      </c>
      <c r="AA2">
        <v>6.2121306230396467</v>
      </c>
      <c r="AB2">
        <v>4.5322124276043709</v>
      </c>
      <c r="AC2">
        <v>3.1910104019882164</v>
      </c>
      <c r="AD2">
        <v>2.523247775414287</v>
      </c>
      <c r="AE2">
        <v>2.282278913393355</v>
      </c>
      <c r="AF2">
        <v>2.3435723806640452</v>
      </c>
      <c r="AG2">
        <v>2.0881571269673946</v>
      </c>
      <c r="AH2">
        <v>1.9592716594631532</v>
      </c>
      <c r="AI2">
        <v>1.7199633179106937</v>
      </c>
      <c r="AJ2">
        <v>1.5064842330540131</v>
      </c>
      <c r="AK2">
        <v>1.4452457815001543</v>
      </c>
      <c r="AL2">
        <v>1.4100337940908527</v>
      </c>
      <c r="AM2">
        <v>1.3787770002328483</v>
      </c>
      <c r="AN2">
        <v>1.3285569452417347</v>
      </c>
      <c r="AO2">
        <v>1.2651378068015653</v>
      </c>
      <c r="AP2">
        <v>1.2632868719901438</v>
      </c>
      <c r="AQ2">
        <v>1.1720275572548318</v>
      </c>
      <c r="AR2">
        <v>1.0992984328211663</v>
      </c>
      <c r="AS2">
        <v>1.0284303570303899</v>
      </c>
      <c r="AT2">
        <v>0.93702668655120813</v>
      </c>
      <c r="AU2">
        <v>0.90705348218584114</v>
      </c>
      <c r="AV2">
        <v>0.83161528652317185</v>
      </c>
      <c r="AW2">
        <v>0.76838669034987928</v>
      </c>
      <c r="AX2">
        <v>0.70368484224117722</v>
      </c>
      <c r="AY2">
        <v>0.6661213636841723</v>
      </c>
      <c r="AZ2">
        <v>0.67172602382000335</v>
      </c>
      <c r="BA2">
        <v>0.65095572760684972</v>
      </c>
      <c r="BB2">
        <v>0.63677611770169062</v>
      </c>
      <c r="BC2">
        <v>0.63885141576405202</v>
      </c>
    </row>
    <row r="3" spans="1:55">
      <c r="B3" s="23"/>
      <c r="C3" s="23"/>
      <c r="D3" s="23"/>
      <c r="E3" s="23"/>
      <c r="F3" s="23"/>
      <c r="N3" t="s">
        <v>114</v>
      </c>
      <c r="O3">
        <v>7.4874187011797488E-3</v>
      </c>
      <c r="P3">
        <v>-4.2857230037062877</v>
      </c>
      <c r="Q3">
        <v>-1.6283809712171693</v>
      </c>
      <c r="R3">
        <v>6.437187494137242</v>
      </c>
      <c r="S3">
        <v>8.7579428758502775</v>
      </c>
      <c r="T3">
        <v>-0.43387804085863735</v>
      </c>
      <c r="U3">
        <v>8.6632592061310909</v>
      </c>
      <c r="V3">
        <v>3.7307992356145903</v>
      </c>
      <c r="W3">
        <v>6.3206739919786203</v>
      </c>
      <c r="X3">
        <v>2.0606084411005643</v>
      </c>
      <c r="Y3">
        <v>-16.775389123144791</v>
      </c>
      <c r="Z3">
        <v>8.4579964077992287</v>
      </c>
      <c r="AA3">
        <v>6.2121306230396467</v>
      </c>
      <c r="AB3">
        <v>4.5322124276043709</v>
      </c>
      <c r="AC3">
        <v>3.1910104019882164</v>
      </c>
      <c r="AD3">
        <v>2.523247775414287</v>
      </c>
      <c r="AE3">
        <v>2.3792778140735207</v>
      </c>
      <c r="AF3">
        <v>2.5315158714710675</v>
      </c>
      <c r="AG3">
        <v>2.3704759090077325</v>
      </c>
      <c r="AH3">
        <v>2.3366271283501057</v>
      </c>
      <c r="AI3">
        <v>2.1957725004052344</v>
      </c>
      <c r="AJ3">
        <v>2.0832358729637059</v>
      </c>
      <c r="AK3">
        <v>2.2374111405062762</v>
      </c>
      <c r="AL3">
        <v>2.2337926087585327</v>
      </c>
      <c r="AM3">
        <v>2.2295843344438229</v>
      </c>
      <c r="AN3">
        <v>2.2057400822562085</v>
      </c>
      <c r="AO3">
        <v>2.1676317583969213</v>
      </c>
      <c r="AP3">
        <v>2.1332945932397944</v>
      </c>
      <c r="AQ3">
        <v>2.0552104239714972</v>
      </c>
      <c r="AR3">
        <v>1.9963547164010917</v>
      </c>
      <c r="AS3">
        <v>1.9408241987815398</v>
      </c>
      <c r="AT3">
        <v>1.8602614114964324</v>
      </c>
      <c r="AU3">
        <v>1.8377823329880389</v>
      </c>
      <c r="AV3">
        <v>1.7705210751148421</v>
      </c>
      <c r="AW3">
        <v>1.7142754532769617</v>
      </c>
      <c r="AX3">
        <v>1.6529955592876058</v>
      </c>
      <c r="AY3">
        <v>1.6244185750019469</v>
      </c>
      <c r="AZ3">
        <v>1.6388732402519102</v>
      </c>
      <c r="BA3">
        <v>1.6270901250275851</v>
      </c>
      <c r="BB3">
        <v>1.6235864794429502</v>
      </c>
      <c r="BC3">
        <v>1.6265472623225889</v>
      </c>
    </row>
    <row r="4" spans="1:55">
      <c r="N4" t="s">
        <v>116</v>
      </c>
      <c r="O4">
        <v>7.4874187011797488E-3</v>
      </c>
      <c r="P4">
        <v>-4.2857230037062877</v>
      </c>
      <c r="Q4">
        <v>-1.6283809712171693</v>
      </c>
      <c r="R4">
        <v>6.437187494137242</v>
      </c>
      <c r="S4">
        <v>8.7579428758502775</v>
      </c>
      <c r="T4">
        <v>-0.43387804085863735</v>
      </c>
      <c r="U4">
        <v>8.6632592061310909</v>
      </c>
      <c r="V4">
        <v>3.7307992356145903</v>
      </c>
      <c r="W4">
        <v>6.3206739919786203</v>
      </c>
      <c r="X4">
        <v>2.0606084411005643</v>
      </c>
      <c r="Y4">
        <v>-16.775389123144791</v>
      </c>
      <c r="Z4">
        <v>8.4579964077992287</v>
      </c>
      <c r="AA4">
        <v>6.2121306230396467</v>
      </c>
      <c r="AB4">
        <v>4.5322124276043709</v>
      </c>
      <c r="AC4">
        <v>3.1910104019882164</v>
      </c>
      <c r="AD4">
        <v>2.523247775414287</v>
      </c>
      <c r="AE4">
        <v>1.9083018497344684</v>
      </c>
      <c r="AF4">
        <v>1.8618526475301447</v>
      </c>
      <c r="AG4">
        <v>1.508564541060486</v>
      </c>
      <c r="AH4">
        <v>1.2819582407290158</v>
      </c>
      <c r="AI4">
        <v>0.94783182778476938</v>
      </c>
      <c r="AJ4">
        <v>0.63562082132064079</v>
      </c>
      <c r="AK4">
        <v>0.73319944186053621</v>
      </c>
      <c r="AL4">
        <v>0.69655199369896459</v>
      </c>
      <c r="AM4">
        <v>0.65971173449773279</v>
      </c>
      <c r="AN4">
        <v>0.6076526467405492</v>
      </c>
      <c r="AO4">
        <v>0.54203999369449485</v>
      </c>
      <c r="AP4">
        <v>0.4786123056808263</v>
      </c>
      <c r="AQ4">
        <v>0.37522434344060146</v>
      </c>
      <c r="AR4">
        <v>0.29128591443048951</v>
      </c>
      <c r="AS4">
        <v>0.20866073960717418</v>
      </c>
      <c r="AT4">
        <v>0.10500971901669848</v>
      </c>
      <c r="AU4">
        <v>6.3163745083709089E-2</v>
      </c>
      <c r="AV4">
        <v>-2.2684174085955397E-2</v>
      </c>
      <c r="AW4">
        <v>-9.4369173515199967E-2</v>
      </c>
      <c r="AX4">
        <v>-0.16340485361258822</v>
      </c>
      <c r="AY4">
        <v>-0.20926607964159005</v>
      </c>
      <c r="AZ4">
        <v>-0.211499536203552</v>
      </c>
      <c r="BA4">
        <v>-0.24055692308701698</v>
      </c>
      <c r="BB4">
        <v>-0.26350169660014711</v>
      </c>
      <c r="BC4">
        <v>-0.27908231570700204</v>
      </c>
    </row>
    <row r="5" spans="1:55">
      <c r="N5" t="s">
        <v>136</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-2.2684174085955397E-2</v>
      </c>
      <c r="AW5">
        <v>-9.4369173515199967E-2</v>
      </c>
      <c r="AX5">
        <v>-0.16340485361258822</v>
      </c>
      <c r="AY5">
        <v>-0.20926607964159005</v>
      </c>
      <c r="AZ5">
        <v>-0.211499536203552</v>
      </c>
      <c r="BA5">
        <v>-0.24055692308701698</v>
      </c>
      <c r="BB5">
        <v>-0.26350169660014711</v>
      </c>
      <c r="BC5">
        <v>-0.27908231570700204</v>
      </c>
    </row>
    <row r="6" spans="1:55">
      <c r="N6" t="s">
        <v>137</v>
      </c>
      <c r="X6">
        <v>1</v>
      </c>
    </row>
    <row r="17" spans="1:20">
      <c r="A17" s="23" t="s">
        <v>134</v>
      </c>
      <c r="E17" s="23" t="s">
        <v>135</v>
      </c>
    </row>
    <row r="18" spans="1:20">
      <c r="N18" t="s">
        <v>114</v>
      </c>
      <c r="O18">
        <v>2025</v>
      </c>
      <c r="P18">
        <v>2030</v>
      </c>
      <c r="Q18">
        <v>2035</v>
      </c>
      <c r="R18">
        <v>2040</v>
      </c>
      <c r="S18">
        <v>2045</v>
      </c>
      <c r="T18">
        <v>2050</v>
      </c>
    </row>
    <row r="19" spans="1:20">
      <c r="N19" t="s">
        <v>139</v>
      </c>
      <c r="O19">
        <v>0.93488574576157113</v>
      </c>
      <c r="P19">
        <v>0.69419795093262526</v>
      </c>
      <c r="Q19">
        <v>0.7186486806317689</v>
      </c>
      <c r="R19">
        <v>0.47236896566619591</v>
      </c>
      <c r="S19">
        <v>0.17945178208879456</v>
      </c>
      <c r="T19">
        <v>0.1591202734178972</v>
      </c>
    </row>
    <row r="20" spans="1:20">
      <c r="N20" t="s">
        <v>140</v>
      </c>
      <c r="O20">
        <v>1</v>
      </c>
      <c r="P20">
        <v>1</v>
      </c>
      <c r="Q20">
        <v>1</v>
      </c>
      <c r="R20">
        <v>0.90999999999999992</v>
      </c>
      <c r="S20">
        <v>0.9</v>
      </c>
      <c r="T20">
        <v>0.9</v>
      </c>
    </row>
    <row r="21" spans="1:20">
      <c r="N21" t="s">
        <v>138</v>
      </c>
      <c r="O21">
        <v>1.0167826756299754</v>
      </c>
      <c r="P21">
        <v>0.50157454947260904</v>
      </c>
      <c r="Q21">
        <v>0.48709140162443987</v>
      </c>
      <c r="R21">
        <v>0.55845523311534395</v>
      </c>
      <c r="S21">
        <v>0.57354377719881122</v>
      </c>
      <c r="T21">
        <v>0.5674269889046919</v>
      </c>
    </row>
    <row r="22" spans="1:20">
      <c r="N22" t="s">
        <v>141</v>
      </c>
      <c r="O22">
        <f>AD3</f>
        <v>2.523247775414287</v>
      </c>
      <c r="P22">
        <f>AI3</f>
        <v>2.1957725004052344</v>
      </c>
      <c r="Q22">
        <f>AN3</f>
        <v>2.2057400822562085</v>
      </c>
      <c r="R22">
        <f>AS3</f>
        <v>1.9408241987815398</v>
      </c>
      <c r="S22">
        <f>AX3</f>
        <v>1.6529955592876058</v>
      </c>
      <c r="T22">
        <f>BC3</f>
        <v>1.6265472623225889</v>
      </c>
    </row>
    <row r="23" spans="1:20">
      <c r="N23" t="s">
        <v>116</v>
      </c>
    </row>
    <row r="24" spans="1:20">
      <c r="N24" t="s">
        <v>139</v>
      </c>
      <c r="O24">
        <v>0.93488574576157113</v>
      </c>
      <c r="P24">
        <v>0.37238902708303101</v>
      </c>
      <c r="Q24">
        <v>0.34782756774630974</v>
      </c>
      <c r="R24">
        <v>7.5253185635852177E-2</v>
      </c>
      <c r="S24">
        <v>-0.22118712876880348</v>
      </c>
      <c r="T24">
        <v>-0.27066127068378076</v>
      </c>
    </row>
    <row r="25" spans="1:20">
      <c r="N25" t="s">
        <v>140</v>
      </c>
      <c r="O25">
        <v>1</v>
      </c>
      <c r="P25">
        <v>0.16666666666666682</v>
      </c>
      <c r="Q25">
        <v>0</v>
      </c>
      <c r="R25">
        <v>-9.0000000000000024E-2</v>
      </c>
      <c r="S25">
        <v>-9.9999999999999978E-2</v>
      </c>
      <c r="T25">
        <v>-9.9999999999999978E-2</v>
      </c>
    </row>
    <row r="26" spans="1:20">
      <c r="N26" t="s">
        <v>138</v>
      </c>
      <c r="O26">
        <v>1.0167826756299754</v>
      </c>
      <c r="P26">
        <v>0.40877613403507151</v>
      </c>
      <c r="Q26">
        <v>0.25982507899423946</v>
      </c>
      <c r="R26">
        <v>0.22340755397132206</v>
      </c>
      <c r="S26">
        <v>0.15778227515621523</v>
      </c>
      <c r="T26">
        <v>9.1578954976778704E-2</v>
      </c>
    </row>
    <row r="27" spans="1:20">
      <c r="N27" t="s">
        <v>141</v>
      </c>
      <c r="O27">
        <f>AD4</f>
        <v>2.523247775414287</v>
      </c>
      <c r="P27">
        <f>AI4</f>
        <v>0.94783182778476938</v>
      </c>
      <c r="Q27">
        <f>AN4</f>
        <v>0.6076526467405492</v>
      </c>
      <c r="R27">
        <f>AS4</f>
        <v>0.20866073960717418</v>
      </c>
      <c r="S27">
        <f>AX4</f>
        <v>-0.16340485361258822</v>
      </c>
      <c r="T27">
        <f>BC4</f>
        <v>-0.27908231570700204</v>
      </c>
    </row>
    <row r="37" spans="1:1">
      <c r="A37" s="23" t="s">
        <v>131</v>
      </c>
    </row>
    <row r="38" spans="1:1">
      <c r="A38" s="23" t="s">
        <v>132</v>
      </c>
    </row>
  </sheetData>
  <pageMargins left="0.7" right="0.7" top="0.75" bottom="0.75" header="0.3" footer="0.3"/>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F7F61-CC35-400E-9F35-830FD43C466B}">
  <dimension ref="A1:U18"/>
  <sheetViews>
    <sheetView showGridLines="0" workbookViewId="0"/>
  </sheetViews>
  <sheetFormatPr defaultRowHeight="15"/>
  <cols>
    <col min="1" max="1" width="13.85546875" customWidth="1"/>
    <col min="6" max="6" width="16.140625" bestFit="1" customWidth="1"/>
  </cols>
  <sheetData>
    <row r="1" spans="1:21" ht="15" customHeight="1">
      <c r="A1" s="67" t="s">
        <v>126</v>
      </c>
      <c r="B1" s="67"/>
      <c r="C1" s="67"/>
      <c r="D1" s="67"/>
      <c r="E1" s="67"/>
      <c r="F1" s="67"/>
      <c r="G1" s="63"/>
      <c r="O1">
        <v>2019</v>
      </c>
      <c r="P1">
        <v>2025</v>
      </c>
      <c r="Q1">
        <v>2030</v>
      </c>
      <c r="R1">
        <v>2035</v>
      </c>
      <c r="S1">
        <v>2040</v>
      </c>
      <c r="T1">
        <v>2045</v>
      </c>
      <c r="U1">
        <v>2050</v>
      </c>
    </row>
    <row r="2" spans="1:21">
      <c r="A2" s="23" t="s">
        <v>129</v>
      </c>
      <c r="B2" s="67"/>
      <c r="C2" s="67"/>
      <c r="D2" s="67"/>
      <c r="E2" s="67"/>
      <c r="F2" s="67"/>
      <c r="G2" s="63"/>
      <c r="N2" t="s">
        <v>115</v>
      </c>
      <c r="O2">
        <v>27.568386491878709</v>
      </c>
      <c r="P2">
        <v>30.334230666216062</v>
      </c>
      <c r="Q2">
        <v>30.642146236518684</v>
      </c>
      <c r="R2">
        <v>31.515035603598871</v>
      </c>
      <c r="S2">
        <v>32.581692824071041</v>
      </c>
      <c r="T2">
        <v>34.027040216238404</v>
      </c>
      <c r="U2">
        <v>35.682903078243775</v>
      </c>
    </row>
    <row r="3" spans="1:21">
      <c r="N3" t="s">
        <v>114</v>
      </c>
      <c r="O3">
        <v>27.568386491878709</v>
      </c>
      <c r="P3">
        <v>30.334230666216058</v>
      </c>
      <c r="Q3">
        <v>30.640940802185121</v>
      </c>
      <c r="R3">
        <v>31.298980886076802</v>
      </c>
      <c r="S3">
        <v>32.082421507329805</v>
      </c>
      <c r="T3">
        <v>33.232850911603691</v>
      </c>
      <c r="U3">
        <v>34.596743750712754</v>
      </c>
    </row>
    <row r="4" spans="1:21">
      <c r="N4" t="s">
        <v>116</v>
      </c>
      <c r="O4">
        <v>27.568386491878709</v>
      </c>
      <c r="P4">
        <v>30.334230666216058</v>
      </c>
      <c r="Q4">
        <v>30.939830477310672</v>
      </c>
      <c r="R4">
        <v>32.038568439742939</v>
      </c>
      <c r="S4">
        <v>33.339292725549925</v>
      </c>
      <c r="T4">
        <v>35.075077702345894</v>
      </c>
      <c r="U4">
        <v>37.063842459117026</v>
      </c>
    </row>
    <row r="17" spans="1:1">
      <c r="A17" s="75" t="s">
        <v>127</v>
      </c>
    </row>
    <row r="18" spans="1:1">
      <c r="A18" s="75" t="s">
        <v>128</v>
      </c>
    </row>
  </sheetData>
  <sortState xmlns:xlrd2="http://schemas.microsoft.com/office/spreadsheetml/2017/richdata2" ref="A1:F1">
    <sortCondition ref="A1"/>
  </sortState>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5349-C17D-4558-93A6-4019E291A89B}">
  <dimension ref="A1:BG81"/>
  <sheetViews>
    <sheetView showGridLines="0" workbookViewId="0">
      <selection activeCell="N19" sqref="N19:AX22"/>
    </sheetView>
  </sheetViews>
  <sheetFormatPr defaultRowHeight="15"/>
  <cols>
    <col min="1" max="1" width="18" customWidth="1"/>
    <col min="14" max="14" width="8.7109375" style="69" customWidth="1"/>
  </cols>
  <sheetData>
    <row r="1" spans="1:21">
      <c r="A1" s="67" t="s">
        <v>120</v>
      </c>
      <c r="B1" s="67"/>
      <c r="C1" s="67"/>
      <c r="D1" s="67"/>
      <c r="E1" s="67"/>
      <c r="F1" s="67"/>
      <c r="G1" s="67"/>
      <c r="H1" s="67"/>
      <c r="I1" s="67"/>
      <c r="J1" s="67"/>
      <c r="O1">
        <v>2019</v>
      </c>
      <c r="P1">
        <v>2025</v>
      </c>
      <c r="Q1">
        <v>2030</v>
      </c>
      <c r="R1">
        <v>2035</v>
      </c>
      <c r="S1">
        <v>2040</v>
      </c>
      <c r="T1">
        <v>2045</v>
      </c>
      <c r="U1">
        <v>2050</v>
      </c>
    </row>
    <row r="2" spans="1:21">
      <c r="A2" s="23" t="s">
        <v>34</v>
      </c>
      <c r="N2" s="69" t="s">
        <v>124</v>
      </c>
    </row>
    <row r="3" spans="1:21">
      <c r="A3" s="23" t="s">
        <v>121</v>
      </c>
      <c r="N3" s="69" t="s">
        <v>115</v>
      </c>
      <c r="O3" s="68">
        <v>0.65111891308364156</v>
      </c>
      <c r="P3" s="68">
        <v>-0.16356792934035694</v>
      </c>
      <c r="Q3" s="68">
        <v>-0.9296875774379123</v>
      </c>
      <c r="R3" s="68">
        <v>-1.4484474089116806</v>
      </c>
      <c r="S3" s="68">
        <v>-2.3398269197314936</v>
      </c>
      <c r="T3" s="68">
        <v>-3.8061603962369039</v>
      </c>
      <c r="U3" s="68">
        <v>-5.8110162305174198</v>
      </c>
    </row>
    <row r="4" spans="1:21">
      <c r="N4" s="69" t="s">
        <v>114</v>
      </c>
      <c r="O4" s="68">
        <v>0.65111891308364156</v>
      </c>
      <c r="P4" s="68">
        <v>-0.1499152818387825</v>
      </c>
      <c r="Q4" s="68">
        <v>-0.86399216315082628</v>
      </c>
      <c r="R4" s="68">
        <v>-1.0990607236353371</v>
      </c>
      <c r="S4" s="68">
        <v>-1.6054621743036537</v>
      </c>
      <c r="T4" s="68">
        <v>-2.6469679503055907</v>
      </c>
      <c r="U4" s="68">
        <v>-3.982838582933399</v>
      </c>
    </row>
    <row r="5" spans="1:21">
      <c r="N5" s="69" t="s">
        <v>116</v>
      </c>
      <c r="O5" s="68">
        <v>0.65111891308364156</v>
      </c>
      <c r="P5" s="68">
        <v>-0.1499152818387825</v>
      </c>
      <c r="Q5" s="68">
        <v>-1.3019684133101752</v>
      </c>
      <c r="R5" s="68">
        <v>-2.2338682833326349</v>
      </c>
      <c r="S5" s="68">
        <v>-3.6176887917519087</v>
      </c>
      <c r="T5" s="68">
        <v>-5.9209198875445113</v>
      </c>
      <c r="U5" s="68">
        <v>-10.004947396311868</v>
      </c>
    </row>
    <row r="6" spans="1:21">
      <c r="N6" s="70"/>
      <c r="O6" s="63"/>
      <c r="P6" s="63"/>
      <c r="Q6" s="63"/>
      <c r="R6" s="63"/>
      <c r="S6" s="63"/>
      <c r="T6" s="63"/>
      <c r="U6" s="63"/>
    </row>
    <row r="7" spans="1:21">
      <c r="N7" s="70"/>
      <c r="O7" s="63"/>
      <c r="P7" s="63"/>
      <c r="Q7" s="63"/>
      <c r="R7" s="63"/>
      <c r="S7" s="63"/>
      <c r="T7" s="63"/>
      <c r="U7" s="63"/>
    </row>
    <row r="8" spans="1:21">
      <c r="N8" s="70"/>
      <c r="O8" s="71"/>
      <c r="P8" s="71"/>
      <c r="Q8" s="71"/>
      <c r="R8" s="71"/>
      <c r="S8" s="71"/>
      <c r="T8" s="71"/>
      <c r="U8" s="71"/>
    </row>
    <row r="9" spans="1:21">
      <c r="N9" s="70"/>
      <c r="O9" s="71"/>
      <c r="P9" s="71"/>
      <c r="Q9" s="71"/>
      <c r="R9" s="71"/>
      <c r="S9" s="71"/>
      <c r="T9" s="71"/>
      <c r="U9" s="71"/>
    </row>
    <row r="10" spans="1:21">
      <c r="N10" s="70"/>
      <c r="O10" s="71"/>
      <c r="P10" s="71"/>
      <c r="Q10" s="71"/>
      <c r="R10" s="71"/>
      <c r="S10" s="71"/>
      <c r="T10" s="71"/>
      <c r="U10" s="71"/>
    </row>
    <row r="11" spans="1:21">
      <c r="N11" s="70"/>
      <c r="O11" s="63"/>
      <c r="P11" s="63"/>
      <c r="Q11" s="63"/>
      <c r="R11" s="63"/>
      <c r="S11" s="63"/>
      <c r="T11" s="63"/>
      <c r="U11" s="63"/>
    </row>
    <row r="12" spans="1:21">
      <c r="N12" s="70"/>
      <c r="O12" s="63"/>
      <c r="P12" s="63"/>
      <c r="Q12" s="63"/>
      <c r="R12" s="63"/>
      <c r="S12" s="63"/>
      <c r="T12" s="63"/>
      <c r="U12" s="63"/>
    </row>
    <row r="13" spans="1:21">
      <c r="N13" s="70"/>
      <c r="O13" s="71"/>
      <c r="P13" s="71"/>
      <c r="Q13" s="71"/>
      <c r="R13" s="71"/>
      <c r="S13" s="71"/>
      <c r="T13" s="71"/>
      <c r="U13" s="71"/>
    </row>
    <row r="14" spans="1:21">
      <c r="N14" s="70"/>
      <c r="O14" s="71"/>
      <c r="P14" s="71"/>
      <c r="Q14" s="71"/>
      <c r="R14" s="71"/>
      <c r="S14" s="71"/>
      <c r="T14" s="71"/>
      <c r="U14" s="71"/>
    </row>
    <row r="15" spans="1:21">
      <c r="N15" s="70"/>
      <c r="O15" s="71"/>
      <c r="P15" s="71"/>
      <c r="Q15" s="71"/>
      <c r="R15" s="71"/>
      <c r="S15" s="71"/>
      <c r="T15" s="71"/>
      <c r="U15" s="71"/>
    </row>
    <row r="16" spans="1:21">
      <c r="N16" s="70"/>
      <c r="O16" s="63"/>
      <c r="P16" s="63"/>
      <c r="Q16" s="63"/>
      <c r="R16" s="63"/>
      <c r="S16" s="63"/>
      <c r="T16" s="63"/>
      <c r="U16" s="63"/>
    </row>
    <row r="17" spans="1:59">
      <c r="N17" s="70"/>
      <c r="O17" s="63"/>
      <c r="P17" s="63"/>
      <c r="Q17" s="63"/>
      <c r="R17" s="63"/>
      <c r="S17" s="63"/>
      <c r="T17" s="63"/>
      <c r="U17" s="63"/>
    </row>
    <row r="18" spans="1:59">
      <c r="A18" s="23" t="s">
        <v>122</v>
      </c>
      <c r="N18" s="70"/>
      <c r="O18" s="72"/>
      <c r="P18" s="72"/>
      <c r="Q18" s="72"/>
      <c r="R18" s="72"/>
      <c r="S18" s="72"/>
      <c r="T18" s="72"/>
      <c r="U18" s="72"/>
    </row>
    <row r="19" spans="1:59">
      <c r="N19" s="70"/>
      <c r="O19" s="63">
        <v>2015</v>
      </c>
      <c r="P19" s="63">
        <v>2016</v>
      </c>
      <c r="Q19" s="63">
        <v>2017</v>
      </c>
      <c r="R19" s="63">
        <v>2018</v>
      </c>
      <c r="S19" s="63">
        <v>2019</v>
      </c>
      <c r="T19" s="63">
        <v>2020</v>
      </c>
      <c r="U19" s="63">
        <v>2021</v>
      </c>
      <c r="V19" s="63">
        <v>2022</v>
      </c>
      <c r="W19" s="63">
        <v>2023</v>
      </c>
      <c r="X19" s="63">
        <v>2024</v>
      </c>
      <c r="Y19" s="63">
        <v>2025</v>
      </c>
      <c r="Z19" s="63">
        <v>2026</v>
      </c>
      <c r="AA19" s="63">
        <v>2027</v>
      </c>
      <c r="AB19" s="63">
        <v>2028</v>
      </c>
      <c r="AC19" s="63">
        <v>2029</v>
      </c>
      <c r="AD19" s="63">
        <v>2030</v>
      </c>
      <c r="AE19" s="63">
        <v>2031</v>
      </c>
      <c r="AF19" s="63">
        <v>2032</v>
      </c>
      <c r="AG19" s="63">
        <v>2033</v>
      </c>
      <c r="AH19" s="63">
        <v>2034</v>
      </c>
      <c r="AI19" s="63">
        <v>2035</v>
      </c>
      <c r="AJ19" s="63">
        <v>2036</v>
      </c>
      <c r="AK19" s="63">
        <v>2037</v>
      </c>
      <c r="AL19" s="63">
        <v>2038</v>
      </c>
      <c r="AM19" s="63">
        <v>2039</v>
      </c>
      <c r="AN19" s="63">
        <v>2040</v>
      </c>
      <c r="AO19" s="63">
        <v>2041</v>
      </c>
      <c r="AP19" s="63">
        <v>2042</v>
      </c>
      <c r="AQ19" s="63">
        <v>2043</v>
      </c>
      <c r="AR19" s="63">
        <v>2044</v>
      </c>
      <c r="AS19" s="63">
        <v>2045</v>
      </c>
      <c r="AT19" s="63">
        <v>2046</v>
      </c>
      <c r="AU19" s="63">
        <v>2047</v>
      </c>
      <c r="AV19" s="63">
        <v>2048</v>
      </c>
      <c r="AW19" s="63">
        <v>2049</v>
      </c>
      <c r="AX19" s="63">
        <v>2050</v>
      </c>
      <c r="AY19" s="63"/>
      <c r="AZ19" s="63"/>
      <c r="BA19" s="63"/>
      <c r="BB19" s="63"/>
      <c r="BC19" s="63"/>
      <c r="BD19" s="63"/>
      <c r="BE19" s="63"/>
      <c r="BF19" s="63"/>
      <c r="BG19" s="63"/>
    </row>
    <row r="20" spans="1:59">
      <c r="N20" s="70" t="s">
        <v>115</v>
      </c>
      <c r="O20" s="63">
        <v>123.95607908715324</v>
      </c>
      <c r="P20" s="63">
        <v>114.22698726306859</v>
      </c>
      <c r="Q20" s="63">
        <v>109.40664836508928</v>
      </c>
      <c r="R20" s="63">
        <v>104.26567406056924</v>
      </c>
      <c r="S20" s="63">
        <v>99.220991412427182</v>
      </c>
      <c r="T20" s="63">
        <v>125.14631167773126</v>
      </c>
      <c r="U20" s="63">
        <v>121.97781651454434</v>
      </c>
      <c r="V20">
        <v>118.97141650758851</v>
      </c>
      <c r="W20">
        <v>115.57553694526797</v>
      </c>
      <c r="X20">
        <v>112.79548320786034</v>
      </c>
      <c r="Y20">
        <v>108.59304231056083</v>
      </c>
      <c r="Z20">
        <v>105.05323322305269</v>
      </c>
      <c r="AA20">
        <v>102.68950504058459</v>
      </c>
      <c r="AB20">
        <v>101.09797599904523</v>
      </c>
      <c r="AC20">
        <v>99.890155426912983</v>
      </c>
      <c r="AD20">
        <v>96.217148934634125</v>
      </c>
      <c r="AE20">
        <v>95.385349596120321</v>
      </c>
      <c r="AF20">
        <v>93.985650472896964</v>
      </c>
      <c r="AG20">
        <v>91.532234274623136</v>
      </c>
      <c r="AH20">
        <v>90.221405977127233</v>
      </c>
      <c r="AI20">
        <v>89.406563890124474</v>
      </c>
      <c r="AJ20">
        <v>89.624158182581311</v>
      </c>
      <c r="AK20">
        <v>88.315021634150142</v>
      </c>
      <c r="AL20">
        <v>88.334376072823915</v>
      </c>
      <c r="AM20">
        <v>87.812723582685962</v>
      </c>
      <c r="AN20">
        <v>87.687710479524213</v>
      </c>
      <c r="AO20">
        <v>88.580601259726038</v>
      </c>
      <c r="AP20">
        <v>88.527168922890795</v>
      </c>
      <c r="AQ20">
        <v>89.048498286914409</v>
      </c>
      <c r="AR20">
        <v>91.185477602293133</v>
      </c>
      <c r="AS20">
        <v>92.146086935628219</v>
      </c>
      <c r="AT20">
        <v>93.985327035161319</v>
      </c>
      <c r="AU20">
        <v>97.357472614828893</v>
      </c>
      <c r="AV20">
        <v>100.8696251034666</v>
      </c>
      <c r="AW20">
        <v>105.20496275236519</v>
      </c>
      <c r="AX20">
        <v>109.72678351267402</v>
      </c>
    </row>
    <row r="21" spans="1:59">
      <c r="N21" s="70" t="s">
        <v>114</v>
      </c>
      <c r="O21" s="73">
        <v>123.95607908715324</v>
      </c>
      <c r="P21" s="73">
        <v>114.22698726306859</v>
      </c>
      <c r="Q21" s="73">
        <v>109.40664836508928</v>
      </c>
      <c r="R21" s="73">
        <v>104.26567406056924</v>
      </c>
      <c r="S21" s="73">
        <v>99.220991412427182</v>
      </c>
      <c r="T21" s="73">
        <v>125.14631167773126</v>
      </c>
      <c r="U21" s="73">
        <v>121.97781651454434</v>
      </c>
      <c r="V21">
        <v>118.94743265633483</v>
      </c>
      <c r="W21">
        <v>115.53868181045038</v>
      </c>
      <c r="X21">
        <v>112.25226134779375</v>
      </c>
      <c r="Y21">
        <v>108.52905358358136</v>
      </c>
      <c r="Z21">
        <v>103.97884612378969</v>
      </c>
      <c r="AA21">
        <v>102.31273039104131</v>
      </c>
      <c r="AB21">
        <v>100.40641348421043</v>
      </c>
      <c r="AC21">
        <v>97.234454439268461</v>
      </c>
      <c r="AD21">
        <v>94.585700195577999</v>
      </c>
      <c r="AE21">
        <v>93.193509382353824</v>
      </c>
      <c r="AF21">
        <v>90.962261179317011</v>
      </c>
      <c r="AG21">
        <v>87.532278433496231</v>
      </c>
      <c r="AH21">
        <v>85.47486541005533</v>
      </c>
      <c r="AI21">
        <v>83.516260496498319</v>
      </c>
      <c r="AJ21">
        <v>82.817666364964609</v>
      </c>
      <c r="AK21">
        <v>80.790508547170006</v>
      </c>
      <c r="AL21">
        <v>79.394220808717563</v>
      </c>
      <c r="AM21">
        <v>77.891568152738671</v>
      </c>
      <c r="AN21">
        <v>76.9170631368915</v>
      </c>
      <c r="AO21">
        <v>76.622457862604819</v>
      </c>
      <c r="AP21">
        <v>75.401862990647629</v>
      </c>
      <c r="AQ21">
        <v>74.772327029153459</v>
      </c>
      <c r="AR21">
        <v>75.498663701432051</v>
      </c>
      <c r="AS21">
        <v>74.784763166948906</v>
      </c>
      <c r="AT21">
        <v>75.031522419776351</v>
      </c>
      <c r="AU21">
        <v>75.792953635725496</v>
      </c>
      <c r="AV21">
        <v>76.748252635944496</v>
      </c>
      <c r="AW21">
        <v>79.138740412239642</v>
      </c>
      <c r="AX21">
        <v>82.613342270909357</v>
      </c>
    </row>
    <row r="22" spans="1:59">
      <c r="N22" s="70"/>
      <c r="O22" s="73">
        <v>0</v>
      </c>
      <c r="P22" s="73">
        <v>0</v>
      </c>
      <c r="Q22" s="73">
        <v>0</v>
      </c>
      <c r="R22" s="73">
        <v>0</v>
      </c>
      <c r="S22" s="73">
        <v>0</v>
      </c>
      <c r="T22" s="73">
        <v>0</v>
      </c>
      <c r="U22" s="73">
        <v>0</v>
      </c>
      <c r="V22">
        <v>0</v>
      </c>
      <c r="W22">
        <v>0</v>
      </c>
      <c r="X22">
        <v>0</v>
      </c>
      <c r="Y22">
        <v>3.7502012332907952E-2</v>
      </c>
      <c r="Z22">
        <v>0.58501618688809742</v>
      </c>
      <c r="AA22">
        <v>1.3678498486349042</v>
      </c>
      <c r="AB22">
        <v>2.3868568671341279</v>
      </c>
      <c r="AC22">
        <v>3.6195523774216696</v>
      </c>
      <c r="AD22">
        <v>5.1046548618414533</v>
      </c>
      <c r="AE22">
        <v>6.8892986059157124</v>
      </c>
      <c r="AF22">
        <v>8.725176746680674</v>
      </c>
      <c r="AG22">
        <v>10.531869176728421</v>
      </c>
      <c r="AH22">
        <v>12.512006543813825</v>
      </c>
      <c r="AI22">
        <v>14.631753653018407</v>
      </c>
      <c r="AJ22">
        <v>17.005642436788193</v>
      </c>
      <c r="AK22">
        <v>19.296964731215724</v>
      </c>
      <c r="AL22">
        <v>21.785181325961744</v>
      </c>
      <c r="AM22">
        <v>24.288943897174221</v>
      </c>
      <c r="AN22">
        <v>26.973994693374053</v>
      </c>
      <c r="AO22">
        <v>29.943509807647501</v>
      </c>
      <c r="AP22">
        <v>32.970143344546287</v>
      </c>
      <c r="AQ22">
        <v>37.098038327011864</v>
      </c>
      <c r="AR22">
        <v>41.399267463716271</v>
      </c>
      <c r="AS22">
        <v>46.601422833578809</v>
      </c>
      <c r="AT22">
        <v>51.963782830952823</v>
      </c>
      <c r="AU22">
        <v>57.439309227966646</v>
      </c>
      <c r="AV22">
        <v>63.581750601337504</v>
      </c>
      <c r="AW22">
        <v>69.806014593561329</v>
      </c>
      <c r="AX22">
        <v>75.283042368490925</v>
      </c>
    </row>
    <row r="23" spans="1:59">
      <c r="N23" s="70"/>
    </row>
    <row r="24" spans="1:59">
      <c r="N24" s="70"/>
      <c r="O24" s="63"/>
      <c r="P24" s="63"/>
      <c r="Q24" s="63"/>
      <c r="R24" s="63"/>
      <c r="S24" s="63"/>
      <c r="T24" s="63"/>
      <c r="U24" s="63"/>
    </row>
    <row r="25" spans="1:59">
      <c r="N25" s="70"/>
      <c r="O25" s="63"/>
      <c r="P25" s="63"/>
      <c r="Q25" s="63"/>
      <c r="R25" s="63"/>
      <c r="S25" s="63"/>
      <c r="T25" s="63"/>
      <c r="U25" s="63"/>
    </row>
    <row r="26" spans="1:59">
      <c r="N26" s="70"/>
      <c r="O26" s="73"/>
      <c r="P26" s="63"/>
      <c r="Q26" s="73"/>
      <c r="R26" s="73"/>
      <c r="S26" s="73"/>
      <c r="T26" s="73"/>
      <c r="U26" s="73"/>
    </row>
    <row r="27" spans="1:59">
      <c r="N27" s="70"/>
      <c r="O27" s="73"/>
      <c r="P27" s="63"/>
      <c r="Q27" s="73"/>
      <c r="R27" s="73"/>
      <c r="S27" s="73"/>
      <c r="T27" s="73"/>
      <c r="U27" s="73"/>
    </row>
    <row r="28" spans="1:59">
      <c r="A28" s="63"/>
      <c r="B28" s="63"/>
      <c r="C28" s="63"/>
      <c r="D28" s="63"/>
      <c r="E28" s="63"/>
      <c r="F28" s="63"/>
      <c r="G28" s="63"/>
      <c r="H28" s="63"/>
      <c r="I28" s="63"/>
      <c r="J28" s="63"/>
      <c r="K28" s="63"/>
      <c r="N28" s="70"/>
      <c r="O28" s="73"/>
      <c r="P28" s="63"/>
      <c r="Q28" s="73"/>
      <c r="R28" s="73"/>
      <c r="S28" s="73"/>
      <c r="T28" s="73"/>
      <c r="U28" s="73"/>
    </row>
    <row r="29" spans="1:59">
      <c r="B29" s="65"/>
      <c r="C29" s="65"/>
      <c r="D29" s="65"/>
      <c r="E29" s="65"/>
      <c r="F29" s="65"/>
      <c r="G29" s="65"/>
      <c r="H29" s="65"/>
      <c r="I29" s="65"/>
      <c r="J29" s="65"/>
      <c r="N29" s="70"/>
      <c r="O29" s="63"/>
      <c r="P29" s="63"/>
      <c r="Q29" s="63"/>
      <c r="R29" s="63"/>
      <c r="S29" s="63"/>
      <c r="T29" s="63"/>
      <c r="U29" s="63"/>
    </row>
    <row r="30" spans="1:59">
      <c r="B30" s="23"/>
      <c r="C30" s="23"/>
      <c r="D30" s="23"/>
      <c r="E30" s="23"/>
      <c r="F30" s="23"/>
      <c r="G30" s="23"/>
      <c r="H30" s="23"/>
      <c r="I30" s="23"/>
      <c r="J30" s="23"/>
      <c r="N30" s="70"/>
      <c r="O30" s="63"/>
      <c r="P30" s="63"/>
      <c r="Q30" s="63"/>
      <c r="R30" s="63"/>
      <c r="S30" s="63"/>
      <c r="T30" s="63"/>
      <c r="U30" s="63"/>
    </row>
    <row r="31" spans="1:59">
      <c r="N31" s="70"/>
      <c r="O31" s="74"/>
      <c r="P31" s="74"/>
      <c r="Q31" s="74"/>
      <c r="R31" s="74"/>
      <c r="S31" s="74"/>
      <c r="T31" s="74"/>
      <c r="U31" s="74"/>
    </row>
    <row r="32" spans="1:59">
      <c r="N32" s="70"/>
      <c r="O32" s="74"/>
      <c r="P32" s="74"/>
      <c r="Q32" s="74"/>
      <c r="R32" s="74"/>
      <c r="S32" s="74"/>
      <c r="T32" s="74"/>
      <c r="U32" s="74"/>
    </row>
    <row r="33" spans="1:21">
      <c r="A33" s="23" t="s">
        <v>123</v>
      </c>
    </row>
    <row r="34" spans="1:21">
      <c r="N34" s="69" t="s">
        <v>125</v>
      </c>
    </row>
    <row r="35" spans="1:21">
      <c r="N35" s="69" t="s">
        <v>115</v>
      </c>
      <c r="O35" s="28">
        <v>2.1678029234704299</v>
      </c>
      <c r="P35" s="28">
        <v>1.1987906381588727</v>
      </c>
      <c r="Q35" s="28">
        <v>0.82683714957887033</v>
      </c>
      <c r="R35" s="28">
        <v>0.5601007310512609</v>
      </c>
      <c r="S35" s="28">
        <v>0.42065941412120411</v>
      </c>
      <c r="T35" s="28">
        <v>0.423636650935793</v>
      </c>
      <c r="U35" s="28">
        <v>0.73283202807655234</v>
      </c>
    </row>
    <row r="36" spans="1:21">
      <c r="N36" s="70" t="s">
        <v>114</v>
      </c>
      <c r="O36" s="28">
        <v>2.1678029234704299</v>
      </c>
      <c r="P36" s="28">
        <v>1.1851379906572987</v>
      </c>
      <c r="Q36" s="28">
        <v>0.76487128856527964</v>
      </c>
      <c r="R36" s="28">
        <v>0.45729333036143277</v>
      </c>
      <c r="S36" s="28">
        <v>0.25586755971770891</v>
      </c>
      <c r="T36" s="28">
        <v>0.17125164598197395</v>
      </c>
      <c r="U36" s="28">
        <v>0.14859939634775229</v>
      </c>
    </row>
    <row r="37" spans="1:21">
      <c r="N37" s="70" t="s">
        <v>116</v>
      </c>
      <c r="O37" s="28">
        <v>2.1678029234704299</v>
      </c>
      <c r="P37" s="28">
        <v>1.1851379906572987</v>
      </c>
      <c r="Q37" s="28">
        <v>0.85063657297413642</v>
      </c>
      <c r="R37" s="28">
        <v>0.74926294498031221</v>
      </c>
      <c r="S37" s="28">
        <v>0.84407583711222334</v>
      </c>
      <c r="T37" s="28">
        <v>1.3629659434755548</v>
      </c>
      <c r="U37" s="28">
        <v>3.3806481196145208</v>
      </c>
    </row>
    <row r="53" spans="1:1">
      <c r="A53" s="65" t="s">
        <v>39</v>
      </c>
    </row>
    <row r="54" spans="1:1">
      <c r="A54" s="23" t="s">
        <v>40</v>
      </c>
    </row>
    <row r="81" spans="16:16">
      <c r="P81" s="5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32E9-3A6F-4F93-8971-51D1680CA19D}">
  <dimension ref="A1:DK18"/>
  <sheetViews>
    <sheetView showGridLines="0" workbookViewId="0"/>
  </sheetViews>
  <sheetFormatPr defaultColWidth="9.140625" defaultRowHeight="15"/>
  <cols>
    <col min="1" max="11" width="9.140625" style="24"/>
    <col min="12" max="12" width="10" style="24" customWidth="1"/>
    <col min="13" max="16384" width="9.140625" style="24"/>
  </cols>
  <sheetData>
    <row r="1" spans="1:115">
      <c r="A1" s="52" t="s">
        <v>285</v>
      </c>
      <c r="O1" s="24">
        <v>1950</v>
      </c>
      <c r="P1" s="24">
        <v>1951</v>
      </c>
      <c r="Q1" s="24">
        <v>1952</v>
      </c>
      <c r="R1" s="24">
        <v>1953</v>
      </c>
      <c r="S1" s="24">
        <v>1954</v>
      </c>
      <c r="T1" s="24">
        <v>1955</v>
      </c>
      <c r="U1" s="24">
        <v>1956</v>
      </c>
      <c r="V1" s="24">
        <v>1957</v>
      </c>
      <c r="W1" s="24">
        <v>1958</v>
      </c>
      <c r="X1" s="24">
        <v>1959</v>
      </c>
      <c r="Y1" s="24">
        <v>1960</v>
      </c>
      <c r="Z1" s="24">
        <v>1961</v>
      </c>
      <c r="AA1" s="24">
        <v>1962</v>
      </c>
      <c r="AB1" s="24">
        <v>1963</v>
      </c>
      <c r="AC1" s="24">
        <v>1964</v>
      </c>
      <c r="AD1" s="24">
        <v>1965</v>
      </c>
      <c r="AE1" s="24">
        <v>1966</v>
      </c>
      <c r="AF1" s="24">
        <v>1967</v>
      </c>
      <c r="AG1" s="24">
        <v>1968</v>
      </c>
      <c r="AH1" s="24">
        <v>1969</v>
      </c>
      <c r="AI1" s="24">
        <v>1970</v>
      </c>
      <c r="AJ1" s="24">
        <v>1971</v>
      </c>
      <c r="AK1" s="24">
        <v>1972</v>
      </c>
      <c r="AL1" s="24">
        <v>1973</v>
      </c>
      <c r="AM1" s="24">
        <v>1974</v>
      </c>
      <c r="AN1" s="24">
        <v>1975</v>
      </c>
      <c r="AO1" s="24">
        <v>1976</v>
      </c>
      <c r="AP1" s="24">
        <v>1977</v>
      </c>
      <c r="AQ1" s="24">
        <v>1978</v>
      </c>
      <c r="AR1" s="24">
        <v>1979</v>
      </c>
      <c r="AS1" s="24">
        <v>1980</v>
      </c>
      <c r="AT1" s="24">
        <v>1981</v>
      </c>
      <c r="AU1" s="24">
        <v>1982</v>
      </c>
      <c r="AV1" s="24">
        <v>1983</v>
      </c>
      <c r="AW1" s="24">
        <v>1984</v>
      </c>
      <c r="AX1" s="24">
        <v>1985</v>
      </c>
      <c r="AY1" s="24">
        <v>1986</v>
      </c>
      <c r="AZ1" s="24">
        <v>1987</v>
      </c>
      <c r="BA1" s="24">
        <v>1988</v>
      </c>
      <c r="BB1" s="24">
        <v>1989</v>
      </c>
      <c r="BC1" s="24">
        <v>1990</v>
      </c>
      <c r="BD1" s="24">
        <v>1991</v>
      </c>
      <c r="BE1" s="24">
        <v>1992</v>
      </c>
      <c r="BF1" s="24">
        <v>1993</v>
      </c>
      <c r="BG1" s="24">
        <v>1994</v>
      </c>
      <c r="BH1" s="24">
        <v>1995</v>
      </c>
      <c r="BI1" s="24">
        <v>1996</v>
      </c>
      <c r="BJ1" s="24">
        <v>1997</v>
      </c>
      <c r="BK1" s="24">
        <v>1998</v>
      </c>
      <c r="BL1" s="24">
        <v>1999</v>
      </c>
      <c r="BM1" s="24">
        <v>2000</v>
      </c>
      <c r="BN1" s="24">
        <v>2001</v>
      </c>
      <c r="BO1" s="24">
        <v>2002</v>
      </c>
      <c r="BP1" s="24">
        <v>2003</v>
      </c>
      <c r="BQ1" s="24">
        <v>2004</v>
      </c>
      <c r="BR1" s="24">
        <v>2005</v>
      </c>
      <c r="BS1" s="24">
        <v>2006</v>
      </c>
      <c r="BT1" s="24">
        <v>2007</v>
      </c>
      <c r="BU1" s="24">
        <v>2008</v>
      </c>
      <c r="BV1" s="24">
        <v>2009</v>
      </c>
      <c r="BW1" s="24">
        <v>2010</v>
      </c>
      <c r="BX1" s="24">
        <v>2011</v>
      </c>
      <c r="BY1" s="24">
        <v>2012</v>
      </c>
      <c r="BZ1" s="24">
        <v>2013</v>
      </c>
      <c r="CA1" s="24">
        <v>2014</v>
      </c>
      <c r="CB1" s="24">
        <v>2015</v>
      </c>
      <c r="CC1" s="24">
        <v>2016</v>
      </c>
      <c r="CD1" s="24">
        <v>2017</v>
      </c>
      <c r="CE1" s="24">
        <v>2018</v>
      </c>
      <c r="CF1" s="24">
        <v>2019</v>
      </c>
      <c r="CG1" s="24">
        <v>2020</v>
      </c>
      <c r="CH1" s="24">
        <v>2021</v>
      </c>
      <c r="CI1" s="24">
        <v>2022</v>
      </c>
      <c r="CJ1" s="24">
        <v>2023</v>
      </c>
      <c r="CK1" s="24">
        <v>2024</v>
      </c>
      <c r="CL1" s="24">
        <v>2025</v>
      </c>
      <c r="CM1" s="24">
        <v>2026</v>
      </c>
      <c r="CN1" s="24">
        <v>2027</v>
      </c>
      <c r="CO1" s="24">
        <v>2028</v>
      </c>
      <c r="CP1" s="24">
        <v>2029</v>
      </c>
      <c r="CQ1" s="24">
        <v>2030</v>
      </c>
      <c r="CR1" s="24">
        <v>2031</v>
      </c>
      <c r="CS1" s="24">
        <v>2032</v>
      </c>
      <c r="CT1" s="24">
        <v>2033</v>
      </c>
      <c r="CU1" s="24">
        <v>2034</v>
      </c>
      <c r="CV1" s="24">
        <v>2035</v>
      </c>
      <c r="CW1" s="24">
        <v>2036</v>
      </c>
      <c r="CX1" s="24">
        <v>2037</v>
      </c>
      <c r="CY1" s="24">
        <v>2038</v>
      </c>
      <c r="CZ1" s="24">
        <v>2039</v>
      </c>
      <c r="DA1" s="24">
        <v>2040</v>
      </c>
      <c r="DB1" s="24">
        <v>2041</v>
      </c>
      <c r="DC1" s="24">
        <v>2042</v>
      </c>
      <c r="DD1" s="24">
        <v>2043</v>
      </c>
      <c r="DE1" s="24">
        <v>2044</v>
      </c>
      <c r="DF1" s="24">
        <v>2045</v>
      </c>
      <c r="DG1" s="24">
        <v>2046</v>
      </c>
      <c r="DH1" s="24">
        <v>2047</v>
      </c>
      <c r="DI1" s="24">
        <v>2048</v>
      </c>
      <c r="DJ1" s="24">
        <v>2049</v>
      </c>
      <c r="DK1" s="24">
        <v>2050</v>
      </c>
    </row>
    <row r="2" spans="1:115">
      <c r="A2" s="23" t="s">
        <v>34</v>
      </c>
      <c r="N2" s="24" t="s">
        <v>115</v>
      </c>
      <c r="O2" s="24">
        <v>38.860927366611357</v>
      </c>
      <c r="P2" s="24">
        <v>39.041944278101276</v>
      </c>
      <c r="Q2" s="24">
        <v>39.924291213842224</v>
      </c>
      <c r="R2" s="24">
        <v>41.690013046592377</v>
      </c>
      <c r="S2" s="24">
        <v>45.548126553634702</v>
      </c>
      <c r="T2" s="24">
        <v>46.698545186214119</v>
      </c>
      <c r="U2" s="24">
        <v>50.837549264527183</v>
      </c>
      <c r="V2" s="24">
        <v>52.997593349630044</v>
      </c>
      <c r="W2" s="24">
        <v>53.295740709959894</v>
      </c>
      <c r="X2" s="24">
        <v>55.100910824960877</v>
      </c>
      <c r="Y2" s="24">
        <v>55.581951883844148</v>
      </c>
      <c r="Z2" s="24">
        <v>55.832754865255488</v>
      </c>
      <c r="AA2" s="24">
        <v>56.390875997958304</v>
      </c>
      <c r="AB2" s="24">
        <v>56.970027178896885</v>
      </c>
      <c r="AC2" s="24">
        <v>55.328471740938554</v>
      </c>
      <c r="AD2" s="24">
        <v>58.142653942591728</v>
      </c>
      <c r="AE2" s="24">
        <v>59.464010998912919</v>
      </c>
      <c r="AF2" s="24">
        <v>58.007106957813278</v>
      </c>
      <c r="AG2" s="24">
        <v>56.841641679409868</v>
      </c>
      <c r="AH2" s="24">
        <v>54.517213124688247</v>
      </c>
      <c r="AI2" s="24">
        <v>53.097813644551238</v>
      </c>
      <c r="AJ2" s="24">
        <v>52.679814673460633</v>
      </c>
      <c r="AK2" s="24">
        <v>49.233302789764913</v>
      </c>
      <c r="AL2" s="24">
        <v>46.07567260990465</v>
      </c>
      <c r="AM2" s="24">
        <v>49.675425675245066</v>
      </c>
      <c r="AN2" s="24">
        <v>53.468186277409743</v>
      </c>
      <c r="AO2" s="24">
        <v>60.214843707027619</v>
      </c>
      <c r="AP2" s="24">
        <v>56.989933710515992</v>
      </c>
      <c r="AQ2" s="24">
        <v>59.086967657631561</v>
      </c>
      <c r="AR2" s="24">
        <v>63.835044405186572</v>
      </c>
      <c r="AS2" s="24">
        <v>65.777463310186704</v>
      </c>
      <c r="AT2" s="24">
        <v>71.404795601791818</v>
      </c>
      <c r="AU2" s="24">
        <v>77.592738421888441</v>
      </c>
      <c r="AV2" s="24">
        <v>87.264636343374335</v>
      </c>
      <c r="AW2" s="24">
        <v>93.35713678447452</v>
      </c>
      <c r="AX2" s="24">
        <v>94.975165091082232</v>
      </c>
      <c r="AY2" s="24">
        <v>106.22431629634315</v>
      </c>
      <c r="AZ2" s="24">
        <v>108.0707344035777</v>
      </c>
      <c r="BA2" s="24">
        <v>108.16785056672751</v>
      </c>
      <c r="BB2" s="24">
        <v>100.11491314981815</v>
      </c>
      <c r="BC2" s="24">
        <v>93.515176797014547</v>
      </c>
      <c r="BD2" s="24">
        <v>94.234089873989632</v>
      </c>
      <c r="BE2" s="24">
        <v>92.170777941122481</v>
      </c>
      <c r="BF2" s="24">
        <v>94.640490457108314</v>
      </c>
      <c r="BG2" s="24">
        <v>88.826346248742013</v>
      </c>
      <c r="BH2" s="24">
        <v>82.36842629680558</v>
      </c>
      <c r="BI2" s="24">
        <v>80.230148558638234</v>
      </c>
      <c r="BJ2" s="24">
        <v>69.472887486654884</v>
      </c>
      <c r="BK2" s="24">
        <v>57.314899514899508</v>
      </c>
      <c r="BL2" s="24">
        <v>53.641306371727559</v>
      </c>
      <c r="BM2" s="24">
        <v>41.544077017894338</v>
      </c>
      <c r="BN2" s="24">
        <v>39.169050011594649</v>
      </c>
      <c r="BO2" s="24">
        <v>36.829067179728156</v>
      </c>
      <c r="BP2" s="24">
        <v>35.210081316585033</v>
      </c>
      <c r="BQ2" s="24">
        <v>33.263216707186331</v>
      </c>
      <c r="BR2" s="24">
        <v>30.815326074880566</v>
      </c>
      <c r="BS2" s="24">
        <v>27.671695293104321</v>
      </c>
      <c r="BT2" s="24">
        <v>28.477832809857457</v>
      </c>
      <c r="BU2" s="24">
        <v>50.744394733152333</v>
      </c>
      <c r="BV2" s="24">
        <v>77.636253068428744</v>
      </c>
      <c r="BW2" s="24">
        <v>111.84057071960298</v>
      </c>
      <c r="BX2" s="24">
        <v>150.15020813878027</v>
      </c>
      <c r="BY2" s="24">
        <v>166.03922591661527</v>
      </c>
      <c r="BZ2" s="24">
        <v>157.23829759271021</v>
      </c>
      <c r="CA2" s="24">
        <v>136.73573666447041</v>
      </c>
      <c r="CB2" s="24">
        <v>123.95632500491836</v>
      </c>
      <c r="CC2" s="24">
        <v>114.22704420062517</v>
      </c>
      <c r="CD2" s="24">
        <v>109.40648528172652</v>
      </c>
      <c r="CE2" s="24">
        <v>104.26567406056924</v>
      </c>
      <c r="CF2" s="24">
        <v>99.220796903416556</v>
      </c>
      <c r="CG2" s="24">
        <v>125.14631167773128</v>
      </c>
      <c r="CH2" s="24">
        <v>121.31752586934151</v>
      </c>
      <c r="CI2" s="24">
        <v>116.39245145729372</v>
      </c>
      <c r="CJ2" s="24">
        <v>111.56460826870634</v>
      </c>
      <c r="CK2" s="24">
        <v>107.13282302616882</v>
      </c>
      <c r="CL2" s="24">
        <v>101.1373295068444</v>
      </c>
      <c r="CM2" s="24">
        <v>95.712564253634667</v>
      </c>
      <c r="CN2" s="24">
        <v>91.55065833360986</v>
      </c>
      <c r="CO2" s="24">
        <v>88.095315677802617</v>
      </c>
      <c r="CP2" s="24">
        <v>85.229960737712773</v>
      </c>
      <c r="CQ2" s="24">
        <v>79.710187796955822</v>
      </c>
      <c r="CR2" s="24">
        <v>76.983581303352125</v>
      </c>
      <c r="CS2" s="24">
        <v>74.040404729884031</v>
      </c>
      <c r="CT2" s="24">
        <v>69.971053878894423</v>
      </c>
      <c r="CU2" s="24">
        <v>67.108085187943885</v>
      </c>
      <c r="CV2" s="24">
        <v>64.774747828137109</v>
      </c>
      <c r="CW2" s="24">
        <v>63.527488772236332</v>
      </c>
      <c r="CX2" s="24">
        <v>60.690165842512677</v>
      </c>
      <c r="CY2" s="24">
        <v>59.203348014425657</v>
      </c>
      <c r="CZ2" s="24">
        <v>57.143859798799532</v>
      </c>
      <c r="DA2" s="24">
        <v>55.371155649755778</v>
      </c>
      <c r="DB2" s="24">
        <v>54.594516583168314</v>
      </c>
      <c r="DC2" s="24">
        <v>52.858857080865654</v>
      </c>
      <c r="DD2" s="24">
        <v>51.59969316096803</v>
      </c>
      <c r="DE2" s="24">
        <v>51.83125171284496</v>
      </c>
      <c r="DF2" s="24">
        <v>50.273116642959813</v>
      </c>
      <c r="DG2" s="24">
        <v>49.55842822719368</v>
      </c>
      <c r="DH2" s="24">
        <v>49.031811171917717</v>
      </c>
      <c r="DI2" s="24">
        <v>48.6776322079035</v>
      </c>
      <c r="DJ2" s="24">
        <v>48.980107862896446</v>
      </c>
      <c r="DK2" s="24">
        <v>52.026123315936445</v>
      </c>
    </row>
    <row r="3" spans="1:115">
      <c r="CE3" s="24">
        <v>200</v>
      </c>
    </row>
    <row r="4" spans="1:115">
      <c r="N4" s="24" t="s">
        <v>287</v>
      </c>
      <c r="CH4" s="24">
        <v>0.66029064520284919</v>
      </c>
      <c r="CI4" s="24">
        <v>2.5789650502947978</v>
      </c>
      <c r="CJ4" s="24">
        <v>4.0109286765616332</v>
      </c>
      <c r="CK4" s="24">
        <v>5.6626601816915212</v>
      </c>
      <c r="CL4" s="24">
        <v>7.4557128037164233</v>
      </c>
      <c r="CM4" s="24">
        <v>9.3406689694180045</v>
      </c>
      <c r="CN4" s="24">
        <v>11.138846706974746</v>
      </c>
      <c r="CO4" s="24">
        <v>13.002660321242629</v>
      </c>
      <c r="CP4" s="24">
        <v>14.66019468920021</v>
      </c>
      <c r="CQ4" s="24">
        <v>16.506961137678303</v>
      </c>
      <c r="CR4" s="24">
        <v>18.40176829276821</v>
      </c>
      <c r="CS4" s="24">
        <v>19.945245743012933</v>
      </c>
      <c r="CT4" s="24">
        <v>21.561180395728698</v>
      </c>
      <c r="CU4" s="24">
        <v>23.113320789183348</v>
      </c>
      <c r="CV4" s="24">
        <v>24.631816061987365</v>
      </c>
      <c r="CW4" s="24">
        <v>26.096669410344965</v>
      </c>
      <c r="CX4" s="24">
        <v>27.624855791637465</v>
      </c>
      <c r="CY4" s="24">
        <v>29.131028058398243</v>
      </c>
      <c r="CZ4" s="24">
        <v>30.668863783886444</v>
      </c>
      <c r="DA4" s="24">
        <v>32.316554829768435</v>
      </c>
      <c r="DB4" s="24">
        <v>33.986084676557724</v>
      </c>
      <c r="DC4" s="24">
        <v>35.66831184202514</v>
      </c>
      <c r="DD4" s="24">
        <v>37.448805125946365</v>
      </c>
      <c r="DE4" s="24">
        <v>39.354225889448188</v>
      </c>
      <c r="DF4" s="24">
        <v>41.872970292668406</v>
      </c>
      <c r="DG4" s="24">
        <v>44.426898807967639</v>
      </c>
      <c r="DH4" s="24">
        <v>48.325661442911176</v>
      </c>
      <c r="DI4" s="24">
        <v>52.191992895563104</v>
      </c>
      <c r="DJ4" s="24">
        <v>56.22485488946873</v>
      </c>
      <c r="DK4" s="24">
        <v>57.700660196737573</v>
      </c>
    </row>
    <row r="15" spans="1:115">
      <c r="B15" s="61"/>
      <c r="C15" s="61"/>
      <c r="D15" s="61"/>
      <c r="E15" s="61"/>
      <c r="F15" s="61"/>
      <c r="G15" s="61"/>
      <c r="H15" s="61"/>
      <c r="I15" s="61"/>
    </row>
    <row r="16" spans="1:115">
      <c r="B16" s="61"/>
      <c r="C16" s="61"/>
      <c r="D16" s="61"/>
      <c r="E16" s="61"/>
      <c r="F16" s="61"/>
      <c r="G16" s="61"/>
      <c r="H16" s="61"/>
      <c r="I16" s="61"/>
    </row>
    <row r="17" spans="1:9">
      <c r="A17" s="23" t="s">
        <v>39</v>
      </c>
      <c r="B17" s="61"/>
      <c r="C17" s="61"/>
      <c r="D17" s="61"/>
      <c r="E17" s="61"/>
      <c r="F17" s="61"/>
      <c r="G17" s="61"/>
      <c r="H17" s="61"/>
      <c r="I17" s="61"/>
    </row>
    <row r="18" spans="1:9">
      <c r="A18" s="23" t="s">
        <v>286</v>
      </c>
      <c r="B18" s="61"/>
      <c r="C18" s="61"/>
      <c r="D18" s="61"/>
      <c r="E18" s="61"/>
      <c r="F18" s="61"/>
      <c r="G18" s="61"/>
      <c r="H18" s="61"/>
      <c r="I18" s="61"/>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111A-F11E-40E4-8F01-96F307A0DC47}">
  <dimension ref="A1:AS18"/>
  <sheetViews>
    <sheetView showGridLines="0" workbookViewId="0"/>
  </sheetViews>
  <sheetFormatPr defaultRowHeight="15"/>
  <cols>
    <col min="1" max="1" width="20.42578125" customWidth="1"/>
  </cols>
  <sheetData>
    <row r="1" spans="1:45">
      <c r="A1" s="66" t="s">
        <v>117</v>
      </c>
      <c r="B1" s="66"/>
      <c r="C1" s="66"/>
      <c r="D1" s="66"/>
      <c r="E1" s="66"/>
      <c r="F1" s="66"/>
      <c r="G1" s="66"/>
      <c r="H1" s="66"/>
      <c r="I1" s="66"/>
      <c r="J1" s="66"/>
      <c r="O1">
        <v>2020</v>
      </c>
      <c r="P1">
        <v>2021</v>
      </c>
      <c r="Q1">
        <v>2022</v>
      </c>
      <c r="R1">
        <v>2023</v>
      </c>
      <c r="S1">
        <v>2024</v>
      </c>
      <c r="T1">
        <v>2025</v>
      </c>
      <c r="U1">
        <v>2026</v>
      </c>
      <c r="V1">
        <v>2027</v>
      </c>
      <c r="W1">
        <v>2028</v>
      </c>
      <c r="X1">
        <v>2029</v>
      </c>
      <c r="Y1">
        <v>2030</v>
      </c>
      <c r="Z1">
        <v>2031</v>
      </c>
      <c r="AA1">
        <v>2032</v>
      </c>
      <c r="AB1">
        <v>2033</v>
      </c>
      <c r="AC1">
        <v>2034</v>
      </c>
      <c r="AD1">
        <v>2035</v>
      </c>
      <c r="AE1">
        <v>2036</v>
      </c>
      <c r="AF1">
        <v>2037</v>
      </c>
      <c r="AG1">
        <v>2038</v>
      </c>
      <c r="AH1">
        <v>2039</v>
      </c>
      <c r="AI1">
        <v>2040</v>
      </c>
      <c r="AJ1">
        <v>2041</v>
      </c>
      <c r="AK1">
        <v>2042</v>
      </c>
      <c r="AL1">
        <v>2043</v>
      </c>
      <c r="AM1">
        <v>2044</v>
      </c>
      <c r="AN1">
        <v>2045</v>
      </c>
      <c r="AO1">
        <v>2046</v>
      </c>
      <c r="AP1">
        <v>2047</v>
      </c>
      <c r="AQ1">
        <v>2048</v>
      </c>
      <c r="AR1">
        <v>2049</v>
      </c>
      <c r="AS1">
        <v>2050</v>
      </c>
    </row>
    <row r="2" spans="1:45">
      <c r="A2" s="23" t="s">
        <v>46</v>
      </c>
      <c r="N2" t="s">
        <v>114</v>
      </c>
      <c r="O2">
        <v>64193.508105021625</v>
      </c>
      <c r="P2">
        <v>63564.467224554821</v>
      </c>
      <c r="Q2">
        <v>62948.155009878596</v>
      </c>
      <c r="R2">
        <v>62382.932382901876</v>
      </c>
      <c r="S2">
        <v>61916.341920815212</v>
      </c>
      <c r="T2">
        <v>61615.609050693718</v>
      </c>
      <c r="U2">
        <v>61891.749328352977</v>
      </c>
      <c r="V2">
        <v>62378.97434382404</v>
      </c>
      <c r="W2">
        <v>63081.503475186073</v>
      </c>
      <c r="X2">
        <v>63979.718703360937</v>
      </c>
      <c r="Y2">
        <v>65052.223580338083</v>
      </c>
      <c r="Z2">
        <v>66323.872039956812</v>
      </c>
      <c r="AA2">
        <v>67750.492834907811</v>
      </c>
      <c r="AB2">
        <v>69270.797759285793</v>
      </c>
      <c r="AC2">
        <v>70814.317871132036</v>
      </c>
      <c r="AD2">
        <v>72331.659839125656</v>
      </c>
      <c r="AE2">
        <v>73764.306831252994</v>
      </c>
      <c r="AF2">
        <v>75093.840069508806</v>
      </c>
      <c r="AG2">
        <v>76287.400164699371</v>
      </c>
      <c r="AH2">
        <v>77323.897477445425</v>
      </c>
      <c r="AI2">
        <v>78188.815601043869</v>
      </c>
      <c r="AJ2">
        <v>78843.492420902025</v>
      </c>
      <c r="AK2">
        <v>79272.256799852752</v>
      </c>
      <c r="AL2">
        <v>79456.094746119823</v>
      </c>
      <c r="AM2">
        <v>79409.140213016071</v>
      </c>
      <c r="AN2">
        <v>79139.743710198396</v>
      </c>
      <c r="AO2">
        <v>78675.791297855409</v>
      </c>
      <c r="AP2">
        <v>78048.580151450078</v>
      </c>
      <c r="AQ2">
        <v>77318.880191329576</v>
      </c>
      <c r="AR2">
        <v>76551.048566429323</v>
      </c>
      <c r="AS2">
        <v>75806.354017669277</v>
      </c>
    </row>
    <row r="3" spans="1:45">
      <c r="N3" t="s">
        <v>115</v>
      </c>
      <c r="O3">
        <v>64193.508105021625</v>
      </c>
      <c r="P3">
        <v>63564.467224554821</v>
      </c>
      <c r="Q3">
        <v>62948.155009878596</v>
      </c>
      <c r="R3">
        <v>62382.932382901876</v>
      </c>
      <c r="S3">
        <v>61916.341920815212</v>
      </c>
      <c r="T3">
        <v>61615.609050693718</v>
      </c>
      <c r="U3">
        <v>61489.518973262733</v>
      </c>
      <c r="V3">
        <v>61576.507873627867</v>
      </c>
      <c r="W3">
        <v>61877.206541577609</v>
      </c>
      <c r="X3">
        <v>62370.168178107939</v>
      </c>
      <c r="Y3">
        <v>63032.195643943858</v>
      </c>
      <c r="Z3">
        <v>63888.144144670485</v>
      </c>
      <c r="AA3">
        <v>64888.46242715772</v>
      </c>
      <c r="AB3">
        <v>65974.617919916374</v>
      </c>
      <c r="AC3">
        <v>67083.216843767485</v>
      </c>
      <c r="AD3">
        <v>68154.552845140453</v>
      </c>
      <c r="AE3">
        <v>69140.682508815822</v>
      </c>
      <c r="AF3">
        <v>70009.371705338301</v>
      </c>
      <c r="AG3">
        <v>70739.337098223128</v>
      </c>
      <c r="AH3">
        <v>71312.773799978153</v>
      </c>
      <c r="AI3">
        <v>71709.78250710413</v>
      </c>
      <c r="AJ3">
        <v>71908.143513473769</v>
      </c>
      <c r="AK3">
        <v>71896.363463363814</v>
      </c>
      <c r="AL3">
        <v>71667.343884681526</v>
      </c>
      <c r="AM3">
        <v>71220.612680786653</v>
      </c>
      <c r="AN3">
        <v>70567.115309396366</v>
      </c>
      <c r="AO3">
        <v>69731.667795806468</v>
      </c>
      <c r="AP3">
        <v>68752.737976630655</v>
      </c>
      <c r="AQ3">
        <v>67678.661995071394</v>
      </c>
      <c r="AR3">
        <v>66562.041116774082</v>
      </c>
      <c r="AS3">
        <v>65452.275361974578</v>
      </c>
    </row>
    <row r="4" spans="1:45">
      <c r="N4" t="s">
        <v>116</v>
      </c>
      <c r="O4">
        <v>64193.508105021625</v>
      </c>
      <c r="P4">
        <v>63564.467224554821</v>
      </c>
      <c r="Q4">
        <v>62948.155009878596</v>
      </c>
      <c r="R4">
        <v>62382.932382901876</v>
      </c>
      <c r="S4">
        <v>61916.341920815212</v>
      </c>
      <c r="T4">
        <v>61615.609050693718</v>
      </c>
      <c r="U4">
        <v>61087.288618172483</v>
      </c>
      <c r="V4">
        <v>60774.041403431693</v>
      </c>
      <c r="W4">
        <v>60672.909607969174</v>
      </c>
      <c r="X4">
        <v>60760.617652854911</v>
      </c>
      <c r="Y4">
        <v>61012.167707549663</v>
      </c>
      <c r="Z4">
        <v>61452.416249384172</v>
      </c>
      <c r="AA4">
        <v>62026.432019407621</v>
      </c>
      <c r="AB4">
        <v>62678.438080546948</v>
      </c>
      <c r="AC4">
        <v>63352.115816402962</v>
      </c>
      <c r="AD4">
        <v>63977.445851155266</v>
      </c>
      <c r="AE4">
        <v>64517.058186378665</v>
      </c>
      <c r="AF4">
        <v>64924.903341167781</v>
      </c>
      <c r="AG4">
        <v>65191.274031746842</v>
      </c>
      <c r="AH4">
        <v>65301.650122510837</v>
      </c>
      <c r="AI4">
        <v>65230.749413164362</v>
      </c>
      <c r="AJ4">
        <v>64972.7946060455</v>
      </c>
      <c r="AK4">
        <v>64520.470126874854</v>
      </c>
      <c r="AL4">
        <v>63878.593023243258</v>
      </c>
      <c r="AM4">
        <v>63032.085148557198</v>
      </c>
      <c r="AN4">
        <v>61994.486908594321</v>
      </c>
      <c r="AO4">
        <v>60791.467195973753</v>
      </c>
      <c r="AP4">
        <v>59469.205003351308</v>
      </c>
      <c r="AQ4">
        <v>58064.177849174543</v>
      </c>
      <c r="AR4">
        <v>56617.829643020603</v>
      </c>
      <c r="AS4">
        <v>55168.317510266017</v>
      </c>
    </row>
    <row r="17" spans="1:1">
      <c r="A17" s="23" t="s">
        <v>118</v>
      </c>
    </row>
    <row r="18" spans="1:1">
      <c r="A18" s="23" t="s">
        <v>119</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CB75-3133-4924-8108-F665C99ED56B}">
  <dimension ref="A1:AJ18"/>
  <sheetViews>
    <sheetView showGridLines="0" workbookViewId="0"/>
  </sheetViews>
  <sheetFormatPr defaultRowHeight="15"/>
  <cols>
    <col min="1" max="1" width="15.85546875" customWidth="1"/>
  </cols>
  <sheetData>
    <row r="1" spans="1:36">
      <c r="A1" s="25" t="s">
        <v>611</v>
      </c>
      <c r="K1" s="57">
        <v>2025</v>
      </c>
      <c r="L1" s="57">
        <v>2026</v>
      </c>
      <c r="M1" s="57">
        <v>2027</v>
      </c>
      <c r="N1" s="57">
        <v>2028</v>
      </c>
      <c r="O1" s="57">
        <v>2029</v>
      </c>
      <c r="P1" s="57">
        <v>2030</v>
      </c>
      <c r="Q1" s="57">
        <v>2031</v>
      </c>
      <c r="R1" s="57">
        <v>2032</v>
      </c>
      <c r="S1" s="57">
        <v>2033</v>
      </c>
      <c r="T1" s="57">
        <v>2034</v>
      </c>
      <c r="U1" s="57">
        <v>2035</v>
      </c>
      <c r="V1" s="57">
        <v>2036</v>
      </c>
      <c r="W1" s="57">
        <v>2037</v>
      </c>
      <c r="X1" s="57">
        <v>2038</v>
      </c>
      <c r="Y1" s="57">
        <v>2039</v>
      </c>
      <c r="Z1" s="57">
        <v>2040</v>
      </c>
      <c r="AA1" s="57">
        <v>2041</v>
      </c>
      <c r="AB1" s="57">
        <v>2042</v>
      </c>
      <c r="AC1" s="57">
        <v>2043</v>
      </c>
      <c r="AD1" s="57">
        <v>2044</v>
      </c>
      <c r="AE1" s="57">
        <v>2045</v>
      </c>
      <c r="AF1" s="57">
        <v>2046</v>
      </c>
      <c r="AG1" s="57">
        <v>2047</v>
      </c>
      <c r="AH1" s="57">
        <v>2048</v>
      </c>
      <c r="AI1" s="57">
        <v>2049</v>
      </c>
      <c r="AJ1" s="57">
        <v>2050</v>
      </c>
    </row>
    <row r="2" spans="1:36">
      <c r="A2" t="s">
        <v>36</v>
      </c>
      <c r="I2" t="s">
        <v>612</v>
      </c>
      <c r="K2" s="28">
        <v>4.7700990616592653</v>
      </c>
      <c r="L2" s="28">
        <v>4.7096840181188595</v>
      </c>
      <c r="M2" s="28">
        <v>4.6317613063542753</v>
      </c>
      <c r="N2" s="28">
        <v>4.5569028177196058</v>
      </c>
      <c r="O2" s="28">
        <v>4.4820648126544667</v>
      </c>
      <c r="P2" s="28">
        <v>4.4142416619795091</v>
      </c>
      <c r="Q2" s="28">
        <v>4.3573232516849103</v>
      </c>
      <c r="R2" s="28">
        <v>4.3085697500677718</v>
      </c>
      <c r="S2" s="28">
        <v>4.261046238893111</v>
      </c>
      <c r="T2" s="28">
        <v>4.2214558830177591</v>
      </c>
      <c r="U2" s="28">
        <v>4.1898894997179044</v>
      </c>
      <c r="V2" s="28">
        <v>4.1628116483176356</v>
      </c>
      <c r="W2" s="28">
        <v>4.1444304854751639</v>
      </c>
      <c r="X2" s="28">
        <v>4.137901990074071</v>
      </c>
      <c r="Y2" s="28">
        <v>4.1364311298106848</v>
      </c>
      <c r="Z2" s="28">
        <v>4.1442193028246077</v>
      </c>
      <c r="AA2" s="28">
        <v>4.1604003467699124</v>
      </c>
      <c r="AB2" s="28">
        <v>4.1774365017075032</v>
      </c>
      <c r="AC2" s="28">
        <v>4.2034771944090989</v>
      </c>
      <c r="AD2" s="28">
        <v>4.2343487544683427</v>
      </c>
      <c r="AE2" s="28">
        <v>4.2644176042460158</v>
      </c>
      <c r="AF2" s="28">
        <v>4.2969082303327166</v>
      </c>
      <c r="AG2" s="28">
        <v>4.32875384651582</v>
      </c>
      <c r="AH2" s="28">
        <v>4.3605045658135326</v>
      </c>
      <c r="AI2" s="28">
        <v>4.391356409411947</v>
      </c>
      <c r="AJ2" s="28">
        <v>4.4195182373873729</v>
      </c>
    </row>
    <row r="3" spans="1:36">
      <c r="I3" t="s">
        <v>115</v>
      </c>
      <c r="K3" s="28">
        <v>4.7700990616592653</v>
      </c>
      <c r="L3" s="28">
        <v>4.7096840181188595</v>
      </c>
      <c r="M3" s="28">
        <v>4.6317613063542753</v>
      </c>
      <c r="N3" s="28">
        <v>4.5569028177196058</v>
      </c>
      <c r="O3" s="28">
        <v>4.4820648126544667</v>
      </c>
      <c r="P3" s="28">
        <v>4.4130246554570967</v>
      </c>
      <c r="Q3" s="28">
        <v>4.3537156029907917</v>
      </c>
      <c r="R3" s="28">
        <v>4.3014235392544373</v>
      </c>
      <c r="S3" s="28">
        <v>4.2492317014937733</v>
      </c>
      <c r="T3" s="28">
        <v>4.2038533776252729</v>
      </c>
      <c r="U3" s="28">
        <v>4.1653801888126232</v>
      </c>
      <c r="V3" s="28">
        <v>4.1302541418083631</v>
      </c>
      <c r="W3" s="28">
        <v>4.1027034229867798</v>
      </c>
      <c r="X3" s="28">
        <v>4.0858413145703789</v>
      </c>
      <c r="Y3" s="28">
        <v>4.0729236654761696</v>
      </c>
      <c r="Z3" s="28">
        <v>4.0681394039408101</v>
      </c>
      <c r="AA3" s="28">
        <v>4.0706589556989048</v>
      </c>
      <c r="AB3" s="28">
        <v>4.0729846139155486</v>
      </c>
      <c r="AC3" s="28">
        <v>4.0831853238190456</v>
      </c>
      <c r="AD3" s="28">
        <v>4.0970660646653716</v>
      </c>
      <c r="AE3" s="28">
        <v>4.1094551352188997</v>
      </c>
      <c r="AF3" s="28">
        <v>4.1238752009130542</v>
      </c>
      <c r="AG3" s="28">
        <v>4.1374499222023857</v>
      </c>
      <c r="AH3" s="28">
        <v>4.1507158365792769</v>
      </c>
      <c r="AI3" s="28">
        <v>4.1629456093583785</v>
      </c>
      <c r="AJ3" s="28">
        <v>4.1724570815480924</v>
      </c>
    </row>
    <row r="4" spans="1:36">
      <c r="I4" t="s">
        <v>613</v>
      </c>
      <c r="K4" s="28">
        <v>4.7700990616592653</v>
      </c>
      <c r="L4" s="28">
        <v>4.7096840181188595</v>
      </c>
      <c r="M4" s="28">
        <v>4.6317613063542753</v>
      </c>
      <c r="N4" s="28">
        <v>4.5569028177196058</v>
      </c>
      <c r="O4" s="28">
        <v>4.4820648126544667</v>
      </c>
      <c r="P4" s="28">
        <v>4.4118076489346851</v>
      </c>
      <c r="Q4" s="28">
        <v>4.3501079542966741</v>
      </c>
      <c r="R4" s="28">
        <v>4.2942773284411029</v>
      </c>
      <c r="S4" s="28">
        <v>4.2374171640944347</v>
      </c>
      <c r="T4" s="28">
        <v>4.1862508722327876</v>
      </c>
      <c r="U4" s="28">
        <v>4.1408708779073411</v>
      </c>
      <c r="V4" s="28">
        <v>4.0976966352990898</v>
      </c>
      <c r="W4" s="28">
        <v>4.0609763604983948</v>
      </c>
      <c r="X4" s="28">
        <v>4.0337806390666868</v>
      </c>
      <c r="Y4" s="28">
        <v>4.0094162011416534</v>
      </c>
      <c r="Z4" s="28">
        <v>3.9920595050570116</v>
      </c>
      <c r="AA4" s="28">
        <v>3.9809117690656053</v>
      </c>
      <c r="AB4" s="28">
        <v>3.968512533016026</v>
      </c>
      <c r="AC4" s="28">
        <v>3.9628469505644088</v>
      </c>
      <c r="AD4" s="28">
        <v>3.9596947824221922</v>
      </c>
      <c r="AE4" s="28">
        <v>3.9543422259060801</v>
      </c>
      <c r="AF4" s="28">
        <v>3.9505864629033978</v>
      </c>
      <c r="AG4" s="28">
        <v>3.9457312711874089</v>
      </c>
      <c r="AH4" s="28">
        <v>3.9402884679584034</v>
      </c>
      <c r="AI4" s="28">
        <v>3.9335963026291436</v>
      </c>
      <c r="AJ4" s="28">
        <v>3.9240813481191039</v>
      </c>
    </row>
    <row r="15" spans="1:36">
      <c r="A15" s="63"/>
      <c r="B15" s="63"/>
      <c r="C15" s="63"/>
      <c r="D15" s="63"/>
    </row>
    <row r="16" spans="1:36">
      <c r="B16" s="65"/>
      <c r="C16" s="65"/>
      <c r="D16" s="65"/>
    </row>
    <row r="17" spans="1:1">
      <c r="A17" s="65" t="s">
        <v>112</v>
      </c>
    </row>
    <row r="18" spans="1:1">
      <c r="A18" s="44" t="s">
        <v>113</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542D9-497B-43C8-A590-D29D64BBFF53}">
  <dimension ref="A1:AM18"/>
  <sheetViews>
    <sheetView showGridLines="0" workbookViewId="0"/>
  </sheetViews>
  <sheetFormatPr defaultRowHeight="15"/>
  <cols>
    <col min="1" max="1" width="19.42578125" customWidth="1"/>
  </cols>
  <sheetData>
    <row r="1" spans="1:39">
      <c r="A1" s="25" t="s">
        <v>111</v>
      </c>
      <c r="O1">
        <v>1995</v>
      </c>
      <c r="P1">
        <v>1996</v>
      </c>
      <c r="Q1">
        <v>1997</v>
      </c>
      <c r="R1">
        <v>1998</v>
      </c>
      <c r="S1">
        <v>1999</v>
      </c>
      <c r="T1">
        <v>2000</v>
      </c>
      <c r="U1">
        <v>2001</v>
      </c>
      <c r="V1">
        <v>2002</v>
      </c>
      <c r="W1">
        <v>2003</v>
      </c>
      <c r="X1">
        <v>2004</v>
      </c>
      <c r="Y1">
        <v>2005</v>
      </c>
      <c r="Z1">
        <v>2006</v>
      </c>
      <c r="AA1">
        <v>2007</v>
      </c>
      <c r="AB1">
        <v>2008</v>
      </c>
      <c r="AC1">
        <v>2009</v>
      </c>
      <c r="AD1">
        <v>2010</v>
      </c>
      <c r="AE1">
        <v>2011</v>
      </c>
      <c r="AF1">
        <v>2012</v>
      </c>
      <c r="AG1">
        <v>2013</v>
      </c>
      <c r="AH1">
        <v>2014</v>
      </c>
      <c r="AI1">
        <v>2015</v>
      </c>
      <c r="AJ1">
        <v>2016</v>
      </c>
      <c r="AK1">
        <v>2017</v>
      </c>
      <c r="AL1">
        <v>2018</v>
      </c>
      <c r="AM1">
        <v>2019</v>
      </c>
    </row>
    <row r="2" spans="1:39">
      <c r="A2" s="23" t="s">
        <v>7</v>
      </c>
      <c r="N2" t="s">
        <v>14</v>
      </c>
      <c r="O2">
        <v>24196</v>
      </c>
      <c r="P2">
        <v>26333</v>
      </c>
      <c r="Q2">
        <v>29298</v>
      </c>
      <c r="R2">
        <v>32663</v>
      </c>
      <c r="S2">
        <v>36890</v>
      </c>
      <c r="T2">
        <v>42023</v>
      </c>
      <c r="U2">
        <v>46882</v>
      </c>
      <c r="V2">
        <v>50048</v>
      </c>
      <c r="W2">
        <v>54456</v>
      </c>
      <c r="X2">
        <v>59116</v>
      </c>
      <c r="Y2">
        <v>65697</v>
      </c>
      <c r="Z2">
        <v>72242</v>
      </c>
      <c r="AA2">
        <v>79020</v>
      </c>
      <c r="AB2">
        <v>81173</v>
      </c>
      <c r="AC2">
        <v>74008</v>
      </c>
      <c r="AD2">
        <v>69393</v>
      </c>
      <c r="AE2">
        <v>68620</v>
      </c>
      <c r="AF2">
        <v>68881</v>
      </c>
      <c r="AG2">
        <v>70507</v>
      </c>
      <c r="AH2">
        <v>72942</v>
      </c>
      <c r="AI2">
        <v>77701</v>
      </c>
      <c r="AJ2">
        <v>82568</v>
      </c>
      <c r="AK2">
        <v>88039</v>
      </c>
      <c r="AL2">
        <v>93196</v>
      </c>
      <c r="AM2">
        <v>100367</v>
      </c>
    </row>
    <row r="3" spans="1:39">
      <c r="N3" t="s">
        <v>35</v>
      </c>
      <c r="O3">
        <v>50181</v>
      </c>
      <c r="P3">
        <v>55399</v>
      </c>
      <c r="Q3">
        <v>62757</v>
      </c>
      <c r="R3">
        <v>72150</v>
      </c>
      <c r="S3">
        <v>80559</v>
      </c>
      <c r="T3">
        <v>94108</v>
      </c>
      <c r="U3">
        <v>103496</v>
      </c>
      <c r="V3">
        <v>112787</v>
      </c>
      <c r="W3">
        <v>123714</v>
      </c>
      <c r="X3">
        <v>132446</v>
      </c>
      <c r="Y3">
        <v>144016</v>
      </c>
      <c r="Z3">
        <v>157896</v>
      </c>
      <c r="AA3">
        <v>165560</v>
      </c>
      <c r="AB3">
        <v>156906</v>
      </c>
      <c r="AC3">
        <v>134841</v>
      </c>
      <c r="AD3">
        <v>128960</v>
      </c>
      <c r="AE3">
        <v>126358</v>
      </c>
      <c r="AF3">
        <v>126498</v>
      </c>
      <c r="AG3">
        <v>136959</v>
      </c>
      <c r="AH3">
        <v>148738</v>
      </c>
      <c r="AI3">
        <v>162656</v>
      </c>
      <c r="AJ3">
        <v>175631</v>
      </c>
      <c r="AK3">
        <v>183955</v>
      </c>
      <c r="AL3">
        <v>197460</v>
      </c>
    </row>
    <row r="5" spans="1:39">
      <c r="N5" t="s">
        <v>20</v>
      </c>
      <c r="P5" s="64">
        <f>100*(P2/O2-1)</f>
        <v>8.8320383534468583</v>
      </c>
      <c r="Q5" s="64">
        <f t="shared" ref="Q5:AM5" si="0">100*(Q2/P2-1)</f>
        <v>11.259636197926559</v>
      </c>
      <c r="R5" s="64">
        <f t="shared" si="0"/>
        <v>11.48542562632262</v>
      </c>
      <c r="S5" s="64">
        <f t="shared" si="0"/>
        <v>12.941248507485525</v>
      </c>
      <c r="T5" s="64">
        <f t="shared" si="0"/>
        <v>13.914339929520203</v>
      </c>
      <c r="U5" s="64">
        <f t="shared" si="0"/>
        <v>11.562715655712342</v>
      </c>
      <c r="V5" s="64">
        <f t="shared" si="0"/>
        <v>6.7531248666865773</v>
      </c>
      <c r="W5" s="64">
        <f t="shared" si="0"/>
        <v>8.8075447570332486</v>
      </c>
      <c r="X5" s="64">
        <f t="shared" si="0"/>
        <v>8.5573674158954116</v>
      </c>
      <c r="Y5" s="64">
        <f t="shared" si="0"/>
        <v>11.132349956018682</v>
      </c>
      <c r="Z5" s="64">
        <f t="shared" si="0"/>
        <v>9.9624031538730904</v>
      </c>
      <c r="AA5" s="64">
        <f t="shared" si="0"/>
        <v>9.382353755433126</v>
      </c>
      <c r="AB5" s="64">
        <f t="shared" si="0"/>
        <v>2.7246266767906757</v>
      </c>
      <c r="AC5" s="64">
        <f t="shared" si="0"/>
        <v>-8.8268266541830407</v>
      </c>
      <c r="AD5" s="64">
        <f t="shared" si="0"/>
        <v>-6.2358123446113911</v>
      </c>
      <c r="AE5" s="64">
        <f t="shared" si="0"/>
        <v>-1.1139452106120218</v>
      </c>
      <c r="AF5" s="64">
        <f t="shared" si="0"/>
        <v>0.38035558146312098</v>
      </c>
      <c r="AG5" s="64">
        <f t="shared" si="0"/>
        <v>2.3605929066070397</v>
      </c>
      <c r="AH5" s="64">
        <f t="shared" si="0"/>
        <v>3.4535578027713454</v>
      </c>
      <c r="AI5" s="64">
        <f t="shared" si="0"/>
        <v>6.5243618217213584</v>
      </c>
      <c r="AJ5" s="64">
        <f t="shared" si="0"/>
        <v>6.2637546492323226</v>
      </c>
      <c r="AK5" s="64">
        <f t="shared" si="0"/>
        <v>6.6260536769692902</v>
      </c>
      <c r="AL5" s="64">
        <f t="shared" si="0"/>
        <v>5.8576312770476813</v>
      </c>
      <c r="AM5" s="64">
        <f t="shared" si="0"/>
        <v>7.6945362461908307</v>
      </c>
    </row>
    <row r="6" spans="1:39">
      <c r="N6" t="s">
        <v>45</v>
      </c>
      <c r="P6" s="64">
        <f t="shared" ref="P6:AL6" si="1">100*(P3/O3-1)</f>
        <v>10.398357944241843</v>
      </c>
      <c r="Q6" s="64">
        <f t="shared" si="1"/>
        <v>13.281828191844625</v>
      </c>
      <c r="R6" s="64">
        <f t="shared" si="1"/>
        <v>14.967254648883799</v>
      </c>
      <c r="S6" s="64">
        <f t="shared" si="1"/>
        <v>11.654885654885661</v>
      </c>
      <c r="T6" s="64">
        <f t="shared" si="1"/>
        <v>16.818729130202705</v>
      </c>
      <c r="U6" s="64">
        <f t="shared" si="1"/>
        <v>9.9757725166829569</v>
      </c>
      <c r="V6" s="64">
        <f t="shared" si="1"/>
        <v>8.9771585375280303</v>
      </c>
      <c r="W6" s="64">
        <f t="shared" si="1"/>
        <v>9.688173282381829</v>
      </c>
      <c r="X6" s="64">
        <f t="shared" si="1"/>
        <v>7.0582149150459905</v>
      </c>
      <c r="Y6" s="64">
        <f t="shared" si="1"/>
        <v>8.7356356552859218</v>
      </c>
      <c r="Z6" s="64">
        <f t="shared" si="1"/>
        <v>9.6378180202199673</v>
      </c>
      <c r="AA6" s="64">
        <f t="shared" si="1"/>
        <v>4.8538278360439779</v>
      </c>
      <c r="AB6" s="64">
        <f t="shared" si="1"/>
        <v>-5.2271079971007435</v>
      </c>
      <c r="AC6" s="64">
        <f t="shared" si="1"/>
        <v>-14.062559749149173</v>
      </c>
      <c r="AD6" s="64">
        <f t="shared" si="1"/>
        <v>-4.3614330952751796</v>
      </c>
      <c r="AE6" s="64">
        <f t="shared" si="1"/>
        <v>-2.0176799007444179</v>
      </c>
      <c r="AF6" s="64">
        <f t="shared" si="1"/>
        <v>0.11079630890011849</v>
      </c>
      <c r="AG6" s="64">
        <f t="shared" si="1"/>
        <v>8.2696959635725431</v>
      </c>
      <c r="AH6" s="64">
        <f t="shared" si="1"/>
        <v>8.600384056542465</v>
      </c>
      <c r="AI6" s="64">
        <f t="shared" si="1"/>
        <v>9.3573935376299211</v>
      </c>
      <c r="AJ6" s="64">
        <f t="shared" si="1"/>
        <v>7.9769575054101871</v>
      </c>
      <c r="AK6" s="64">
        <f t="shared" si="1"/>
        <v>4.7394822098604461</v>
      </c>
      <c r="AL6" s="64">
        <f t="shared" si="1"/>
        <v>7.3414693810986309</v>
      </c>
      <c r="AM6" s="64"/>
    </row>
    <row r="16" spans="1:39">
      <c r="A16" s="63"/>
      <c r="B16" s="63"/>
      <c r="C16" s="63"/>
      <c r="D16" s="63"/>
    </row>
    <row r="17" spans="1:4">
      <c r="A17" s="65" t="s">
        <v>47</v>
      </c>
      <c r="B17" s="65"/>
      <c r="C17" s="65"/>
      <c r="D17" s="65"/>
    </row>
    <row r="18" spans="1:4">
      <c r="A18" s="2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67DB9-0C82-47DA-A9DE-4BDFD3828A5F}">
  <dimension ref="A1:AX18"/>
  <sheetViews>
    <sheetView showGridLines="0" workbookViewId="0"/>
  </sheetViews>
  <sheetFormatPr defaultColWidth="9.140625" defaultRowHeight="15"/>
  <cols>
    <col min="1" max="16384" width="9.140625" style="24"/>
  </cols>
  <sheetData>
    <row r="1" spans="1:50">
      <c r="A1" s="52" t="s">
        <v>288</v>
      </c>
      <c r="B1" s="48"/>
      <c r="C1" s="48"/>
      <c r="D1" s="48"/>
      <c r="E1" s="48"/>
      <c r="O1" s="24">
        <v>2015</v>
      </c>
      <c r="P1" s="24">
        <v>2016</v>
      </c>
      <c r="Q1" s="24">
        <v>2017</v>
      </c>
      <c r="R1" s="24">
        <v>2018</v>
      </c>
      <c r="S1" s="24">
        <v>2019</v>
      </c>
      <c r="T1" s="24">
        <v>2020</v>
      </c>
      <c r="U1" s="24">
        <v>2021</v>
      </c>
      <c r="V1" s="24">
        <v>2022</v>
      </c>
      <c r="W1" s="24">
        <v>2023</v>
      </c>
      <c r="X1" s="24">
        <v>2024</v>
      </c>
      <c r="Y1" s="24">
        <v>2025</v>
      </c>
      <c r="Z1" s="24">
        <v>2026</v>
      </c>
      <c r="AA1" s="24">
        <v>2027</v>
      </c>
      <c r="AB1" s="24">
        <v>2028</v>
      </c>
      <c r="AC1" s="24">
        <v>2029</v>
      </c>
      <c r="AD1" s="24">
        <v>2030</v>
      </c>
      <c r="AE1" s="24">
        <v>2031</v>
      </c>
      <c r="AF1" s="24">
        <v>2032</v>
      </c>
      <c r="AG1" s="24">
        <v>2033</v>
      </c>
      <c r="AH1" s="24">
        <v>2034</v>
      </c>
      <c r="AI1" s="24">
        <v>2035</v>
      </c>
      <c r="AJ1" s="24">
        <v>2036</v>
      </c>
      <c r="AK1" s="24">
        <v>2037</v>
      </c>
      <c r="AL1" s="24">
        <v>2038</v>
      </c>
      <c r="AM1" s="24">
        <v>2039</v>
      </c>
      <c r="AN1" s="24">
        <v>2040</v>
      </c>
      <c r="AO1" s="24">
        <v>2041</v>
      </c>
      <c r="AP1" s="24">
        <v>2042</v>
      </c>
      <c r="AQ1" s="24">
        <v>2043</v>
      </c>
      <c r="AR1" s="24">
        <v>2044</v>
      </c>
      <c r="AS1" s="24">
        <v>2045</v>
      </c>
      <c r="AT1" s="24">
        <v>2046</v>
      </c>
      <c r="AU1" s="24">
        <v>2047</v>
      </c>
      <c r="AV1" s="24">
        <v>2048</v>
      </c>
      <c r="AW1" s="24">
        <v>2049</v>
      </c>
      <c r="AX1" s="24">
        <v>2050</v>
      </c>
    </row>
    <row r="2" spans="1:50">
      <c r="A2" s="23" t="s">
        <v>289</v>
      </c>
      <c r="B2" s="48"/>
      <c r="C2" s="48"/>
      <c r="D2" s="48"/>
      <c r="E2" s="48"/>
      <c r="N2" s="24" t="s">
        <v>115</v>
      </c>
      <c r="O2" s="24">
        <v>123.95607908715324</v>
      </c>
      <c r="P2" s="24">
        <v>114.22698726306859</v>
      </c>
      <c r="Q2" s="24">
        <v>109.40664836508928</v>
      </c>
      <c r="R2" s="24">
        <v>104.26567406056924</v>
      </c>
      <c r="S2" s="24">
        <v>99.220991412427182</v>
      </c>
      <c r="T2" s="24">
        <v>125.14631167773126</v>
      </c>
      <c r="U2" s="24">
        <v>121.97781651454434</v>
      </c>
      <c r="V2" s="24">
        <v>118.97141650758851</v>
      </c>
      <c r="W2" s="24">
        <v>115.57553694526797</v>
      </c>
      <c r="X2" s="24">
        <v>112.79548320786034</v>
      </c>
      <c r="Y2" s="24">
        <v>108.59304231056083</v>
      </c>
      <c r="Z2" s="24">
        <v>105.05323322305269</v>
      </c>
      <c r="AA2" s="24">
        <v>102.68950504058459</v>
      </c>
      <c r="AB2" s="24">
        <v>101.09797599904523</v>
      </c>
      <c r="AC2" s="24">
        <v>99.890155426912983</v>
      </c>
      <c r="AD2" s="24">
        <v>96.217148934634125</v>
      </c>
      <c r="AE2" s="24">
        <v>95.385349596120321</v>
      </c>
      <c r="AF2" s="24">
        <v>93.985650472896964</v>
      </c>
      <c r="AG2" s="24">
        <v>91.532234274623136</v>
      </c>
      <c r="AH2" s="24">
        <v>90.221405977127233</v>
      </c>
      <c r="AI2" s="24">
        <v>89.406563890124474</v>
      </c>
      <c r="AJ2" s="24">
        <v>89.624158182581311</v>
      </c>
      <c r="AK2" s="24">
        <v>88.315021634150142</v>
      </c>
      <c r="AL2" s="24">
        <v>88.334376072823915</v>
      </c>
      <c r="AM2" s="24">
        <v>87.812723582685962</v>
      </c>
      <c r="AN2" s="24">
        <v>87.687710479524213</v>
      </c>
      <c r="AO2" s="24">
        <v>88.580601259726038</v>
      </c>
      <c r="AP2" s="24">
        <v>88.527168922890795</v>
      </c>
      <c r="AQ2" s="24">
        <v>89.048498286914409</v>
      </c>
      <c r="AR2" s="24">
        <v>91.185477602293133</v>
      </c>
      <c r="AS2" s="24">
        <v>92.146086935628219</v>
      </c>
      <c r="AT2" s="24">
        <v>93.985327035161319</v>
      </c>
      <c r="AU2" s="24">
        <v>97.357472614828893</v>
      </c>
      <c r="AV2" s="24">
        <v>100.8696251034666</v>
      </c>
      <c r="AW2" s="24">
        <v>105.20496275236519</v>
      </c>
      <c r="AX2" s="24">
        <v>109.72678351267402</v>
      </c>
    </row>
    <row r="3" spans="1:50">
      <c r="A3" s="48"/>
      <c r="B3" s="48"/>
      <c r="C3" s="48"/>
      <c r="D3" s="48"/>
      <c r="E3" s="48"/>
      <c r="N3" s="24" t="s">
        <v>114</v>
      </c>
      <c r="O3" s="24">
        <v>123.95607908715324</v>
      </c>
      <c r="P3" s="24">
        <v>114.22698726306859</v>
      </c>
      <c r="Q3" s="24">
        <v>109.40664836508928</v>
      </c>
      <c r="R3" s="24">
        <v>104.26567406056924</v>
      </c>
      <c r="S3" s="24">
        <v>99.220991412427182</v>
      </c>
      <c r="T3" s="24">
        <v>125.14631167773126</v>
      </c>
      <c r="U3" s="24">
        <v>121.97781651454434</v>
      </c>
      <c r="V3" s="24">
        <v>118.94743265633483</v>
      </c>
      <c r="W3" s="24">
        <v>115.53868181045038</v>
      </c>
      <c r="X3" s="24">
        <v>112.25226134779375</v>
      </c>
      <c r="Y3" s="24">
        <v>108.52905358358136</v>
      </c>
      <c r="Z3" s="24">
        <v>103.97884612378969</v>
      </c>
      <c r="AA3" s="24">
        <v>102.31273039104131</v>
      </c>
      <c r="AB3" s="24">
        <v>100.40641348421043</v>
      </c>
      <c r="AC3" s="24">
        <v>97.234454439268461</v>
      </c>
      <c r="AD3" s="24">
        <v>94.585700195577999</v>
      </c>
      <c r="AE3" s="24">
        <v>93.193509382353824</v>
      </c>
      <c r="AF3" s="24">
        <v>90.962261179317011</v>
      </c>
      <c r="AG3" s="24">
        <v>87.532278433496231</v>
      </c>
      <c r="AH3" s="24">
        <v>85.47486541005533</v>
      </c>
      <c r="AI3" s="24">
        <v>83.516260496498319</v>
      </c>
      <c r="AJ3" s="24">
        <v>82.817666364964609</v>
      </c>
      <c r="AK3" s="24">
        <v>80.790508547170006</v>
      </c>
      <c r="AL3" s="24">
        <v>79.394220808717563</v>
      </c>
      <c r="AM3" s="24">
        <v>77.891568152738671</v>
      </c>
      <c r="AN3" s="24">
        <v>76.9170631368915</v>
      </c>
      <c r="AO3" s="24">
        <v>76.622457862604819</v>
      </c>
      <c r="AP3" s="24">
        <v>75.401862990647629</v>
      </c>
      <c r="AQ3" s="24">
        <v>74.772327029153459</v>
      </c>
      <c r="AR3" s="24">
        <v>75.498663701432051</v>
      </c>
      <c r="AS3" s="24">
        <v>74.784763166948906</v>
      </c>
      <c r="AT3" s="24">
        <v>75.031522419776351</v>
      </c>
      <c r="AU3" s="24">
        <v>75.792953635725496</v>
      </c>
      <c r="AV3" s="24">
        <v>76.748252635944496</v>
      </c>
      <c r="AW3" s="24">
        <v>79.138740412239642</v>
      </c>
      <c r="AX3" s="24">
        <v>82.613342270909357</v>
      </c>
    </row>
    <row r="4" spans="1:50">
      <c r="A4" s="48"/>
      <c r="B4" s="48"/>
      <c r="C4" s="48"/>
      <c r="D4" s="48"/>
      <c r="E4" s="48"/>
      <c r="O4" s="24">
        <v>0</v>
      </c>
      <c r="P4" s="24">
        <v>0</v>
      </c>
      <c r="Q4" s="24">
        <v>0</v>
      </c>
      <c r="R4" s="24">
        <v>0</v>
      </c>
      <c r="S4" s="24">
        <v>0</v>
      </c>
      <c r="T4" s="24">
        <v>0</v>
      </c>
      <c r="U4" s="24">
        <v>0</v>
      </c>
      <c r="V4" s="24">
        <v>0</v>
      </c>
      <c r="W4" s="24">
        <v>0</v>
      </c>
      <c r="X4" s="24">
        <v>0</v>
      </c>
      <c r="Y4" s="24">
        <v>3.7502012332907952E-2</v>
      </c>
      <c r="Z4" s="24">
        <v>0.58501618688809742</v>
      </c>
      <c r="AA4" s="24">
        <v>1.3678498486349042</v>
      </c>
      <c r="AB4" s="24">
        <v>2.3868568671341279</v>
      </c>
      <c r="AC4" s="24">
        <v>3.6195523774216696</v>
      </c>
      <c r="AD4" s="24">
        <v>5.1046548618414533</v>
      </c>
      <c r="AE4" s="24">
        <v>6.8892986059157124</v>
      </c>
      <c r="AF4" s="24">
        <v>8.725176746680674</v>
      </c>
      <c r="AG4" s="24">
        <v>10.531869176728421</v>
      </c>
      <c r="AH4" s="24">
        <v>12.512006543813825</v>
      </c>
      <c r="AI4" s="24">
        <v>14.631753653018407</v>
      </c>
      <c r="AJ4" s="24">
        <v>17.005642436788193</v>
      </c>
      <c r="AK4" s="24">
        <v>19.296964731215724</v>
      </c>
      <c r="AL4" s="24">
        <v>21.785181325961744</v>
      </c>
      <c r="AM4" s="24">
        <v>24.288943897174221</v>
      </c>
      <c r="AN4" s="24">
        <v>26.973994693374053</v>
      </c>
      <c r="AO4" s="24">
        <v>29.943509807647501</v>
      </c>
      <c r="AP4" s="24">
        <v>32.970143344546287</v>
      </c>
      <c r="AQ4" s="24">
        <v>37.098038327011864</v>
      </c>
      <c r="AR4" s="24">
        <v>41.399267463716271</v>
      </c>
      <c r="AS4" s="24">
        <v>46.601422833578809</v>
      </c>
      <c r="AT4" s="24">
        <v>51.963782830952823</v>
      </c>
      <c r="AU4" s="24">
        <v>57.439309227966646</v>
      </c>
      <c r="AV4" s="24">
        <v>63.581750601337504</v>
      </c>
      <c r="AW4" s="24">
        <v>69.806014593561329</v>
      </c>
      <c r="AX4" s="24">
        <v>75.283042368490925</v>
      </c>
    </row>
    <row r="5" spans="1:50">
      <c r="A5" s="48"/>
      <c r="B5" s="48"/>
      <c r="C5" s="48"/>
      <c r="D5" s="48"/>
      <c r="E5" s="48"/>
    </row>
    <row r="6" spans="1:50">
      <c r="A6" s="48"/>
      <c r="B6" s="48"/>
      <c r="C6" s="48"/>
      <c r="D6" s="48"/>
      <c r="E6" s="48"/>
    </row>
    <row r="7" spans="1:50">
      <c r="A7" s="48"/>
      <c r="B7" s="48"/>
      <c r="C7" s="48"/>
      <c r="D7" s="48"/>
      <c r="E7" s="48"/>
    </row>
    <row r="17" spans="1:1">
      <c r="A17" s="23" t="s">
        <v>290</v>
      </c>
    </row>
    <row r="18" spans="1:1">
      <c r="A18" s="23" t="s">
        <v>291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A1D2B-3F6E-4900-8504-9EB7BA7D3EFA}">
  <dimension ref="A1:CQ21"/>
  <sheetViews>
    <sheetView showGridLines="0" workbookViewId="0"/>
  </sheetViews>
  <sheetFormatPr defaultColWidth="9.140625" defaultRowHeight="15"/>
  <cols>
    <col min="1" max="16384" width="9.140625" style="24"/>
  </cols>
  <sheetData>
    <row r="1" spans="1:95">
      <c r="A1" s="52" t="s">
        <v>292</v>
      </c>
      <c r="O1" s="24">
        <v>1970</v>
      </c>
      <c r="P1" s="24">
        <v>1971</v>
      </c>
      <c r="Q1" s="24">
        <v>1972</v>
      </c>
      <c r="R1" s="24">
        <v>1973</v>
      </c>
      <c r="S1" s="24">
        <v>1974</v>
      </c>
      <c r="T1" s="24">
        <v>1975</v>
      </c>
      <c r="U1" s="24">
        <v>1976</v>
      </c>
      <c r="V1" s="24">
        <v>1977</v>
      </c>
      <c r="W1" s="24">
        <v>1978</v>
      </c>
      <c r="X1" s="24">
        <v>1979</v>
      </c>
      <c r="Y1" s="24">
        <v>1980</v>
      </c>
      <c r="Z1" s="24">
        <v>1981</v>
      </c>
      <c r="AA1" s="24">
        <v>1982</v>
      </c>
      <c r="AB1" s="24">
        <v>1983</v>
      </c>
      <c r="AC1" s="24">
        <v>1984</v>
      </c>
      <c r="AD1" s="24">
        <v>1985</v>
      </c>
      <c r="AE1" s="24">
        <v>1986</v>
      </c>
      <c r="AF1" s="24">
        <v>1987</v>
      </c>
      <c r="AG1" s="24">
        <v>1988</v>
      </c>
      <c r="AH1" s="24">
        <v>1989</v>
      </c>
      <c r="AI1" s="24">
        <v>1990</v>
      </c>
      <c r="AJ1" s="24">
        <v>1991</v>
      </c>
      <c r="AK1" s="24">
        <v>1992</v>
      </c>
      <c r="AL1" s="24">
        <v>1993</v>
      </c>
      <c r="AM1" s="24">
        <v>1994</v>
      </c>
      <c r="AN1" s="24">
        <v>1995</v>
      </c>
      <c r="AO1" s="24">
        <v>1996</v>
      </c>
      <c r="AP1" s="24">
        <v>1997</v>
      </c>
      <c r="AQ1" s="24">
        <v>1998</v>
      </c>
      <c r="AR1" s="24">
        <v>1999</v>
      </c>
      <c r="AS1" s="24">
        <v>2000</v>
      </c>
      <c r="AT1" s="24">
        <v>2001</v>
      </c>
      <c r="AU1" s="24">
        <v>2002</v>
      </c>
      <c r="AV1" s="24">
        <v>2003</v>
      </c>
      <c r="AW1" s="24">
        <v>2004</v>
      </c>
      <c r="AX1" s="24">
        <v>2005</v>
      </c>
      <c r="AY1" s="24">
        <v>2006</v>
      </c>
      <c r="AZ1" s="24">
        <v>2007</v>
      </c>
      <c r="BA1" s="24">
        <v>2008</v>
      </c>
      <c r="BB1" s="24">
        <v>2009</v>
      </c>
      <c r="BC1" s="24">
        <v>2010</v>
      </c>
      <c r="BD1" s="24">
        <v>2011</v>
      </c>
      <c r="BE1" s="24">
        <v>2012</v>
      </c>
      <c r="BF1" s="24">
        <v>2013</v>
      </c>
      <c r="BG1" s="24">
        <v>2014</v>
      </c>
      <c r="BH1" s="24">
        <v>2015</v>
      </c>
      <c r="BI1" s="24">
        <v>2016</v>
      </c>
      <c r="BJ1" s="24">
        <v>2017</v>
      </c>
      <c r="BK1" s="24">
        <v>2018</v>
      </c>
      <c r="BL1" s="24">
        <v>2019</v>
      </c>
      <c r="BM1" s="24">
        <v>2020</v>
      </c>
      <c r="BN1" s="24">
        <v>2021</v>
      </c>
      <c r="BO1" s="24">
        <v>2022</v>
      </c>
      <c r="BP1" s="24">
        <v>2023</v>
      </c>
      <c r="BQ1" s="24">
        <v>2024</v>
      </c>
      <c r="BR1" s="24">
        <v>2025</v>
      </c>
      <c r="BS1" s="24">
        <v>2026</v>
      </c>
      <c r="BT1" s="24">
        <v>2027</v>
      </c>
      <c r="BU1" s="24">
        <v>2028</v>
      </c>
      <c r="BV1" s="24">
        <v>2029</v>
      </c>
      <c r="BW1" s="24">
        <v>2030</v>
      </c>
      <c r="BX1" s="24">
        <v>2031</v>
      </c>
      <c r="BY1" s="24">
        <v>2032</v>
      </c>
      <c r="BZ1" s="24">
        <v>2033</v>
      </c>
      <c r="CA1" s="24">
        <v>2034</v>
      </c>
      <c r="CB1" s="24">
        <v>2035</v>
      </c>
      <c r="CC1" s="24">
        <v>2036</v>
      </c>
      <c r="CD1" s="24">
        <v>2037</v>
      </c>
      <c r="CE1" s="24">
        <v>2038</v>
      </c>
      <c r="CF1" s="24">
        <v>2039</v>
      </c>
      <c r="CG1" s="24">
        <v>2040</v>
      </c>
      <c r="CH1" s="24">
        <v>2041</v>
      </c>
      <c r="CI1" s="24">
        <v>2042</v>
      </c>
      <c r="CJ1" s="24">
        <v>2043</v>
      </c>
      <c r="CK1" s="24">
        <v>2044</v>
      </c>
      <c r="CL1" s="24">
        <v>2045</v>
      </c>
      <c r="CM1" s="24">
        <v>2046</v>
      </c>
      <c r="CN1" s="24">
        <v>2047</v>
      </c>
      <c r="CO1" s="24">
        <v>2048</v>
      </c>
      <c r="CP1" s="24">
        <v>2049</v>
      </c>
      <c r="CQ1" s="24">
        <v>2050</v>
      </c>
    </row>
    <row r="2" spans="1:95">
      <c r="A2" s="23" t="s">
        <v>178</v>
      </c>
      <c r="N2" s="24" t="s">
        <v>294</v>
      </c>
      <c r="P2" s="24">
        <v>13.971880492091387</v>
      </c>
      <c r="Q2" s="24">
        <v>21.356977640709317</v>
      </c>
      <c r="R2" s="24">
        <v>21.060991105463785</v>
      </c>
      <c r="S2" s="24">
        <v>12.044082917869332</v>
      </c>
      <c r="T2" s="24">
        <v>25.761124121779844</v>
      </c>
      <c r="U2" s="24">
        <v>21.47113594040971</v>
      </c>
      <c r="V2" s="24">
        <v>23.056875670703675</v>
      </c>
      <c r="W2" s="24">
        <v>17.652921390307696</v>
      </c>
      <c r="X2" s="24">
        <v>17.842016094875063</v>
      </c>
      <c r="Y2" s="24">
        <v>17.045556653787401</v>
      </c>
      <c r="Z2" s="24">
        <v>19.077230155074474</v>
      </c>
      <c r="AA2" s="24">
        <v>15.563148733157121</v>
      </c>
      <c r="AB2" s="24">
        <v>9.3668061366806228</v>
      </c>
      <c r="AC2" s="24">
        <v>9.4776576208936945</v>
      </c>
      <c r="AD2" s="24">
        <v>8.177243500139781</v>
      </c>
      <c r="AE2" s="24">
        <v>7.3394495412844094</v>
      </c>
      <c r="AF2" s="24">
        <v>6.1955780265639362</v>
      </c>
      <c r="AG2" s="24">
        <v>5.6791989419988624</v>
      </c>
      <c r="AH2" s="24">
        <v>9.8684210526315894</v>
      </c>
      <c r="AI2" s="24">
        <v>9.5092423847956269</v>
      </c>
      <c r="AJ2" s="24">
        <v>4.4903417533432446</v>
      </c>
      <c r="AK2" s="24">
        <v>5.1818776485310423</v>
      </c>
      <c r="AL2" s="24">
        <v>8.1388746180677742</v>
      </c>
      <c r="AM2" s="24">
        <v>7.9563923686645239</v>
      </c>
      <c r="AN2" s="24">
        <v>11.432541980312678</v>
      </c>
      <c r="AO2" s="24">
        <v>10.398357944241837</v>
      </c>
      <c r="AP2" s="24">
        <v>13.281828191844625</v>
      </c>
      <c r="AQ2" s="24">
        <v>14.967254648883795</v>
      </c>
      <c r="AR2" s="24">
        <v>11.654885654885661</v>
      </c>
      <c r="AS2" s="24">
        <v>16.818729130202698</v>
      </c>
      <c r="AT2" s="24">
        <v>9.9757725166829516</v>
      </c>
      <c r="AU2" s="24">
        <v>8.9771585375280267</v>
      </c>
      <c r="AV2" s="24">
        <v>9.6881732823818254</v>
      </c>
      <c r="AW2" s="24">
        <v>7.0582149150459941</v>
      </c>
      <c r="AX2" s="24">
        <v>8.7356356552859182</v>
      </c>
      <c r="AY2" s="24">
        <v>9.6378180202199673</v>
      </c>
      <c r="AZ2" s="24">
        <v>4.8538278360439762</v>
      </c>
      <c r="BA2" s="24">
        <v>-5.2271079971007453</v>
      </c>
      <c r="BB2" s="24">
        <v>-14.062559749149173</v>
      </c>
      <c r="BC2" s="24">
        <v>-4.3614330952751743</v>
      </c>
      <c r="BD2" s="24">
        <v>-2.0176799007444117</v>
      </c>
      <c r="BE2" s="24">
        <v>0.11079630890012027</v>
      </c>
      <c r="BF2" s="24">
        <v>8.2696959635725449</v>
      </c>
      <c r="BG2" s="24">
        <v>8.6003840565424667</v>
      </c>
      <c r="BH2" s="24">
        <v>9.3573935376299175</v>
      </c>
      <c r="BI2" s="24">
        <v>7.9769575054101836</v>
      </c>
      <c r="BJ2" s="24">
        <v>4.7394822098604408</v>
      </c>
      <c r="BK2" s="24">
        <v>7.3414693810986336</v>
      </c>
      <c r="BL2" s="24">
        <v>4.1456497518484809</v>
      </c>
      <c r="BM2" s="24">
        <v>-15.485834881300875</v>
      </c>
      <c r="BN2" s="24">
        <v>9.5655926352128802</v>
      </c>
      <c r="BO2" s="24">
        <v>7.7136448275273608</v>
      </c>
      <c r="BP2" s="24">
        <v>6.3092600388736457</v>
      </c>
      <c r="BQ2" s="24">
        <v>5.0484485892239945</v>
      </c>
      <c r="BR2" s="24">
        <v>4.4711894831471568</v>
      </c>
      <c r="BS2" s="24">
        <v>4.225642212747843</v>
      </c>
      <c r="BT2" s="24">
        <v>4.2881002558966514</v>
      </c>
      <c r="BU2" s="24">
        <v>4.0278321123797554</v>
      </c>
      <c r="BV2" s="24">
        <v>3.8964978209929342</v>
      </c>
      <c r="BW2" s="24">
        <v>3.6526426209509708</v>
      </c>
      <c r="BX2" s="24">
        <v>3.4351074334820311</v>
      </c>
      <c r="BY2" s="24">
        <v>3.3727054513486507</v>
      </c>
      <c r="BZ2" s="24">
        <v>3.3368244361785742</v>
      </c>
      <c r="CA2" s="24">
        <v>3.3049737632372569</v>
      </c>
      <c r="CB2" s="24">
        <v>3.2537995272013234</v>
      </c>
      <c r="CC2" s="24">
        <v>3.1891754251307987</v>
      </c>
      <c r="CD2" s="24">
        <v>3.1872893225579588</v>
      </c>
      <c r="CE2" s="24">
        <v>3.0942960808426676</v>
      </c>
      <c r="CF2" s="24">
        <v>3.0201851030447529</v>
      </c>
      <c r="CG2" s="24">
        <v>2.9479705338139723</v>
      </c>
      <c r="CH2" s="24">
        <v>2.8548301935956744</v>
      </c>
      <c r="CI2" s="24">
        <v>2.824287498347374</v>
      </c>
      <c r="CJ2" s="24">
        <v>2.7474159769671047</v>
      </c>
      <c r="CK2" s="24">
        <v>2.6829860374665344</v>
      </c>
      <c r="CL2" s="24">
        <v>2.6170548542437473</v>
      </c>
      <c r="CM2" s="24">
        <v>2.5787776695941744</v>
      </c>
      <c r="CN2" s="24">
        <v>2.5844888182725612</v>
      </c>
      <c r="CO2" s="24">
        <v>2.5633238864313626</v>
      </c>
      <c r="CP2" s="24">
        <v>2.5488748639380248</v>
      </c>
      <c r="CQ2" s="24">
        <v>2.5509895926635551</v>
      </c>
    </row>
    <row r="3" spans="1:95">
      <c r="N3" s="24" t="s">
        <v>295</v>
      </c>
      <c r="P3" s="24">
        <v>4.3333333333333339</v>
      </c>
      <c r="Q3" s="24">
        <v>4.8181818181818183</v>
      </c>
      <c r="R3" s="24">
        <v>5.5652173913043477</v>
      </c>
      <c r="S3" s="24">
        <v>6.208333333333333</v>
      </c>
      <c r="T3" s="24">
        <v>6.78125</v>
      </c>
      <c r="U3" s="24">
        <v>7.1395348837209296</v>
      </c>
      <c r="V3" s="24">
        <v>7.9591836734693873</v>
      </c>
      <c r="W3" s="24">
        <v>8.4915254237288131</v>
      </c>
      <c r="X3" s="24">
        <v>9.0289855072463769</v>
      </c>
      <c r="Y3" s="24">
        <v>8.8522727272727266</v>
      </c>
      <c r="Z3" s="24">
        <v>10.25</v>
      </c>
      <c r="AA3" s="24">
        <v>11.242647058823529</v>
      </c>
      <c r="AB3" s="24">
        <v>9.7430167597765358</v>
      </c>
      <c r="AC3" s="24">
        <v>9.3285714285714292</v>
      </c>
      <c r="AD3" s="24">
        <v>9.3052208835341368</v>
      </c>
      <c r="AE3" s="24">
        <v>8.327338129496404</v>
      </c>
      <c r="AF3" s="24">
        <v>8.0686274509803919</v>
      </c>
      <c r="AG3" s="24">
        <v>7.64</v>
      </c>
      <c r="AH3" s="24">
        <v>7.4035608308605338</v>
      </c>
      <c r="AI3" s="24">
        <v>8.2068965517241388</v>
      </c>
      <c r="AJ3" s="24">
        <v>8.2079772079772066</v>
      </c>
      <c r="AK3" s="24">
        <v>7.7027027027027035</v>
      </c>
      <c r="AL3" s="24">
        <v>7.3486005089058519</v>
      </c>
      <c r="AM3" s="24">
        <v>6.8024390243902442</v>
      </c>
      <c r="AN3" s="24">
        <v>6.8135593220338979</v>
      </c>
      <c r="AO3" s="24">
        <v>6.3967793522414125</v>
      </c>
      <c r="AP3" s="24">
        <v>5.7799566671991407</v>
      </c>
      <c r="AQ3" s="24">
        <v>6.1606776286666474</v>
      </c>
      <c r="AR3" s="24">
        <v>5.2959057086961678</v>
      </c>
      <c r="AS3" s="24">
        <v>4.8758588291922091</v>
      </c>
      <c r="AT3" s="24">
        <v>4.4942957998669879</v>
      </c>
      <c r="AU3" s="24">
        <v>4.4245385450597174</v>
      </c>
      <c r="AV3" s="24">
        <v>4.2730927562050125</v>
      </c>
      <c r="AW3" s="24">
        <v>3.9351639268987046</v>
      </c>
      <c r="AX3" s="24">
        <v>3.9540584710368623</v>
      </c>
      <c r="AY3" s="24">
        <v>4.1686383199260915</v>
      </c>
      <c r="AZ3" s="24">
        <v>4.5431657969422323</v>
      </c>
      <c r="BA3" s="24">
        <v>5.0967167218121663</v>
      </c>
      <c r="BB3" s="24">
        <v>4.2911877394636013</v>
      </c>
      <c r="BC3" s="24">
        <v>4.5362912856965423</v>
      </c>
      <c r="BD3" s="24">
        <v>3.999251180430849</v>
      </c>
      <c r="BE3" s="24">
        <v>3.8469850875297169</v>
      </c>
      <c r="BF3" s="24">
        <v>3.69548446086882</v>
      </c>
      <c r="BG3" s="24">
        <v>3.5249145362663499</v>
      </c>
      <c r="BH3" s="24">
        <v>3.4118734573061</v>
      </c>
      <c r="BI3" s="24">
        <v>3.1068038210115958</v>
      </c>
      <c r="BJ3" s="24">
        <v>2.961349430260495</v>
      </c>
      <c r="BK3" s="24">
        <v>2.6418694319260259</v>
      </c>
      <c r="BL3" s="24">
        <v>2.1653074804622046</v>
      </c>
      <c r="BM3" s="24">
        <v>1.9358569720256416</v>
      </c>
      <c r="BN3" s="24">
        <v>1.7264027322173938</v>
      </c>
      <c r="BO3" s="24">
        <v>1.5295903469557333</v>
      </c>
      <c r="BP3" s="24">
        <v>1.4299964785561552</v>
      </c>
      <c r="BQ3" s="24">
        <v>1.2619254492592575</v>
      </c>
      <c r="BR3" s="24">
        <v>1.1103200265468693</v>
      </c>
      <c r="BS3" s="24">
        <v>0.99746309551392609</v>
      </c>
      <c r="BT3" s="24">
        <v>0.96322192338470369</v>
      </c>
      <c r="BU3" s="24">
        <v>0.93861471596398027</v>
      </c>
      <c r="BV3" s="24">
        <v>0.89848946131374607</v>
      </c>
      <c r="BW3" s="24">
        <v>0.85798100127826626</v>
      </c>
      <c r="BX3" s="24">
        <v>0.78221025074807804</v>
      </c>
      <c r="BY3" s="24">
        <v>0.73977225011153336</v>
      </c>
      <c r="BZ3" s="24">
        <v>0.71203327813702844</v>
      </c>
      <c r="CA3" s="24">
        <v>0.65897000261066385</v>
      </c>
      <c r="CB3" s="24">
        <v>0.64100673196854618</v>
      </c>
      <c r="CC3" s="24">
        <v>0.60945608597679446</v>
      </c>
      <c r="CD3" s="24">
        <v>0.58596024704234506</v>
      </c>
      <c r="CE3" s="24">
        <v>0.53486153601423259</v>
      </c>
      <c r="CF3" s="24">
        <v>0.51591092773522929</v>
      </c>
      <c r="CG3" s="24">
        <v>0.4931635326051978</v>
      </c>
      <c r="CH3" s="24">
        <v>0.48204521017346108</v>
      </c>
      <c r="CI3" s="24">
        <v>0.47762034298784034</v>
      </c>
      <c r="CJ3" s="24">
        <v>0.45496782569781069</v>
      </c>
      <c r="CK3" s="24">
        <v>0.45619587073595708</v>
      </c>
      <c r="CL3" s="24">
        <v>0.47674637004098053</v>
      </c>
      <c r="CM3" s="24">
        <v>0.4625768734759097</v>
      </c>
      <c r="CN3" s="24">
        <v>0.48762120590031788</v>
      </c>
      <c r="CO3" s="24">
        <v>0.54361336768715629</v>
      </c>
      <c r="CP3" s="24">
        <v>0.6148234996981371</v>
      </c>
      <c r="CQ3" s="24">
        <v>0.71434510044308241</v>
      </c>
    </row>
    <row r="4" spans="1:95">
      <c r="BL4" s="24">
        <v>10000</v>
      </c>
    </row>
    <row r="17" spans="1:1">
      <c r="A17" s="23"/>
    </row>
    <row r="18" spans="1:1">
      <c r="A18" s="23"/>
    </row>
    <row r="20" spans="1:1">
      <c r="A20" s="23" t="s">
        <v>265</v>
      </c>
    </row>
    <row r="21" spans="1:1">
      <c r="A21" s="23" t="s">
        <v>293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A288074C91414F8133FFA05FAD2E17" ma:contentTypeVersion="12" ma:contentTypeDescription="Create a new document." ma:contentTypeScope="" ma:versionID="5078bfc36e441bf66b1de7991790ac40">
  <xsd:schema xmlns:xsd="http://www.w3.org/2001/XMLSchema" xmlns:xs="http://www.w3.org/2001/XMLSchema" xmlns:p="http://schemas.microsoft.com/office/2006/metadata/properties" xmlns:ns3="b43fc636-4039-41c6-8f68-66dacc53ed65" xmlns:ns4="9b652517-ba99-48f9-b92e-9a27eeaed7aa" targetNamespace="http://schemas.microsoft.com/office/2006/metadata/properties" ma:root="true" ma:fieldsID="a69a0e5ff15fdbdbd31a2cefe7e383f5" ns3:_="" ns4:_="">
    <xsd:import namespace="b43fc636-4039-41c6-8f68-66dacc53ed65"/>
    <xsd:import namespace="9b652517-ba99-48f9-b92e-9a27eeaed7a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3fc636-4039-41c6-8f68-66dacc53e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652517-ba99-48f9-b92e-9a27eeaed7a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5395FA-46C6-49D2-BA56-408F357EC882}">
  <ds:schemaRefs>
    <ds:schemaRef ds:uri="http://purl.org/dc/elements/1.1/"/>
    <ds:schemaRef ds:uri="http://schemas.microsoft.com/office/2006/metadata/properties"/>
    <ds:schemaRef ds:uri="9b652517-ba99-48f9-b92e-9a27eeaed7aa"/>
    <ds:schemaRef ds:uri="b43fc636-4039-41c6-8f68-66dacc53ed65"/>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3.xml><?xml version="1.0" encoding="utf-8"?>
<ds:datastoreItem xmlns:ds="http://schemas.openxmlformats.org/officeDocument/2006/customXml" ds:itemID="{704DE68F-F72D-4F8C-B033-52012BF662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3fc636-4039-41c6-8f68-66dacc53ed65"/>
    <ds:schemaRef ds:uri="9b652517-ba99-48f9-b92e-9a27eeaed7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72</vt:i4>
      </vt:variant>
      <vt:variant>
        <vt:lpstr>Named Ranges</vt:lpstr>
      </vt:variant>
      <vt:variant>
        <vt:i4>3</vt:i4>
      </vt:variant>
    </vt:vector>
  </HeadingPairs>
  <TitlesOfParts>
    <vt:vector size="75" baseType="lpstr">
      <vt:lpstr>Contents</vt:lpstr>
      <vt:lpstr>VS1</vt:lpstr>
      <vt:lpstr>VS2</vt:lpstr>
      <vt:lpstr>VS3</vt:lpstr>
      <vt:lpstr>VS4</vt:lpstr>
      <vt:lpstr>VS5</vt:lpstr>
      <vt:lpstr>VS6</vt:lpstr>
      <vt:lpstr>VS7</vt:lpstr>
      <vt:lpstr>VS8</vt:lpstr>
      <vt:lpstr>VS9</vt:lpstr>
      <vt:lpstr>VS10</vt:lpstr>
      <vt:lpstr>VS11</vt:lpstr>
      <vt:lpstr>VS12</vt:lpstr>
      <vt:lpstr>VS13</vt:lpstr>
      <vt:lpstr>Table 2.1</vt:lpstr>
      <vt:lpstr>Figure 2.2</vt:lpstr>
      <vt:lpstr>Table A.1</vt:lpstr>
      <vt:lpstr>Figure 2.3</vt:lpstr>
      <vt:lpstr>Figure 2.4</vt:lpstr>
      <vt:lpstr>Figure 2.5</vt:lpstr>
      <vt:lpstr>Figure 2.6</vt:lpstr>
      <vt:lpstr>Table 2.2</vt:lpstr>
      <vt:lpstr>Figure 2.7</vt:lpstr>
      <vt:lpstr>Figure 2.8</vt:lpstr>
      <vt:lpstr>Figure 2.9</vt:lpstr>
      <vt:lpstr>Figure 2.10</vt:lpstr>
      <vt:lpstr>Table B.1</vt:lpstr>
      <vt:lpstr>Figure 3.1</vt:lpstr>
      <vt:lpstr>Figure 3.2</vt:lpstr>
      <vt:lpstr>Table 3.1</vt:lpstr>
      <vt:lpstr>Figure 3.3</vt:lpstr>
      <vt:lpstr>Figure 3.4</vt:lpstr>
      <vt:lpstr>Figure 3.5</vt:lpstr>
      <vt:lpstr>Figure 3.6</vt:lpstr>
      <vt:lpstr>Table 3.2</vt:lpstr>
      <vt:lpstr>Figure 3.7</vt:lpstr>
      <vt:lpstr>Figure 3.8</vt:lpstr>
      <vt:lpstr>Figure 3.9</vt:lpstr>
      <vt:lpstr>Figure 3.10</vt:lpstr>
      <vt:lpstr>Figure 3.11</vt:lpstr>
      <vt:lpstr>Figure 3.12</vt:lpstr>
      <vt:lpstr>Figure 3.13</vt:lpstr>
      <vt:lpstr>Figure 4.1</vt:lpstr>
      <vt:lpstr>Figure 4.2</vt:lpstr>
      <vt:lpstr>Figure 4.3</vt:lpstr>
      <vt:lpstr>Table 4.1</vt:lpstr>
      <vt:lpstr>Figure 4.4</vt:lpstr>
      <vt:lpstr>Figure 4.5</vt:lpstr>
      <vt:lpstr>Figure D.1</vt:lpstr>
      <vt:lpstr>Figure 4.6</vt:lpstr>
      <vt:lpstr>Figure 5.1</vt:lpstr>
      <vt:lpstr>Figure 5.2</vt:lpstr>
      <vt:lpstr>Figure 5.3</vt:lpstr>
      <vt:lpstr>Figure 5.4</vt:lpstr>
      <vt:lpstr>Figure 5.5</vt:lpstr>
      <vt:lpstr>Figure 5.6</vt:lpstr>
      <vt:lpstr>Figure 5.7</vt:lpstr>
      <vt:lpstr>Table 5.1</vt:lpstr>
      <vt:lpstr>Figure 5.8</vt:lpstr>
      <vt:lpstr>Figure 5.9</vt:lpstr>
      <vt:lpstr>Figure 5.10</vt:lpstr>
      <vt:lpstr>Figure 5.11</vt:lpstr>
      <vt:lpstr>Table E.1</vt:lpstr>
      <vt:lpstr>Table E.2</vt:lpstr>
      <vt:lpstr>Figure E.2</vt:lpstr>
      <vt:lpstr>Figure 5.13</vt:lpstr>
      <vt:lpstr>Figure 5.14</vt:lpstr>
      <vt:lpstr>Figure 5.15</vt:lpstr>
      <vt:lpstr>Figure 5.16</vt:lpstr>
      <vt:lpstr>Figure 5.17</vt:lpstr>
      <vt:lpstr>Figure 5.18</vt:lpstr>
      <vt:lpstr>Figure 5.19</vt:lpstr>
      <vt:lpstr>'Figure 2.9'!_Hlk43992126</vt:lpstr>
      <vt:lpstr>'VS12'!_Hlt45110020</vt:lpstr>
      <vt:lpstr>'Figure 2.5'!Demographics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2020-07-15T11:20:03Z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0x01010013A288074C91414F8133FFA05FAD2E17</vt:lpwstr>
  </property>
</Properties>
</file>