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xml"/>
  <Override PartName="/xl/charts/chart21.xml" ContentType="application/vnd.openxmlformats-officedocument.drawingml.chart+xml"/>
  <Override PartName="/xl/theme/themeOverride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3.xml" ContentType="application/vnd.openxmlformats-officedocument.themeOverride+xml"/>
  <Override PartName="/xl/drawings/drawing36.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4.xml" ContentType="application/vnd.openxmlformats-officedocument.themeOverride+xml"/>
  <Override PartName="/xl/drawings/drawing3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5.xml" ContentType="application/vnd.openxmlformats-officedocument.themeOverride+xml"/>
  <Override PartName="/xl/drawings/drawing38.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8.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ml.chartshapes+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5.xml" ContentType="application/vnd.openxmlformats-officedocument.drawingml.chart+xml"/>
  <Override PartName="/xl/theme/themeOverride6.xml" ContentType="application/vnd.openxmlformats-officedocument.themeOverride+xml"/>
  <Override PartName="/xl/drawings/drawing55.xml" ContentType="application/vnd.openxmlformats-officedocument.drawing+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7.xml" ContentType="application/vnd.openxmlformats-officedocument.drawingml.chart+xml"/>
  <Override PartName="/xl/theme/themeOverride7.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6.xml" ContentType="application/vnd.openxmlformats-officedocument.drawingml.chart+xml"/>
  <Override PartName="/xl/theme/themeOverride8.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49.xml" ContentType="application/vnd.openxmlformats-officedocument.drawingml.chart+xml"/>
  <Override PartName="/xl/theme/themeOverride9.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0.xml" ContentType="application/vnd.openxmlformats-officedocument.themeOverride+xml"/>
  <Override PartName="/xl/drawings/drawing82.xml" ContentType="application/vnd.openxmlformats-officedocument.drawingml.chartshapes+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charts/chart5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4.xml" ContentType="application/vnd.openxmlformats-officedocument.drawing+xml"/>
  <Override PartName="/xl/charts/chart5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5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1.xml" ContentType="application/vnd.openxmlformats-officedocument.themeOverride+xml"/>
  <Override PartName="/xl/drawings/drawing87.xml" ContentType="application/vnd.openxmlformats-officedocument.drawingml.chartshapes+xml"/>
  <Override PartName="/xl/drawings/drawing88.xml" ContentType="application/vnd.openxmlformats-officedocument.drawing+xml"/>
  <Override PartName="/xl/charts/chart57.xml" ContentType="application/vnd.openxmlformats-officedocument.drawingml.chart+xml"/>
  <Override PartName="/xl/charts/style47.xml" ContentType="application/vnd.ms-office.chartstyle+xml"/>
  <Override PartName="/xl/charts/colors47.xml" ContentType="application/vnd.ms-office.chartcolorstyle+xml"/>
  <Override PartName="/xl/charts/chart5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xml"/>
  <Override PartName="/xl/charts/chart5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2.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charts/chart6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3.xml" ContentType="application/vnd.openxmlformats-officedocument.themeOverride+xml"/>
  <Override PartName="/xl/drawings/drawing98.xml" ContentType="application/vnd.openxmlformats-officedocument.drawingml.chartshapes+xml"/>
  <Override PartName="/xl/drawings/drawing99.xml" ContentType="application/vnd.openxmlformats-officedocument.drawing+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4.xml" ContentType="application/vnd.openxmlformats-officedocument.themeOverride+xml"/>
  <Override PartName="/xl/drawings/drawing102.xml" ContentType="application/vnd.openxmlformats-officedocument.drawingml.chartshapes+xml"/>
  <Override PartName="/xl/drawings/drawing103.xml" ContentType="application/vnd.openxmlformats-officedocument.drawing+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5.xml" ContentType="application/vnd.openxmlformats-officedocument.themeOverride+xml"/>
  <Override PartName="/xl/drawings/drawing104.xml" ContentType="application/vnd.openxmlformats-officedocument.drawingml.chartshapes+xml"/>
  <Override PartName="/xl/drawings/drawing105.xml" ContentType="application/vnd.openxmlformats-officedocument.drawing+xml"/>
  <Override PartName="/xl/charts/chart67.xml" ContentType="application/vnd.openxmlformats-officedocument.drawingml.chart+xml"/>
  <Override PartName="/xl/drawings/drawing106.xml" ContentType="application/vnd.openxmlformats-officedocument.drawingml.chartshapes+xml"/>
  <Override PartName="/xl/charts/chart68.xml" ContentType="application/vnd.openxmlformats-officedocument.drawingml.chart+xml"/>
  <Override PartName="/xl/drawings/drawing107.xml" ContentType="application/vnd.openxmlformats-officedocument.drawingml.chartshapes+xml"/>
  <Override PartName="/xl/charts/chart69.xml" ContentType="application/vnd.openxmlformats-officedocument.drawingml.chart+xml"/>
  <Override PartName="/xl/drawings/drawing108.xml" ContentType="application/vnd.openxmlformats-officedocument.drawingml.chartshapes+xml"/>
  <Override PartName="/xl/charts/chart70.xml" ContentType="application/vnd.openxmlformats-officedocument.drawingml.chart+xml"/>
  <Override PartName="/xl/drawings/drawing109.xml" ContentType="application/vnd.openxmlformats-officedocument.drawingml.chartshapes+xml"/>
  <Override PartName="/xl/charts/chart71.xml" ContentType="application/vnd.openxmlformats-officedocument.drawingml.chart+xml"/>
  <Override PartName="/xl/drawings/drawing1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mc:AlternateContent xmlns:mc="http://schemas.openxmlformats.org/markup-compatibility/2006">
    <mc:Choice Requires="x15">
      <x15ac:absPath xmlns:x15ac="http://schemas.microsoft.com/office/spreadsheetml/2010/11/ac" url="https://fiscalcouncil-my.sharepoint.com/personal/eddie_casey_fiscalcouncil_ie/Documents/Temp(OD)/"/>
    </mc:Choice>
  </mc:AlternateContent>
  <xr:revisionPtr revIDLastSave="0" documentId="8_{E6BEC3C2-C0EA-4B6C-BE7C-F623A3241AB2}" xr6:coauthVersionLast="47" xr6:coauthVersionMax="47" xr10:uidLastSave="{00000000-0000-0000-0000-000000000000}"/>
  <bookViews>
    <workbookView xWindow="-98" yWindow="-98" windowWidth="21795" windowHeight="12975" tabRatio="917" xr2:uid="{00000000-000D-0000-FFFF-FFFF00000000}"/>
  </bookViews>
  <sheets>
    <sheet name="Contents" sheetId="9" r:id="rId1"/>
    <sheet name="No. 1" sheetId="179" r:id="rId2"/>
    <sheet name="No. 2" sheetId="175" r:id="rId3"/>
    <sheet name="No. 3" sheetId="176" r:id="rId4"/>
    <sheet name="No. 4" sheetId="177" r:id="rId5"/>
    <sheet name="No. 5" sheetId="178" r:id="rId6"/>
    <sheet name="No. 6" sheetId="180" r:id="rId7"/>
    <sheet name="No. 7" sheetId="181" r:id="rId8"/>
    <sheet name="No. 8" sheetId="182" r:id="rId9"/>
    <sheet name="No. 9" sheetId="183" r:id="rId10"/>
    <sheet name="No. 10" sheetId="184" r:id="rId11"/>
    <sheet name="No. 11" sheetId="185" r:id="rId12"/>
    <sheet name="No. 12" sheetId="186" r:id="rId13"/>
    <sheet name="No. 13" sheetId="187" r:id="rId14"/>
    <sheet name="No. 14" sheetId="188" r:id="rId15"/>
    <sheet name="No. 15" sheetId="189" r:id="rId16"/>
    <sheet name="No. 16" sheetId="190" r:id="rId17"/>
    <sheet name="No. 17" sheetId="191" r:id="rId18"/>
    <sheet name="No. 18" sheetId="192" r:id="rId19"/>
    <sheet name="No. 19" sheetId="193" r:id="rId20"/>
    <sheet name="No. 20" sheetId="194" r:id="rId21"/>
    <sheet name="No. 21" sheetId="195" r:id="rId22"/>
    <sheet name="No. 22" sheetId="196" r:id="rId23"/>
    <sheet name="No. 23" sheetId="197" r:id="rId24"/>
    <sheet name="No. 24" sheetId="198" r:id="rId25"/>
    <sheet name="No. 25" sheetId="199" r:id="rId26"/>
    <sheet name="No. 26" sheetId="134" r:id="rId27"/>
    <sheet name="No. 27" sheetId="135" r:id="rId28"/>
    <sheet name="No. 28" sheetId="161" r:id="rId29"/>
    <sheet name="No. 29" sheetId="136" r:id="rId30"/>
    <sheet name="No. 30" sheetId="137" r:id="rId31"/>
    <sheet name="No. 31" sheetId="138" r:id="rId32"/>
    <sheet name="No. 32" sheetId="139" r:id="rId33"/>
    <sheet name="No. 33" sheetId="140" r:id="rId34"/>
    <sheet name="No. 34" sheetId="162" r:id="rId35"/>
    <sheet name="No. 35" sheetId="163" r:id="rId36"/>
    <sheet name="No. 36" sheetId="164" r:id="rId37"/>
    <sheet name="No. 37" sheetId="144" r:id="rId38"/>
    <sheet name="No. 38" sheetId="145" r:id="rId39"/>
    <sheet name="No. 39" sheetId="146" r:id="rId40"/>
    <sheet name="No. 40" sheetId="147" r:id="rId41"/>
    <sheet name="No. 41" sheetId="148" r:id="rId42"/>
    <sheet name="No. 42" sheetId="149" r:id="rId43"/>
    <sheet name="No. 43" sheetId="165" r:id="rId44"/>
    <sheet name="No. 44" sheetId="166" r:id="rId45"/>
    <sheet name="No. 45" sheetId="167" r:id="rId46"/>
    <sheet name="No. 46" sheetId="168" r:id="rId47"/>
    <sheet name="No. 47" sheetId="154" r:id="rId48"/>
    <sheet name="No. 48" sheetId="155" r:id="rId49"/>
    <sheet name="No. 49" sheetId="156" r:id="rId50"/>
    <sheet name="No. 50" sheetId="157" r:id="rId51"/>
    <sheet name="No. 51" sheetId="158" r:id="rId52"/>
    <sheet name="No. 52" sheetId="200" r:id="rId53"/>
    <sheet name="No. 53" sheetId="215" r:id="rId54"/>
    <sheet name="No. 54" sheetId="216" r:id="rId55"/>
    <sheet name="No. 55" sheetId="217" r:id="rId56"/>
    <sheet name="No. 56" sheetId="218" r:id="rId57"/>
    <sheet name="No. 57" sheetId="219" r:id="rId58"/>
    <sheet name="No. 58" sheetId="220" r:id="rId59"/>
    <sheet name="No. 59" sheetId="221" r:id="rId60"/>
    <sheet name="No. 60" sheetId="222" r:id="rId61"/>
    <sheet name="No. 61" sheetId="223" r:id="rId62"/>
    <sheet name="No. 62" sheetId="224" r:id="rId63"/>
    <sheet name="No. 63" sheetId="225" r:id="rId64"/>
    <sheet name="No. 64" sheetId="226" r:id="rId65"/>
    <sheet name="No. 65" sheetId="227" r:id="rId66"/>
    <sheet name="No. 66" sheetId="214" r:id="rId67"/>
    <sheet name="No. 67" sheetId="159" r:id="rId68"/>
    <sheet name="No. 68" sheetId="173" r:id="rId69"/>
    <sheet name="No. 69" sheetId="160" r:id="rId70"/>
    <sheet name="No. 70" sheetId="172" r:id="rId71"/>
    <sheet name="No. S1" sheetId="170" r:id="rId72"/>
    <sheet name="No. S4" sheetId="171" r:id="rId73"/>
    <sheet name="No. S5" sheetId="169" r:id="rId74"/>
  </sheets>
  <definedNames>
    <definedName name="___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UTRECHT" hidden="1">#REF!</definedName>
    <definedName name="__123Graph_CXRAT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RUBRATE" hidden="1">#REF!</definedName>
    <definedName name="__123Graph_XTAX1" hidden="1">#REF!</definedName>
    <definedName name="__123Graph_XUSRATE" hidden="1">#REF!</definedName>
    <definedName name="__123Graph_XXRATE" hidden="1">#REF!</definedName>
    <definedName name="__asq1" hidden="1">{#N/A,#N/A,FALSE,"B061196P";#N/A,#N/A,FALSE,"B061196";#N/A,#N/A,FALSE,"Relatório1";#N/A,#N/A,FALSE,"Relatório2";#N/A,#N/A,FALSE,"Relatório3";#N/A,#N/A,FALSE,"Relatório4 ";#N/A,#N/A,FALSE,"Relatório5";#N/A,#N/A,FALSE,"Relatório6";#N/A,#N/A,FALSE,"Relatório7";#N/A,#N/A,FALSE,"Relatório8"}</definedName>
    <definedName name="__dde" hidden="1">#REF!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#REF!</definedName>
    <definedName name="_1___123Graph_AChart_1A" hidden="1">#REF!</definedName>
    <definedName name="_1__123Graph_AChart_1A" hidden="1">#REF!</definedName>
    <definedName name="_10___123Graph_XChart_3A" hidden="1">#REF!</definedName>
    <definedName name="_10__123Graph_BChart_1A" hidden="1">#REF!</definedName>
    <definedName name="_10__123Graph_BCHART_2" hidden="1">#REF!</definedName>
    <definedName name="_10__123Graph_CCHART_2" hidden="1">#REF!</definedName>
    <definedName name="_103__123Graph_BSEIGNOR" hidden="1">#REF!</definedName>
    <definedName name="_104__123Graph_BWB_ADJ_PRJ" hidden="1">#REF!</definedName>
    <definedName name="_105__123Graph_CMIMPMA_0" hidden="1">#REF!</definedName>
    <definedName name="_11___123Graph_XChart_4A" hidden="1">#REF!</definedName>
    <definedName name="_11__123Graph_AWB_ADJ_PRJ" hidden="1">#REF!</definedName>
    <definedName name="_11__123Graph_XCHART_1" hidden="1">#REF!</definedName>
    <definedName name="_11_0ju" hidden="1">#REF!</definedName>
    <definedName name="_116__123Graph_DGROWTH_CPI" hidden="1">#REF!</definedName>
    <definedName name="_117__123Graph_DMIMPMA_1" hidden="1">#REF!</definedName>
    <definedName name="_118__123Graph_EMIMPMA_0" hidden="1">#REF!</definedName>
    <definedName name="_119__123Graph_EMIMPMA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FMIMPMA_0" hidden="1">#REF!</definedName>
    <definedName name="_121__123Graph_XCHART_2" hidden="1">#REF!</definedName>
    <definedName name="_122__123Graph_XMIMPMA_0" hidden="1">#REF!</definedName>
    <definedName name="_123__123Graph_XR_BMONEY" hidden="1">#REF!</definedName>
    <definedName name="_1234graph_b"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no"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4__123Graph_XREALEX_WAGE"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65_0ju" hidden="1">#REF!</definedName>
    <definedName name="_17__123Graph_XCHART_1" hidden="1">#REF!</definedName>
    <definedName name="_18__123Graph_XChart_1A" hidden="1">#REF!</definedName>
    <definedName name="_18__123Graph_XCHART_2" hidden="1">#REF!</definedName>
    <definedName name="_2___123Graph_AChart_2A" hidden="1">#REF!</definedName>
    <definedName name="_2__123Graph_AChart_1A" hidden="1">#REF!</definedName>
    <definedName name="_2__123Graph_AChart_2A" hidden="1">#REF!</definedName>
    <definedName name="_2__123Graph_ACHART_8" hidden="1">#REF!</definedName>
    <definedName name="_2__123Graph_BCHART_1A" hidden="1">#REF!</definedName>
    <definedName name="_20__123Graph_BWB_ADJ_PRJ" hidden="1">#REF!</definedName>
    <definedName name="_20__123Graph_XChart_2A" hidden="1">#REF!</definedName>
    <definedName name="_21__123Graph_BWB_ADJ_PRJ" hidden="1">#REF!</definedName>
    <definedName name="_21__123Graph_CCHART_1" hidden="1">#REF!</definedName>
    <definedName name="_22__123Graph_CCHART_1" hidden="1">#REF!</definedName>
    <definedName name="_22__123Graph_CCHART_2" hidden="1">#REF!</definedName>
    <definedName name="_22__123Graph_XChart_3A"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4__123Graph_XChart_4A"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AGROWTH_CPI" hidden="1">#REF!</definedName>
    <definedName name="_3__123Graph_BCHART_8" hidden="1">#REF!</definedName>
    <definedName name="_3__123Graph_XCHART_1A" hidden="1">#REF!</definedName>
    <definedName name="_37__123Graph_ACPI_ER_LOG" hidden="1">#REF!</definedName>
    <definedName name="_4___123Graph_AChart_4A" hidden="1">#REF!</definedName>
    <definedName name="_4__123Graph_ACHART_1"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8__123Graph_AGROWTH_CPI" hidden="1">#REF!</definedName>
    <definedName name="_49__123Graph_AIBA_IBRD" hidden="1">#REF!</definedName>
    <definedName name="_5___123Graph_BChart_1A" hidden="1">#REF!</definedName>
    <definedName name="_5__123Graph_ACHART_2" hidden="1">#REF!</definedName>
    <definedName name="_5__123Graph_BChart_1A"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4__123Graph_ASEIGNOR" hidden="1">#REF!</definedName>
    <definedName name="_65__123Graph_AWB_ADJ_PRJ" hidden="1">#REF!</definedName>
    <definedName name="_66__123Graph_BCHART_1" hidden="1">#REF!</definedName>
    <definedName name="_67__123Graph_BCHART_2" hidden="1">#REF!</definedName>
    <definedName name="_7___123Graph_BChart_4A" hidden="1">#REF!</definedName>
    <definedName name="_7__123Graph_BCHART_2" hidden="1">#REF!</definedName>
    <definedName name="_7__123Graph_XREALEX_WAGE" hidden="1">#REF!</definedName>
    <definedName name="_79__123Graph_BCPI_ER_LOG" hidden="1">#REF!</definedName>
    <definedName name="_8___123Graph_XChart_1A"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0__123Graph_BIBA_IBRD" hidden="1">#REF!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#REF!</definedName>
    <definedName name="_FILLL" hidden="1">#REF!</definedName>
    <definedName name="_filterd" hidden="1">#REF!</definedName>
    <definedName name="_xlnm._FilterDatabase"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f148709312" localSheetId="52">'No. 52'!$A$1</definedName>
    <definedName name="_Ref149125718" localSheetId="47">'No. 47'!$A$1</definedName>
    <definedName name="_Ref149129157" localSheetId="48">'No. 48'!$A$1</definedName>
    <definedName name="_Ref149129467" localSheetId="49">'No. 49'!$A$1</definedName>
    <definedName name="_Ref149214969" localSheetId="31">'No. 31'!$A$1</definedName>
    <definedName name="_Ref149647782" localSheetId="53">'No. 53'!$A$1</definedName>
    <definedName name="_Ref149897638" localSheetId="45">'No. 45'!$A$1</definedName>
    <definedName name="_Ref149903069" localSheetId="42">'No. 42'!$A$1</definedName>
    <definedName name="_Ref149903142" localSheetId="1">'No. 1'!#REF!</definedName>
    <definedName name="_Ref149905060" localSheetId="32">'No. 32'!$A$1</definedName>
    <definedName name="_Ref149905111" localSheetId="36">'No. 36'!$A$1</definedName>
    <definedName name="_Ref149906590" localSheetId="37">'No. 37'!$A$1</definedName>
    <definedName name="_Ref149911774" localSheetId="46">'No. 46'!$A$1</definedName>
    <definedName name="_Ref149918026" localSheetId="35">'No. 35'!$A$1</definedName>
    <definedName name="_Ref149922108" localSheetId="44">'No. 44'!$A$1</definedName>
    <definedName name="_Ref149936418" localSheetId="1">'No. 1'!#REF!</definedName>
    <definedName name="_Ref149936418" localSheetId="10">'No. 10'!#REF!</definedName>
    <definedName name="_Ref149936418" localSheetId="11">'No. 11'!#REF!</definedName>
    <definedName name="_Ref149936418" localSheetId="12">'No. 12'!#REF!</definedName>
    <definedName name="_Ref149936418" localSheetId="13">'No. 13'!#REF!</definedName>
    <definedName name="_Ref149936418" localSheetId="14">'No. 14'!#REF!</definedName>
    <definedName name="_Ref149936418" localSheetId="15">'No. 15'!#REF!</definedName>
    <definedName name="_Ref149936418" localSheetId="16">'No. 16'!#REF!</definedName>
    <definedName name="_Ref149936418" localSheetId="17">'No. 17'!#REF!</definedName>
    <definedName name="_Ref149936418" localSheetId="18">'No. 18'!#REF!</definedName>
    <definedName name="_Ref149936418" localSheetId="19">'No. 19'!#REF!</definedName>
    <definedName name="_Ref149936418" localSheetId="2">'No. 2'!#REF!</definedName>
    <definedName name="_Ref149936418" localSheetId="20">'No. 20'!#REF!</definedName>
    <definedName name="_Ref149936418" localSheetId="21">'No. 21'!#REF!</definedName>
    <definedName name="_Ref149936418" localSheetId="22">'No. 22'!#REF!</definedName>
    <definedName name="_Ref149936418" localSheetId="23">'No. 23'!#REF!</definedName>
    <definedName name="_Ref149936418" localSheetId="24">'No. 24'!#REF!</definedName>
    <definedName name="_Ref149936418" localSheetId="25">'No. 25'!#REF!</definedName>
    <definedName name="_Ref149936418" localSheetId="27">'No. 27'!$A$1</definedName>
    <definedName name="_Ref149936418" localSheetId="3">'No. 3'!#REF!</definedName>
    <definedName name="_Ref149936418" localSheetId="4">'No. 4'!#REF!</definedName>
    <definedName name="_Ref149936418" localSheetId="5">'No. 5'!#REF!</definedName>
    <definedName name="_Ref149936418" localSheetId="6">'No. 6'!#REF!</definedName>
    <definedName name="_Ref149936418" localSheetId="7">'No. 7'!#REF!</definedName>
    <definedName name="_Ref149936418" localSheetId="8">'No. 8'!#REF!</definedName>
    <definedName name="_Ref149936418" localSheetId="9">'No. 9'!#REF!</definedName>
    <definedName name="_Ref150246379" localSheetId="39">'No. 39'!$A$1</definedName>
    <definedName name="_Ref150527296" localSheetId="30">'No. 30'!$A$1</definedName>
    <definedName name="_Ref151475082" localSheetId="59">'No. 59'!$A$1</definedName>
    <definedName name="_Ref151740178" localSheetId="40">'No. 40'!$A$1</definedName>
    <definedName name="_Ref152159313" localSheetId="29">'No. 29'!$A$1</definedName>
    <definedName name="_Ref152161638" localSheetId="66">'No. 66'!$A$1</definedName>
    <definedName name="_Ref152167261" localSheetId="50">'No. 50'!$A$1</definedName>
    <definedName name="_Ref152168090" localSheetId="57">'No. 57'!$A$1</definedName>
    <definedName name="_Ref152168114" localSheetId="58">'No. 58'!$A$1</definedName>
    <definedName name="_Ref152238696" localSheetId="23">'No. 23'!$A$5</definedName>
    <definedName name="_Ref152244543" localSheetId="70">'No. 70'!$A$1</definedName>
    <definedName name="_Ref152245068" localSheetId="68">'No. 68'!$A$1</definedName>
    <definedName name="_Ref152248161" localSheetId="69">'No. 69'!$A$1</definedName>
    <definedName name="_Ref152255345" localSheetId="62">'No. 62'!$A$2</definedName>
    <definedName name="_Ref152315952" localSheetId="41">'No. 41'!$A$1</definedName>
    <definedName name="_Ref152316094" localSheetId="64">'No. 64'!$A$1</definedName>
    <definedName name="_Ref152316977" localSheetId="33">'No. 33'!$A$1</definedName>
    <definedName name="_Ref152318753" localSheetId="11">'No. 11'!#REF!</definedName>
    <definedName name="_Ref152318770" localSheetId="12">'No. 12'!#REF!</definedName>
    <definedName name="_Ref152326798" localSheetId="51">'No. 51'!$A$1</definedName>
    <definedName name="_Ref152326798" localSheetId="52">'No. 52'!$A$1</definedName>
    <definedName name="_Ref152326798" localSheetId="53">'No. 53'!$A$1</definedName>
    <definedName name="_Ref152326798" localSheetId="54">'No. 54'!$A$1</definedName>
    <definedName name="_Ref152326798" localSheetId="55">'No. 55'!$A$1</definedName>
    <definedName name="_Ref152326798" localSheetId="56">'No. 56'!$A$1</definedName>
    <definedName name="_Ref152326798" localSheetId="57">'No. 57'!$A$1</definedName>
    <definedName name="_Ref152326798" localSheetId="58">'No. 58'!$A$1</definedName>
    <definedName name="_Ref152326798" localSheetId="59">'No. 59'!$A$1</definedName>
    <definedName name="_Ref152326798" localSheetId="60">'No. 60'!$A$1</definedName>
    <definedName name="_Ref152326798" localSheetId="61">'No. 61'!$A$1</definedName>
    <definedName name="_Ref152326798" localSheetId="62">'No. 62'!$A$1</definedName>
    <definedName name="_Ref152326798" localSheetId="63">'No. 63'!$A$1</definedName>
    <definedName name="_Ref152326798" localSheetId="64">'No. 64'!$A$1</definedName>
    <definedName name="_Ref152326798" localSheetId="65">'No. 65'!$A$1</definedName>
    <definedName name="_Ref152326798" localSheetId="66">'No. 66'!$A$1</definedName>
    <definedName name="_Ref152326844" localSheetId="54">'No. 54'!$A$1</definedName>
    <definedName name="_Ref152326962" localSheetId="55">'No. 55'!$A$1</definedName>
    <definedName name="_Ref152341733" localSheetId="61">'No. 61'!$A$1</definedName>
    <definedName name="_Ref152577000" localSheetId="26">'No. 26'!$A$1</definedName>
    <definedName name="_Ref152593814" localSheetId="63">'No. 63'!$A$1</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RT11" hidden="1">{"Minpmon",#N/A,FALSE,"Monthinput"}</definedName>
    <definedName name="_TB2">#REF!</definedName>
    <definedName name="_TB21">#REF!</definedName>
    <definedName name="_TB2a">#REF!</definedName>
    <definedName name="_Toc148602534" localSheetId="2">'No. 2'!#REF!</definedName>
    <definedName name="_Toc473794753">#REF!</definedName>
    <definedName name="_ty" hidden="1">#REF!</definedName>
    <definedName name="a">#REF!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#REF!</definedName>
    <definedName name="ACwvu.PLA2." hidden="1">#REF!</definedName>
    <definedName name="ACwvu.Print." hidden="1">#REF!</definedName>
    <definedName name="AlgeriaCCS1" hidden="1">#REF!</definedName>
    <definedName name="anscount" hidden="1">1</definedName>
    <definedName name="aq">#REF!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#REF!</definedName>
    <definedName name="asdadf">#REF!</definedName>
    <definedName name="asdasd" hidden="1">{"Riqfin97",#N/A,FALSE,"Tran";"Riqfinpro",#N/A,FALSE,"Tran"}</definedName>
    <definedName name="asdasda">#REF!</definedName>
    <definedName name="asdasdad" hidden="1">{"Riqfin97",#N/A,FALSE,"Tran";"Riqfinpro",#N/A,FALSE,"Tran"}</definedName>
    <definedName name="asdasdadad" hidden="1">{"Riqfin97",#N/A,FALSE,"Tran";"Riqfinpro",#N/A,FALSE,"Tran"}</definedName>
    <definedName name="asdawdgaghe">#REF!</definedName>
    <definedName name="asdf" hidden="1">{"BOP_TAB",#N/A,FALSE,"N";"MIDTERM_TAB",#N/A,FALSE,"O"}</definedName>
    <definedName name="asdfsd" hidden="1">#REF!</definedName>
    <definedName name="asdqwq">#REF!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fftsy" hidden="1">#REF!</definedName>
    <definedName name="bfsdhtr" hidden="1">#REF!</definedName>
    <definedName name="bg" hidden="1">{"Tab1",#N/A,FALSE,"P";"Tab2",#N/A,FALSE,"P"}</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hidden="1">#REF!</definedName>
    <definedName name="BLPH19"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56" hidden="1">#REF!</definedName>
    <definedName name="BLPH57" hidden="1">#REF!</definedName>
    <definedName name="BLPH58" hidden="1">#REF!</definedName>
    <definedName name="BLPH6" hidden="1">#REF!</definedName>
    <definedName name="BLPH7" hidden="1">#REF!</definedName>
    <definedName name="BLPH78" hidden="1">#REF!</definedName>
    <definedName name="BLPH8"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S_Differenz_West">#REF!</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ode">#REF!</definedName>
    <definedName name="cde" hidden="1">{"Riqfin97",#N/A,FALSE,"Tran";"Riqfinpro",#N/A,FALSE,"Tran"}</definedName>
    <definedName name="cdert" hidden="1">{"Minpmon",#N/A,FALSE,"Monthinput"}</definedName>
    <definedName name="char20" hidden="1">#REF!</definedName>
    <definedName name="chart1">#REF!</definedName>
    <definedName name="chart19" hidden="1">#REF!</definedName>
    <definedName name="chart2">#REF!</definedName>
    <definedName name="chart27" hidden="1">0</definedName>
    <definedName name="chart28" hidden="1">0</definedName>
    <definedName name="chart35" hidden="1">#REF!</definedName>
    <definedName name="chart9" hidden="1">#REF!</definedName>
    <definedName name="Chartsik" hidden="1">#REF!</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#REF!</definedName>
    <definedName name="Control">#REF!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#REF!</definedName>
    <definedName name="Counterfactual">#REF!</definedName>
    <definedName name="CounterfactualYear">#REF!</definedName>
    <definedName name="cp" hidden="1">#REF!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D" hidden="1">{"Main Economic Indicators",#N/A,FALSE,"C"}</definedName>
    <definedName name="data1" hidden="1">#REF!</definedName>
    <definedName name="data2" hidden="1">#REF!</definedName>
    <definedName name="data3" hidden="1">#REF!</definedName>
    <definedName name="Date">#REF!:OFFSET(#REF!,COUNT(#REF!:#REF!)-1,0)</definedName>
    <definedName name="Date2000">#REF!:OFFSET(#REF!,COUNT(#REF!:#REF!)-1,0)</definedName>
    <definedName name="DateG7">#REF!:OFFSET(#REF!,COUNT(#REF!:#REF!)-1,0)</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posB">#REF!:OFFSET(#REF!,COUNT(#REF!:#REF!)-1,0)</definedName>
    <definedName name="DeposC">#REF!:OFFSET(#REF!,COUNT(#REF!:#REF!)-1,0)</definedName>
    <definedName name="DeposD">#REF!:OFFSET(#REF!,COUNT(#REF!:#REF!)-1,0)</definedName>
    <definedName name="DeposDate">#REF!:OFFSET(#REF!,COUNT(#REF!:#REF!)-1,0)</definedName>
    <definedName name="DeposE">#REF!:OFFSET(#REF!,COUNT(#REF!:#REF!)-1,0)</definedName>
    <definedName name="DeposF">#REF!:OFFSET(#REF!,COUNT(#REF!:#REF!)-1,0)</definedName>
    <definedName name="DeposG">#REF!:OFFSET(#REF!,COUNT(#REF!:#REF!)-1,0)</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#REF!</definedName>
    <definedName name="DoFOct20year">#REF!</definedName>
    <definedName name="DoFSep20year">#REF!</definedName>
    <definedName name="drth" hidden="1">{"Minpmon",#N/A,FALSE,"Monthinput"}</definedName>
    <definedName name="DSA">#REF!</definedName>
    <definedName name="DSAvariable">#REF!</definedName>
    <definedName name="dsfsdfad" hidden="1">{#N/A,#N/A,FALSE,"B061196P";#N/A,#N/A,FALSE,"B061196";#N/A,#N/A,FALSE,"Relatório1";#N/A,#N/A,FALSE,"Relatório2";#N/A,#N/A,FALSE,"Relatório3";#N/A,#N/A,FALSE,"Relatório4 ";#N/A,#N/A,FALSE,"Relatório5";#N/A,#N/A,FALSE,"Relatório6";#N/A,#N/A,FALSE,"Relatório7";#N/A,#N/A,FALSE,"Relatório8"}</definedName>
    <definedName name="DSQ">#REF!</definedName>
    <definedName name="DSQvariable">#REF!</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#REF!</definedName>
    <definedName name="ergferger" hidden="1">{"Main Economic Indicators",#N/A,FALSE,"C"}</definedName>
    <definedName name="ert" hidden="1">{"Minpmon",#N/A,FALSE,"Monthinput"}</definedName>
    <definedName name="erty" hidden="1">{"Riqfin97",#N/A,FALSE,"Tran";"Riqfinpro",#N/A,FALSE,"Tran"}</definedName>
    <definedName name="ertyyeawet" hidden="1">#REF!</definedName>
    <definedName name="erwre" hidden="1">{"'Resources'!$A$1:$W$34","'Balance Sheet'!$A$1:$W$58","'SFD'!$A$1:$J$52"}</definedName>
    <definedName name="ewqr" hidden="1">#REF!</definedName>
    <definedName name="f" hidden="1">{"Main Economic Indicators",#N/A,FALSE,"C"}</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lForecast_w_Shocks">#REF!</definedName>
    <definedName name="FinalForecast_w_ShocksYear">#REF!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#REF!</definedName>
    <definedName name="ftr" hidden="1">{"Riqfin97",#N/A,FALSE,"Tran";"Riqfinpro",#N/A,FALSE,"Tran"}</definedName>
    <definedName name="fty" hidden="1">{"Riqfin97",#N/A,FALSE,"Tran";"Riqfinpro",#N/A,FALSE,"Tran"}</definedName>
    <definedName name="fuck" hidden="1">#REF!</definedName>
    <definedName name="G7_yld">#REF!:OFFSET(#REF!,COUNT(#REF!:#REF!)-1,0)</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#REF!</definedName>
    <definedName name="gggggggg" hidden="1">{"Tab1",#N/A,FALSE,"P";"Tab2",#N/A,FALSE,"P"}</definedName>
    <definedName name="ght" hidden="1">{"Tab1",#N/A,FALSE,"P";"Tab2",#N/A,FALSE,"P"}</definedName>
    <definedName name="graph" hidden="1">#REF!</definedName>
    <definedName name="gre" hidden="1">{"Riqfin97",#N/A,FALSE,"Tran";"Riqfinpro",#N/A,FALSE,"Tran"}</definedName>
    <definedName name="guyana1003" hidden="1">{"Main Economic Indicators",#N/A,FALSE,"C"}</definedName>
    <definedName name="gyu" hidden="1">{"Tab1",#N/A,FALSE,"P";"Tab2",#N/A,FALSE,"P"}</definedName>
    <definedName name="hfrstes" hidden="1">#REF!</definedName>
    <definedName name="hfshfrt" hidden="1">#REF!</definedName>
    <definedName name="hgdfgh">#REF!</definedName>
    <definedName name="hgfd" hidden="1">{#N/A,#N/A,FALSE,"I";#N/A,#N/A,FALSE,"J";#N/A,#N/A,FALSE,"K";#N/A,#N/A,FALSE,"L";#N/A,#N/A,FALSE,"M";#N/A,#N/A,FALSE,"N";#N/A,#N/A,FALSE,"O"}</definedName>
    <definedName name="hhh" hidden="1">#REF!</definedName>
    <definedName name="hhhhh" hidden="1">{"Tab1",#N/A,FALSE,"P";"Tab2",#N/A,FALSE,"P"}</definedName>
    <definedName name="HiddenRows" hidden="1">#REF!</definedName>
    <definedName name="hio" hidden="1">{"Tab1",#N/A,FALSE,"P";"Tab2",#N/A,FALSE,"P"}</definedName>
    <definedName name="historyrange">#REF!</definedName>
    <definedName name="hjk" hidden="1">{"Riqfin97",#N/A,FALSE,"Tran";"Riqfinpro",#N/A,FALSE,"Tran"}</definedName>
    <definedName name="hn" hidden="1">{"Riqfin97",#N/A,FALSE,"Tran";"Riqfinpro",#N/A,FALSE,"Tran"}</definedName>
    <definedName name="Holidays">#REF!</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#REF!</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NPUTSdata">#REF!</definedName>
    <definedName name="INPUTSyear">#REF!</definedName>
    <definedName name="Interest">#REF!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#REF!:OFFSET(#REF!,COUNT(#REF!:#REF!)-1,0)</definedName>
    <definedName name="Ireland_yld">#REF!:OFFSET(#REF!,COUNT(#REF!:#REF!)-1,0)</definedName>
    <definedName name="Ireland_yld2000">#REF!:OFFSET(#REF!,COUNT(#REF!:#REF!)-1,0)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#REF!</definedName>
    <definedName name="jjjj" hidden="1">{"Tab1",#N/A,FALSE,"P";"Tab2",#N/A,FALSE,"P"}</definedName>
    <definedName name="jjjjjj" hidden="1">#REF!</definedName>
    <definedName name="jjjjjjjjjj">#REF!</definedName>
    <definedName name="jjjjjjjjjjjjj">#REF!:OFFSET(#REF!,COUNT(#REF!)-1,0)</definedName>
    <definedName name="jjjjjjjj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#REF!</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#REF!</definedName>
    <definedName name="kkkkk" hidden="1">#REF!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kuy" hidden="1">{#N/A,#N/A,FALSE,"B061196P";#N/A,#N/A,FALSE,"B061196";#N/A,#N/A,FALSE,"Relatório1";#N/A,#N/A,FALSE,"Relatório2";#N/A,#N/A,FALSE,"Relatório3";#N/A,#N/A,FALSE,"Relatório4 ";#N/A,#N/A,FALSE,"Relatório5";#N/A,#N/A,FALSE,"Relatório6";#N/A,#N/A,FALSE,"Relatório7";#N/A,#N/A,FALSE,"Relatório8"}</definedName>
    <definedName name="LatestOutturns">#REF!</definedName>
    <definedName name="LatestOutturnsYear">#REF!</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_Output">#REF!</definedName>
    <definedName name="Model_OutputYear">#REF!</definedName>
    <definedName name="ModelData">#REF!</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#REF!</definedName>
    <definedName name="newnew" hidden="1">{"TBILLS_ALL",#N/A,FALSE,"FITB_all"}</definedName>
    <definedName name="nfrtrs" hidden="1">#REF!</definedName>
    <definedName name="nn" hidden="1">{"Riqfin97",#N/A,FALSE,"Tran";"Riqfinpro",#N/A,FALSE,"Tran"}</definedName>
    <definedName name="nnga" hidden="1">#REF!</definedName>
    <definedName name="nnn" hidden="1">{"Tab1",#N/A,FALSE,"P";"Tab2",#N/A,FALSE,"P"}</definedName>
    <definedName name="ocgs_ct">#REF!,#REF!,#REF!,#REF!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#REF!</definedName>
    <definedName name="pit" hidden="1">{"Riqfin97",#N/A,FALSE,"Tran";"Riqfinpro",#N/A,FALSE,"Tran"}</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indiala">#REF!</definedName>
    <definedName name="_xlnm.Print_Area">#REF!</definedName>
    <definedName name="ProdForm"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wData">#REF!</definedName>
    <definedName name="RawDataYear">#REF!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hidden="1">#REF!,#REF!,#REF!,#REF!</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fjjjjj">#REF!</definedName>
    <definedName name="sdkljsdklf" hidden="1">{"Main Economic Indicators",#N/A,FALSE,"C"}</definedName>
    <definedName name="sdr" hidden="1">{"Riqfin97",#N/A,FALSE,"Tran";"Riqfinpro",#N/A,FALSE,"Tran"}</definedName>
    <definedName name="SDscale">#REF!</definedName>
    <definedName name="sdsd" hidden="1">{"Riqfin97",#N/A,FALSE,"Tran";"Riqfinpro",#N/A,FALSE,"Tran"}</definedName>
    <definedName name="sencount" hidden="1">2</definedName>
    <definedName name="ser" hidden="1">{"Riqfin97",#N/A,FALSE,"Tran";"Riqfinpro",#N/A,FALSE,"Tran"}</definedName>
    <definedName name="Shocks">#REF!</definedName>
    <definedName name="ShocksYear">#REF!</definedName>
    <definedName name="solver_lin" hidden="1">0</definedName>
    <definedName name="solver_num" hidden="1">0</definedName>
    <definedName name="solver_typ" hidden="1">1</definedName>
    <definedName name="solver_val" hidden="1">0</definedName>
    <definedName name="SpecialPrice"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#REF!</definedName>
    <definedName name="starvariable">#REF!</definedName>
    <definedName name="Summary">#REF!</definedName>
    <definedName name="Summary_w_Shocks">#REF!</definedName>
    <definedName name="Summary_w_ShocksYear">#REF!</definedName>
    <definedName name="SummaryYear">#REF!</definedName>
    <definedName name="swe" hidden="1">{"Tab1",#N/A,FALSE,"P";"Tab2",#N/A,FALSE,"P"}</definedName>
    <definedName name="Swvu.PLA1."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t">#REF!</definedName>
    <definedName name="T0" hidden="1">{"Main Economic Indicators",#N/A,FALSE,"C"}</definedName>
    <definedName name="table12">#REF!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#REF!</definedName>
    <definedName name="Tables19_29">#REF!</definedName>
    <definedName name="tables30aand30b">#REF!</definedName>
    <definedName name="tabx" hidden="1">{"g95_96m1",#N/A,FALSE,"Graf(95+96)M";"g95_96m2",#N/A,FALSE,"Graf(95+96)M";"g95_96mb1",#N/A,FALSE,"Graf(95+96)Mb";"g95_96mb2",#N/A,FALSE,"Graf(95+96)Mb";"g95_96f1",#N/A,FALSE,"Graf(95+96)F";"g95_96f2",#N/A,FALSE,"Graf(95+96)F";"g95_96fb1",#N/A,FALSE,"Graf(95+96)Fb";"g95_96fb2",#N/A,FALSE,"Graf(95+96)Fb"}</definedName>
    <definedName name="Tax">#REF!:OFFSET(#REF!,COUNT(#REF!)-1,0)</definedName>
    <definedName name="tbl_ProdInfo" hidden="1">#REF!</definedName>
    <definedName name="tenou" hidden="1">#REF!</definedName>
    <definedName name="test" hidden="1">{"Riqfin97",#N/A,FALSE,"Tran";"Riqfinpro",#N/A,FALSE,"Tran"}</definedName>
    <definedName name="TimeSeriesSD">#REF!</definedName>
    <definedName name="TimeSeriesSDyear">#REF!</definedName>
    <definedName name="tj" hidden="1">{"Riqfin97",#N/A,FALSE,"Tran";"Riqfinpro",#N/A,FALSE,"Tran"}</definedName>
    <definedName name="TOTAL">#REF!</definedName>
    <definedName name="tretry" hidden="1">#REF!</definedName>
    <definedName name="TRNR_0567750cc84f4f2989d0c2d34a825fb4_233_1" hidden="1">#REF!</definedName>
    <definedName name="TRNR_0e76da03abe1470ca81ed03d00b86d5b_92_0" hidden="1">#REF!</definedName>
    <definedName name="TRNR_11451e148692473e8c118a57d1fc36fb_38_0" hidden="1">#REF!</definedName>
    <definedName name="TRNR_11b3f10d9f4e409795b09484f788975a_60_0"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hidden="1">#REF!</definedName>
    <definedName name="TRNR_292a19d3734142a0985c1e5b89cd952f_92_0" hidden="1">#REF!</definedName>
    <definedName name="TRNR_2cfdf4ce2eba4e428a6c4e2557454bf9_527_87" hidden="1">#REF!</definedName>
    <definedName name="TRNR_414d6080aea54f43a9cc56735d824fb5_14_0" hidden="1">#REF!</definedName>
    <definedName name="TRNR_43a85ac04e9f4fceaae5b298b8e28afa_172_0" hidden="1">#REF!</definedName>
    <definedName name="TRNR_47b658cc148d4671b99c724487d34f97_14_0" hidden="1">#REF!</definedName>
    <definedName name="TRNR_4a5c53596ba14b53b1ead5a750e77258_57_0"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hidden="1">#REF!</definedName>
    <definedName name="TRNR_74aacbb1498a4f8ea0b2c68d7e0c11eb_29_1" hidden="1">#REF!</definedName>
    <definedName name="TRNR_8008595e1e724a2495ae3bc372af9e41_75_59" hidden="1">#REF!</definedName>
    <definedName name="TRNR_848288df6d584679838718a836efb28d_14_0" hidden="1">#REF!</definedName>
    <definedName name="TRNR_84b1d52272c24e74b01686b97d71c243_47_0" hidden="1">#REF!</definedName>
    <definedName name="TRNR_960276ae62f043a2b7b172acbabf8d4c_25_15" hidden="1">#REF!</definedName>
    <definedName name="TRNR_97d8fa8a9ac44fc4b56c433f32e06b9b_57_0" hidden="1">#REF!</definedName>
    <definedName name="TRNR_9a169599cb2f4f038c42d45f9b03810b_288_59" hidden="1">#REF!</definedName>
    <definedName name="TRNR_ad92eddbcf27455bafb50a92f68785dc_527_87"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hidden="1">#REF!</definedName>
    <definedName name="TRNR_d53a0f858f2843149102a2e320b2765c_1_59" hidden="1">#REF!</definedName>
    <definedName name="TRNR_eaf1228016b24007a1687376825746ad_172_0" hidden="1">#REF!</definedName>
    <definedName name="TRNR_ec1bf8b9fe864d30afec065aadbf96e8_89_0" hidden="1">#REF!</definedName>
    <definedName name="TRNR_f46a677fbd4f4c1bba053fd324485ec6_9_0" hidden="1">#REF!</definedName>
    <definedName name="TRNR_f6ae9894de0742bbab59c73a2fb32af2_11_73" hidden="1">#REF!</definedName>
    <definedName name="TRNR_f8203560b2564972b3387df397d60d52_60_2" hidden="1">#REF!</definedName>
    <definedName name="TRNR_f8584c9a877845dab2e4debff4c84105_6832_79" hidden="1">#REF!</definedName>
    <definedName name="TRNR_fc209a7617734164b8e30858341d30a3_13055_6" hidden="1">#REF!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#REF!</definedName>
    <definedName name="ttttttttt" hidden="1">{"Minpmon",#N/A,FALSE,"Monthinput"}</definedName>
    <definedName name="ttyy" hidden="1">{"Riqfin97",#N/A,FALSE,"Tran";"Riqfinpro",#N/A,FALSE,"Tran"}</definedName>
    <definedName name="twryrwe" hidden="1">#REF!</definedName>
    <definedName name="tyi" hidden="1">#REF!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#REF!</definedName>
    <definedName name="vv" hidden="1">{"Tab1",#N/A,FALSE,"P";"Tab2",#N/A,FALSE,"P"}</definedName>
    <definedName name="vvv" hidden="1">{"Tab1",#N/A,FALSE,"P";"Tab2",#N/A,FALSE,"P"}</definedName>
    <definedName name="vvvv" hidden="1">{"Minpmon",#N/A,FALSE,"Monthinput"}</definedName>
    <definedName name="w">#REF!</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xx" hidden="1">{"Riqfin97",#N/A,FALSE,"Tran";"Riqfinpro",#N/A,FALSE,"Tran"}</definedName>
    <definedName name="xxx" hidden="1">#REF!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tyesdgsdg">#REF!</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8" i="9" l="1"/>
  <c r="C87" i="9"/>
  <c r="C86" i="9"/>
  <c r="C85" i="9"/>
  <c r="C84" i="9"/>
  <c r="C83" i="9"/>
  <c r="C82" i="9"/>
  <c r="C81" i="9"/>
  <c r="J11" i="226"/>
  <c r="M11" i="226" s="1"/>
  <c r="L11" i="226"/>
  <c r="N11" i="226"/>
  <c r="D84" i="9"/>
  <c r="D81" i="9"/>
  <c r="D83" i="9"/>
  <c r="D86" i="9"/>
  <c r="D82" i="9"/>
  <c r="D87" i="9"/>
  <c r="D85" i="9"/>
  <c r="D88" i="9"/>
  <c r="C92" i="9" l="1"/>
  <c r="C94" i="9"/>
  <c r="D94" i="9"/>
  <c r="D92" i="9"/>
  <c r="C98" i="9" l="1"/>
  <c r="C78" i="9"/>
  <c r="C91" i="9"/>
  <c r="C39" i="9"/>
  <c r="C40" i="9"/>
  <c r="C41" i="9"/>
  <c r="C42" i="9"/>
  <c r="C43" i="9"/>
  <c r="C44" i="9"/>
  <c r="C38" i="9"/>
  <c r="C37" i="9"/>
  <c r="F22" i="159"/>
  <c r="C68" i="9"/>
  <c r="D44" i="9"/>
  <c r="D38" i="9"/>
  <c r="D43" i="9"/>
  <c r="D41" i="9"/>
  <c r="D37" i="9"/>
  <c r="D98" i="9"/>
  <c r="D42" i="9"/>
  <c r="D39" i="9"/>
  <c r="D40" i="9"/>
  <c r="C63" i="9" l="1"/>
  <c r="C64" i="9"/>
  <c r="C65" i="9"/>
  <c r="C66" i="9"/>
  <c r="C67" i="9"/>
  <c r="C69" i="9"/>
  <c r="C70" i="9"/>
  <c r="C100" i="9"/>
  <c r="C99" i="9"/>
  <c r="C97" i="9"/>
  <c r="C93" i="9"/>
  <c r="C80" i="9"/>
  <c r="C79" i="9"/>
  <c r="C77" i="9"/>
  <c r="C76" i="9"/>
  <c r="C75" i="9"/>
  <c r="C74" i="9"/>
  <c r="C73" i="9"/>
  <c r="C62" i="9"/>
  <c r="C61" i="9"/>
  <c r="C60" i="9"/>
  <c r="C59" i="9"/>
  <c r="C58" i="9"/>
  <c r="C57" i="9"/>
  <c r="C56" i="9"/>
  <c r="C55" i="9"/>
  <c r="C54" i="9"/>
  <c r="C53" i="9"/>
  <c r="C52" i="9"/>
  <c r="C51" i="9"/>
  <c r="C50" i="9"/>
  <c r="C49" i="9"/>
  <c r="C48" i="9"/>
  <c r="C47" i="9"/>
  <c r="C36" i="9"/>
  <c r="C35" i="9"/>
  <c r="C34" i="9"/>
  <c r="C33" i="9"/>
  <c r="C32" i="9"/>
  <c r="C31" i="9"/>
  <c r="C30" i="9"/>
  <c r="C29" i="9"/>
  <c r="C28" i="9"/>
  <c r="C27" i="9"/>
  <c r="C26" i="9"/>
  <c r="C25" i="9"/>
  <c r="C24" i="9"/>
  <c r="C23" i="9"/>
  <c r="C22" i="9"/>
  <c r="C21" i="9"/>
  <c r="C20" i="9"/>
  <c r="C12" i="9"/>
  <c r="D79" i="9"/>
  <c r="D30" i="9"/>
  <c r="D60" i="9"/>
  <c r="D23" i="9"/>
  <c r="D36" i="9"/>
  <c r="D70" i="9"/>
  <c r="D93" i="9"/>
  <c r="D62" i="9"/>
  <c r="D55" i="9"/>
  <c r="D29" i="9"/>
  <c r="D51" i="9"/>
  <c r="D33" i="9"/>
  <c r="D59" i="9"/>
  <c r="D34" i="9"/>
  <c r="D99" i="9"/>
  <c r="D58" i="9"/>
  <c r="D97" i="9"/>
  <c r="D48" i="9"/>
  <c r="D67" i="9"/>
  <c r="D31" i="9"/>
  <c r="D20" i="9"/>
  <c r="D74" i="9"/>
  <c r="D52" i="9"/>
  <c r="D69" i="9"/>
  <c r="D49" i="9"/>
  <c r="D54" i="9"/>
  <c r="D22" i="9"/>
  <c r="D75" i="9"/>
  <c r="D63" i="9"/>
  <c r="D73" i="9"/>
  <c r="D65" i="9"/>
  <c r="D47" i="9"/>
  <c r="D21" i="9"/>
  <c r="D24" i="9"/>
  <c r="D66" i="9"/>
  <c r="D32" i="9"/>
  <c r="D68" i="9"/>
  <c r="D61" i="9"/>
  <c r="D26" i="9"/>
  <c r="D77" i="9"/>
  <c r="D76" i="9"/>
  <c r="D78" i="9"/>
  <c r="D50" i="9"/>
  <c r="D56" i="9"/>
  <c r="D35" i="9"/>
  <c r="D27" i="9"/>
  <c r="D25" i="9"/>
  <c r="D28" i="9"/>
  <c r="D80" i="9"/>
  <c r="D64" i="9"/>
  <c r="D100" i="9"/>
  <c r="D91" i="9"/>
  <c r="D53" i="9"/>
  <c r="D57" i="9"/>
</calcChain>
</file>

<file path=xl/sharedStrings.xml><?xml version="1.0" encoding="utf-8"?>
<sst xmlns="http://schemas.openxmlformats.org/spreadsheetml/2006/main" count="1739" uniqueCount="779">
  <si>
    <t>admin@fiscalcouncil.ie</t>
  </si>
  <si>
    <t>Data pack</t>
  </si>
  <si>
    <t xml:space="preserve">In case of questions, please contact: </t>
  </si>
  <si>
    <t>One-offs</t>
  </si>
  <si>
    <t>Section 1</t>
  </si>
  <si>
    <t>Section 2</t>
  </si>
  <si>
    <t>Section 3</t>
  </si>
  <si>
    <t>Section 4</t>
  </si>
  <si>
    <t>Table S10.2</t>
  </si>
  <si>
    <t xml:space="preserve"> </t>
  </si>
  <si>
    <t>Table S9.2</t>
  </si>
  <si>
    <t>VAT</t>
  </si>
  <si>
    <t>PRSI</t>
  </si>
  <si>
    <t>Budget 2023</t>
  </si>
  <si>
    <t>Disclaimer: Should there be any discrepancies with the print version, the latter represents the official version.</t>
  </si>
  <si>
    <t>General Government Revenue</t>
  </si>
  <si>
    <t>Income Tax</t>
  </si>
  <si>
    <t xml:space="preserve">Corporation Tax </t>
  </si>
  <si>
    <t>Excise</t>
  </si>
  <si>
    <t>Stamp Duties</t>
  </si>
  <si>
    <t>General Government Expenditure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</si>
  <si>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</si>
  <si>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</si>
  <si>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</si>
  <si>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</si>
  <si>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</si>
  <si>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</si>
  <si>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</si>
  <si>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 xml:space="preserve">Primary expenditure </t>
  </si>
  <si>
    <t xml:space="preserve">Current Primary expenditure </t>
  </si>
  <si>
    <t>Supporting Information</t>
  </si>
  <si>
    <t>Other</t>
  </si>
  <si>
    <t xml:space="preserve">     </t>
  </si>
  <si>
    <t xml:space="preserve">Sources: Department of Finance; and Fiscal Council workings. </t>
  </si>
  <si>
    <t>Capital</t>
  </si>
  <si>
    <t>Health</t>
  </si>
  <si>
    <t>Total</t>
  </si>
  <si>
    <t>Demographics</t>
  </si>
  <si>
    <t>No. 2</t>
  </si>
  <si>
    <t>No. 3</t>
  </si>
  <si>
    <t>No. 4</t>
  </si>
  <si>
    <t>No. 5</t>
  </si>
  <si>
    <t>No. 6</t>
  </si>
  <si>
    <t>No. 7</t>
  </si>
  <si>
    <t>No. 8</t>
  </si>
  <si>
    <t>No. 9</t>
  </si>
  <si>
    <t>No. 10</t>
  </si>
  <si>
    <t>No. 11</t>
  </si>
  <si>
    <t>No. 12</t>
  </si>
  <si>
    <t>No. 13</t>
  </si>
  <si>
    <t>No. 14</t>
  </si>
  <si>
    <t>No. 15</t>
  </si>
  <si>
    <t>No. 16</t>
  </si>
  <si>
    <t>No. 17</t>
  </si>
  <si>
    <t>No. 18</t>
  </si>
  <si>
    <t>No. 19</t>
  </si>
  <si>
    <t>No. 20</t>
  </si>
  <si>
    <t>No. 21</t>
  </si>
  <si>
    <t>No. 22</t>
  </si>
  <si>
    <t>No. 23</t>
  </si>
  <si>
    <t>No. 24</t>
  </si>
  <si>
    <t>No. 25</t>
  </si>
  <si>
    <t>No. 26</t>
  </si>
  <si>
    <t>No. 27</t>
  </si>
  <si>
    <t>No. 28</t>
  </si>
  <si>
    <t>No. 29</t>
  </si>
  <si>
    <t>No. 30</t>
  </si>
  <si>
    <t>No. 31</t>
  </si>
  <si>
    <t>No. 32</t>
  </si>
  <si>
    <t>No. 33</t>
  </si>
  <si>
    <t>No. 34</t>
  </si>
  <si>
    <t>No. 35</t>
  </si>
  <si>
    <t>No. 36</t>
  </si>
  <si>
    <t>No. 37</t>
  </si>
  <si>
    <t>No. 38</t>
  </si>
  <si>
    <t>No. 39</t>
  </si>
  <si>
    <t>No. 40</t>
  </si>
  <si>
    <t>No. 41</t>
  </si>
  <si>
    <t>No. 42</t>
  </si>
  <si>
    <t>No. 43</t>
  </si>
  <si>
    <t>No. 44</t>
  </si>
  <si>
    <t>No. 45</t>
  </si>
  <si>
    <t>No. 46</t>
  </si>
  <si>
    <t>No. 47</t>
  </si>
  <si>
    <t>No. 48</t>
  </si>
  <si>
    <t>No. 49</t>
  </si>
  <si>
    <t>No. 50</t>
  </si>
  <si>
    <t>No. 51</t>
  </si>
  <si>
    <t>Fiscal Assessment Report, December 2023</t>
  </si>
  <si>
    <r>
      <t>€</t>
    </r>
    <r>
      <rPr>
        <sz val="8"/>
        <color rgb="FF757275"/>
        <rFont val="Futura Lt BT"/>
        <family val="2"/>
      </rPr>
      <t xml:space="preserve"> billions</t>
    </r>
  </si>
  <si>
    <t>of which excess</t>
  </si>
  <si>
    <t>Other GG Revenue</t>
  </si>
  <si>
    <t>General Government Balance excluding windfall CT</t>
  </si>
  <si>
    <t>General Government Balance</t>
  </si>
  <si>
    <t>Sources: CSO; Budget 2024, and Fiscal Council workings.</t>
  </si>
  <si>
    <t>Notes: Estimates of windfall corporation tax receipts are the Department of Finance’s estimates published in Budget 2024. Estimates of revenue and expenditure one-offs are those judged by the Council.</t>
  </si>
  <si>
    <t>Budget 2024 fiscal forecasts</t>
  </si>
  <si>
    <r>
      <t>€</t>
    </r>
    <r>
      <rPr>
        <sz val="8"/>
        <color rgb="FF757275"/>
        <rFont val="Futura Lt BT"/>
        <family val="2"/>
      </rPr>
      <t xml:space="preserve"> billion</t>
    </r>
  </si>
  <si>
    <t>Sources: Budget 2024, and Fiscal Council workings.</t>
  </si>
  <si>
    <r>
      <rPr>
        <sz val="11"/>
        <color rgb="FF454445"/>
        <rFont val="Futura Hv BT"/>
        <family val="2"/>
      </rPr>
      <t xml:space="preserve">Spending package of </t>
    </r>
    <r>
      <rPr>
        <sz val="11"/>
        <color rgb="FF454445"/>
        <rFont val="Arial"/>
        <family val="2"/>
      </rPr>
      <t>€</t>
    </r>
    <r>
      <rPr>
        <sz val="11"/>
        <color rgb="FF454445"/>
        <rFont val="Futura Hv BT"/>
        <family val="2"/>
      </rPr>
      <t>12.4 billion</t>
    </r>
  </si>
  <si>
    <t>Current</t>
  </si>
  <si>
    <t>Non-core</t>
  </si>
  <si>
    <t>Cost of living</t>
  </si>
  <si>
    <t>ELS</t>
  </si>
  <si>
    <t>Ukraine</t>
  </si>
  <si>
    <t>Allocated new measures</t>
  </si>
  <si>
    <t>Covid</t>
  </si>
  <si>
    <t>unallocated</t>
  </si>
  <si>
    <r>
      <t xml:space="preserve">€ </t>
    </r>
    <r>
      <rPr>
        <sz val="8"/>
        <color rgb="FF757275"/>
        <rFont val="Futura Lt BT"/>
        <family val="2"/>
      </rPr>
      <t>millions</t>
    </r>
  </si>
  <si>
    <t>Targeted</t>
  </si>
  <si>
    <t>Untargeted</t>
  </si>
  <si>
    <t>Expenditure measures</t>
  </si>
  <si>
    <t>Energy credits</t>
  </si>
  <si>
    <t>✓</t>
  </si>
  <si>
    <t>Double social welfare payments</t>
  </si>
  <si>
    <t>Child benefit</t>
  </si>
  <si>
    <t>Fuel allowance</t>
  </si>
  <si>
    <t>Living alone allowance</t>
  </si>
  <si>
    <t>Carers, blind pension</t>
  </si>
  <si>
    <t>Qualified children payment</t>
  </si>
  <si>
    <t>Working family payment</t>
  </si>
  <si>
    <t>Education measures</t>
  </si>
  <si>
    <t>Foster care</t>
  </si>
  <si>
    <t>Extended youth travel card</t>
  </si>
  <si>
    <t>Business supports</t>
  </si>
  <si>
    <t xml:space="preserve">   Total</t>
  </si>
  <si>
    <t>Taxation measures</t>
  </si>
  <si>
    <t>Mineral oil tax</t>
  </si>
  <si>
    <t>VAT on electricity and gas</t>
  </si>
  <si>
    <t>Mortgage interest relief</t>
  </si>
  <si>
    <t>Total tax and expenditure measures</t>
  </si>
  <si>
    <r>
      <t>Notes: Judgements are made as to whether each measure is targeted or not. When in doubt, measures are classified as targeted. There is limited detail available on the nature of the business supports. Previous business support schemes such as the Temporary Business Energy Support Scheme (TBESS) had limited take up, hence had a much lower cost than anticipated. All three energy credits are listed in 2023 as the Exchequer pays the cost of all three in 2023. Similarly, the extended youth travel card cost is recorded in 2023. On a general government basis, the cost of the extended youth travel card and two of the three energy credits (</t>
    </r>
    <r>
      <rPr>
        <sz val="11"/>
        <color theme="1"/>
        <rFont val="Arial"/>
        <family val="2"/>
      </rPr>
      <t>€</t>
    </r>
    <r>
      <rPr>
        <sz val="11"/>
        <color theme="1"/>
        <rFont val="Futura Lt BT"/>
        <family val="2"/>
      </rPr>
      <t xml:space="preserve">600 million) will be part of 2024 expenditure.  </t>
    </r>
  </si>
  <si>
    <t>Budget 2024 cost of living measures</t>
  </si>
  <si>
    <r>
      <t>€</t>
    </r>
    <r>
      <rPr>
        <sz val="8"/>
        <color rgb="FF656365"/>
        <rFont val="Futura Lt BT"/>
        <family val="2"/>
      </rPr>
      <t xml:space="preserve"> billion, gross voted expenditure</t>
    </r>
  </si>
  <si>
    <t>Official allocations</t>
  </si>
  <si>
    <t>n.a.</t>
  </si>
  <si>
    <t>Fiscal Council Stand-Still estimates</t>
  </si>
  <si>
    <t>Stand-Still costs</t>
  </si>
  <si>
    <t>Stand-Still pressures</t>
  </si>
  <si>
    <r>
      <t xml:space="preserve"> </t>
    </r>
    <r>
      <rPr>
        <b/>
        <sz val="8"/>
        <color rgb="FF000000"/>
        <rFont val="Futura Lt BT"/>
        <family val="2"/>
      </rPr>
      <t>of which:</t>
    </r>
  </si>
  <si>
    <t xml:space="preserve">    Demographics</t>
  </si>
  <si>
    <t xml:space="preserve">    Prices</t>
  </si>
  <si>
    <r>
      <t xml:space="preserve"> </t>
    </r>
    <r>
      <rPr>
        <b/>
        <sz val="8"/>
        <color rgb="FF000000"/>
        <rFont val="Futura Lt BT"/>
        <family val="2"/>
      </rPr>
      <t>by area:</t>
    </r>
  </si>
  <si>
    <t xml:space="preserve">    Health</t>
  </si>
  <si>
    <t xml:space="preserve">    Pensions</t>
  </si>
  <si>
    <t xml:space="preserve">    Social welfare</t>
  </si>
  <si>
    <t xml:space="preserve">    Education</t>
  </si>
  <si>
    <t xml:space="preserve">    Other </t>
  </si>
  <si>
    <t xml:space="preserve">Sources: Fiscal Council workings. </t>
  </si>
  <si>
    <t xml:space="preserve">Notes: Covid-19 and Ukrainian refugee spending is incorporated in the base for Stand-Still estimates. Official allocations include Covid-19 and Ukrainian refugee spending for 2024. The official allocations have no provision for Ukrainian refugee spending or Covid-19 for 2025 and 2026. National Recovery and Resilience Plan and Brexit Adjustment Reserve funded expenditure are excluded. Pensions includes the state pension contributory, public sector pension, widow(er)s’ and surviving civil partners’ pension contributory, and state pension non-contributory. Social welfare includes the Social Insurance Fund and excludes pensions. Education includes the National Training Fund and Higher Education. </t>
  </si>
  <si>
    <t>Stand-Still costs will be substantial over the medium term</t>
  </si>
  <si>
    <r>
      <t xml:space="preserve">€ </t>
    </r>
    <r>
      <rPr>
        <sz val="8"/>
        <color rgb="FF757275"/>
        <rFont val="Futura Lt BT"/>
        <family val="2"/>
      </rPr>
      <t>billion, 2024 health expenditure</t>
    </r>
  </si>
  <si>
    <t>Sources: Department of Finance; and Fiscal Council workings.</t>
  </si>
  <si>
    <r>
      <t xml:space="preserve">Notes: The Fiscal Council Stand-Still figure does not incorporate the impact of any overrun in the Health vote for 2023 and its knock on impact into 2024. It also does not include the potential costs of any new public sector pay deal. Were public sector pay per head to rise in line with economy-wide forecasts for 2024, this would add an additional </t>
    </r>
    <r>
      <rPr>
        <sz val="8"/>
        <color rgb="FF989698"/>
        <rFont val="Arial"/>
        <family val="2"/>
      </rPr>
      <t>€</t>
    </r>
    <r>
      <rPr>
        <sz val="8"/>
        <color rgb="FF989698"/>
        <rFont val="Futura Lt BT"/>
        <family val="2"/>
      </rPr>
      <t>0.33 billion to Stand-Still costs for 2024. Get the data.</t>
    </r>
  </si>
  <si>
    <t>Health allocation insufficient to cover next year’s “Stand-Still” costs</t>
  </si>
  <si>
    <t>Estimated "Stand-Still" costs</t>
  </si>
  <si>
    <t>% change in population</t>
  </si>
  <si>
    <t>Sources: Fiscal Council workings.</t>
  </si>
  <si>
    <t>Notes: Figures for 2023-2026 show projections based on the Fiscal Council’s demographics model. Get the data.</t>
  </si>
  <si>
    <r>
      <t>I</t>
    </r>
    <r>
      <rPr>
        <sz val="11"/>
        <color rgb="FF454445"/>
        <rFont val="Futura Hv BT"/>
        <family val="2"/>
      </rPr>
      <t>ncrease in demand has been largely predictable</t>
    </r>
  </si>
  <si>
    <t>2019-2023</t>
  </si>
  <si>
    <t>Demand</t>
  </si>
  <si>
    <t>A&amp;E</t>
  </si>
  <si>
    <t>Admissions</t>
  </si>
  <si>
    <t>Increase in population</t>
  </si>
  <si>
    <t>65+</t>
  </si>
  <si>
    <t>75+</t>
  </si>
  <si>
    <t>80+</t>
  </si>
  <si>
    <t>85+</t>
  </si>
  <si>
    <t>2023-2026</t>
  </si>
  <si>
    <r>
      <t>€</t>
    </r>
    <r>
      <rPr>
        <sz val="8"/>
        <rFont val="Futura Lt BT"/>
        <family val="2"/>
      </rPr>
      <t xml:space="preserve"> billion</t>
    </r>
  </si>
  <si>
    <r>
      <rPr>
        <sz val="11"/>
        <color rgb="FF454445"/>
        <rFont val="Futura Hv BT"/>
        <family val="2"/>
      </rPr>
      <t xml:space="preserve">Health stand-still costs set to average </t>
    </r>
    <r>
      <rPr>
        <sz val="11"/>
        <color rgb="FF454445"/>
        <rFont val="Arial"/>
        <family val="2"/>
      </rPr>
      <t>€</t>
    </r>
    <r>
      <rPr>
        <sz val="11"/>
        <color rgb="FF454445"/>
        <rFont val="Futura Hv BT"/>
        <family val="2"/>
      </rPr>
      <t>1.6 billion per annum</t>
    </r>
  </si>
  <si>
    <t>Wages</t>
  </si>
  <si>
    <t>Prices</t>
  </si>
  <si>
    <r>
      <t>€ b</t>
    </r>
    <r>
      <rPr>
        <sz val="8"/>
        <color rgb="FF757275"/>
        <rFont val="Futura Lt BT"/>
        <family val="2"/>
      </rPr>
      <t>illions</t>
    </r>
  </si>
  <si>
    <t>Alternative general government revenue</t>
  </si>
  <si>
    <t>Budget 2024 general government revenue</t>
  </si>
  <si>
    <t>Differences:</t>
  </si>
  <si>
    <t>Current taxes on income, wealth</t>
  </si>
  <si>
    <t>Of which: income tax</t>
  </si>
  <si>
    <t>Of which: other</t>
  </si>
  <si>
    <t>Social contributions (non-PRSI)</t>
  </si>
  <si>
    <t>Taxes on production and imports</t>
  </si>
  <si>
    <t>Of which: excise</t>
  </si>
  <si>
    <t>Of which: local government taxes</t>
  </si>
  <si>
    <t>Other general govt revenue</t>
  </si>
  <si>
    <t>Total differences</t>
  </si>
  <si>
    <t>Alternative Revenue (% GNI*)</t>
  </si>
  <si>
    <t>Budget 2024 Revenue (% GNI*)</t>
  </si>
  <si>
    <t xml:space="preserve">Notes: Revenue headings which are not different from Budget 2024 projections are not shown. These include corporation tax, VAT and PRSI.   </t>
  </si>
  <si>
    <t>Alternative general government revenue forecasts</t>
  </si>
  <si>
    <t>Alternative general government expenditure</t>
  </si>
  <si>
    <t>Budget 2024 general government expenditure</t>
  </si>
  <si>
    <t>Christmas Bonus</t>
  </si>
  <si>
    <t>Autoenrollment pension scheme</t>
  </si>
  <si>
    <t xml:space="preserve">Additional standstill costs </t>
  </si>
  <si>
    <t>Investment</t>
  </si>
  <si>
    <t>Alternative spending (% GNI*)</t>
  </si>
  <si>
    <t>Budget 2024 spending (% GNI*)</t>
  </si>
  <si>
    <t>Notes: Spending headings which are not different from Budget 2024 projections are not shown. Additional standstill costs refer to the additional spending required to maintain existing service levels, above the spending forecast in Budget 2024.</t>
  </si>
  <si>
    <t>Alternative general government spending forecasts</t>
  </si>
  <si>
    <t>General government balance excluding excess corporation tax</t>
  </si>
  <si>
    <t xml:space="preserve">Budget 2024 </t>
  </si>
  <si>
    <t>Alternative forecast</t>
  </si>
  <si>
    <t xml:space="preserve">Budget 2024 (% GNI*) </t>
  </si>
  <si>
    <t>Alternative forecast (% GNI*)</t>
  </si>
  <si>
    <t>General government balance</t>
  </si>
  <si>
    <t xml:space="preserve">Sources: Budget 2024, and Fiscal Council workings. </t>
  </si>
  <si>
    <t>Alternative general government balance forecasts</t>
  </si>
  <si>
    <r>
      <t>€</t>
    </r>
    <r>
      <rPr>
        <sz val="8"/>
        <color rgb="FF656365"/>
        <rFont val="Futura Lt BT"/>
        <family val="2"/>
      </rPr>
      <t xml:space="preserve"> billion, 12-month rolling sum</t>
    </r>
  </si>
  <si>
    <t>Corporation tax receipts are still at elevated levels</t>
  </si>
  <si>
    <r>
      <t xml:space="preserve">€ </t>
    </r>
    <r>
      <rPr>
        <sz val="8"/>
        <color rgb="FF757275"/>
        <rFont val="Futura Lt BT"/>
        <family val="2"/>
      </rPr>
      <t>billion</t>
    </r>
  </si>
  <si>
    <t>Taxable income</t>
  </si>
  <si>
    <t xml:space="preserve">    less adjustment to taxable income </t>
  </si>
  <si>
    <t>Net qualifying income</t>
  </si>
  <si>
    <t xml:space="preserve">    less carve-out for eligible payroll costs*</t>
  </si>
  <si>
    <t xml:space="preserve">    less carve-out for eligible tangible assets*</t>
  </si>
  <si>
    <t>Excess profit</t>
  </si>
  <si>
    <t xml:space="preserve">    multiply by top-up tax rate (%)</t>
  </si>
  <si>
    <t>Top-up tax revenue</t>
  </si>
  <si>
    <t xml:space="preserve">Actual corporation tax revenues in 2021 </t>
  </si>
  <si>
    <t>Top-up tax revenue as a share of total corporation tax revenues (%)</t>
  </si>
  <si>
    <t>Sources: McCarthy (2023), CSO, Department of Finance, Fiscal Council workings. Get the data.</t>
  </si>
  <si>
    <t>*Note: A substance-based income exclusion provides that a percentage of both the eligible payroll costs and the carrying value of eligible tangible assets are excluded from the top-up tax. The percentage of payroll costs to be excluded starts at 10%. The percentage of the carrying value of tangible assets to be excluded starts at 8%. These are the rates applied in the table above. However, both percentages gradually decline each year over a transition period of ten years, such that both rates are 5% in 2033.</t>
  </si>
  <si>
    <t>% of GNI*, net debt</t>
  </si>
  <si>
    <t>Sources: CSO and Department of Finance.</t>
  </si>
  <si>
    <t>Debt continues its downward trajectory</t>
  </si>
  <si>
    <t>Budget 2024</t>
  </si>
  <si>
    <t>SPU 2023</t>
  </si>
  <si>
    <t>SPU 2022</t>
  </si>
  <si>
    <t>Budget 2022</t>
  </si>
  <si>
    <t>SPU 2021</t>
  </si>
  <si>
    <t>Budget 2021</t>
  </si>
  <si>
    <t>SPU 2020</t>
  </si>
  <si>
    <r>
      <t xml:space="preserve">Percentage point difference in net debt ratio, </t>
    </r>
    <r>
      <rPr>
        <i/>
        <sz val="8"/>
        <color rgb="FF757275"/>
        <rFont val="Futura Lt BT"/>
        <family val="2"/>
      </rPr>
      <t>Budget 2024</t>
    </r>
    <r>
      <rPr>
        <sz val="8"/>
        <color rgb="FF757275"/>
        <rFont val="Futura Lt BT"/>
        <family val="2"/>
      </rPr>
      <t xml:space="preserve"> – </t>
    </r>
    <r>
      <rPr>
        <i/>
        <sz val="8"/>
        <color rgb="FF757275"/>
        <rFont val="Futura Lt BT"/>
        <family val="2"/>
      </rPr>
      <t>SPU 2021</t>
    </r>
  </si>
  <si>
    <r>
      <t xml:space="preserve">Notes: Figures show the contributions to the lower net-debt ratio forecasts between </t>
    </r>
    <r>
      <rPr>
        <i/>
        <sz val="8"/>
        <color rgb="FF989698"/>
        <rFont val="Futura Lt BT"/>
        <family val="2"/>
      </rPr>
      <t>Budget 2024</t>
    </r>
    <r>
      <rPr>
        <sz val="8"/>
        <color rgb="FF989698"/>
        <rFont val="Futura Lt BT"/>
        <family val="2"/>
      </rPr>
      <t xml:space="preserve"> and </t>
    </r>
    <r>
      <rPr>
        <i/>
        <sz val="8"/>
        <color rgb="FF989698"/>
        <rFont val="Futura Lt BT"/>
        <family val="2"/>
      </rPr>
      <t>SPU 2021</t>
    </r>
    <r>
      <rPr>
        <sz val="8"/>
        <color rgb="FF989698"/>
        <rFont val="Futura Lt BT"/>
        <family val="2"/>
      </rPr>
      <t>. The stock-flow adjustment is net of changes in liquid assets. i-g is the nominal interest rate growth differential. Get the data.</t>
    </r>
    <r>
      <rPr>
        <u/>
        <sz val="8"/>
        <color rgb="FF989698"/>
        <rFont val="Futura Lt BT"/>
        <family val="2"/>
      </rPr>
      <t xml:space="preserve"> </t>
    </r>
  </si>
  <si>
    <t>Higher growth and corporation tax receipts help lower debt</t>
  </si>
  <si>
    <t>Difference in gross debt ratio</t>
  </si>
  <si>
    <t>Difference in net debt ratio</t>
  </si>
  <si>
    <t>Difference in i-g</t>
  </si>
  <si>
    <t>Differnce in underlying primary balance</t>
  </si>
  <si>
    <t>Difference in corporation tax</t>
  </si>
  <si>
    <t>Difference in stock flow adjustment (net of change in liquid assets)</t>
  </si>
  <si>
    <t>Starting point difference</t>
  </si>
  <si>
    <r>
      <t>€</t>
    </r>
    <r>
      <rPr>
        <sz val="8"/>
        <color rgb="FF757275"/>
        <rFont val="Futura Lt BT"/>
        <family val="2"/>
      </rPr>
      <t xml:space="preserve"> billion, Exchequer interest</t>
    </r>
  </si>
  <si>
    <t>Sources: Department of Finance. Get the data.</t>
  </si>
  <si>
    <t>Interest payments are expected to remain low</t>
  </si>
  <si>
    <t>Budget 13</t>
  </si>
  <si>
    <t>SPU 13</t>
  </si>
  <si>
    <t>Budget 14</t>
  </si>
  <si>
    <t>SPU 14</t>
  </si>
  <si>
    <t>Budget 15</t>
  </si>
  <si>
    <t>SPU 15</t>
  </si>
  <si>
    <t>Budget 16</t>
  </si>
  <si>
    <t>SPU 16</t>
  </si>
  <si>
    <t>Budget 17</t>
  </si>
  <si>
    <t>SPU 17</t>
  </si>
  <si>
    <t>Budget 18</t>
  </si>
  <si>
    <t>SPU 18</t>
  </si>
  <si>
    <t>Budget 19</t>
  </si>
  <si>
    <t>SPU 19</t>
  </si>
  <si>
    <t>Budget 20</t>
  </si>
  <si>
    <t>SPU 20</t>
  </si>
  <si>
    <t>Budget 21</t>
  </si>
  <si>
    <t>SPU 21</t>
  </si>
  <si>
    <t>Budget 22</t>
  </si>
  <si>
    <t>SPU 22</t>
  </si>
  <si>
    <t>No. 52</t>
  </si>
  <si>
    <t>No. 53</t>
  </si>
  <si>
    <t>No. 54</t>
  </si>
  <si>
    <t>No. 55</t>
  </si>
  <si>
    <t>No. 56</t>
  </si>
  <si>
    <t>No. 57</t>
  </si>
  <si>
    <t>% GNI*</t>
  </si>
  <si>
    <t>Sources: Department of Finance and Fiscal Council workings.</t>
  </si>
  <si>
    <t>Note: The structural balance is measured on a top-down basis using the Council’s estimates of one-off items together with the Department of Finance’s alternative estimates for the output gap, its GNI* forecasts, and its estimates of windfall corporation tax receipts.</t>
  </si>
  <si>
    <t>Structural balance including windfall corporation tax</t>
  </si>
  <si>
    <t>Structural balance excluding windfall corporation tax</t>
  </si>
  <si>
    <t xml:space="preserve">Structural balance in surplus with or without windfalls </t>
  </si>
  <si>
    <t>5% path</t>
  </si>
  <si>
    <t>Government "core" estimate</t>
  </si>
  <si>
    <t>Fiscal Council "core" estimate</t>
  </si>
  <si>
    <t>Cost-of-living measures are highly untargeted</t>
  </si>
  <si>
    <t>% of total cost-of-living measures</t>
  </si>
  <si>
    <t>Revenue to remain low as a share of national income</t>
  </si>
  <si>
    <t>General government revenue as a share of GNI</t>
  </si>
  <si>
    <t xml:space="preserve">Sources: CSO; Budget 2024, and Fiscal Council workings. </t>
  </si>
  <si>
    <t>Notes: Fiscal Council estimates of windfall corporation tax are used for 2015-2021. Budget 2024 estimates are used for 2022-2026.</t>
  </si>
  <si>
    <t>Prior to 1995, current and capital receipts (excluding borrowing) are used to extend the general government series back (from the historical Annual National Accounts, 1970-1995).</t>
  </si>
  <si>
    <t>GG revenue (%GNI*)</t>
  </si>
  <si>
    <t>GG revenue excl windfall CT (%GNI*)</t>
  </si>
  <si>
    <t>Income tax cuts more than offset inflation</t>
  </si>
  <si>
    <t xml:space="preserve">€ billions   </t>
  </si>
  <si>
    <t xml:space="preserve">Sources: Budget 2024, Revenue ready reckoner and Fiscal Council calculations.   </t>
  </si>
  <si>
    <t>Notes: A net impact below zero indicates assumed policy changes are greater than the assumed yield from not indexing income tax bands and credits.</t>
  </si>
  <si>
    <t xml:space="preserve"> As a result, income tax revenue would be lower than if full indexation of the income tax system were assumed. Budget 2024 estimates of the cost of indexation </t>
  </si>
  <si>
    <t xml:space="preserve">for the years 2023-2025 are used. For 2026, the Revenue Commissioners’ post-Budget 2024 “ready reckoner” is used. </t>
  </si>
  <si>
    <t>This is combined with Budget 2024 forecasts of hourly wage growth.</t>
  </si>
  <si>
    <t>Assumed policy measures</t>
  </si>
  <si>
    <t>Full impact of higher wages on tax burden</t>
  </si>
  <si>
    <t>Net impact</t>
  </si>
  <si>
    <t>Effective income tax rate forecast to fall</t>
  </si>
  <si>
    <t>Income tax as a percentage of compensation of employees</t>
  </si>
  <si>
    <t>Sources: Department of Finance and Fiscal Council workings. Get the data.</t>
  </si>
  <si>
    <t>Excess corporation tax receipts projected to remain at €11 billion</t>
  </si>
  <si>
    <t xml:space="preserve">€ billions </t>
  </si>
  <si>
    <t xml:space="preserve">Notes: Estimates of excess corporation tax for 2020 -2022 are Fiscal Council estimates. </t>
  </si>
  <si>
    <t xml:space="preserve">Estimates for 2023-2026 are taken from Budget 2024. </t>
  </si>
  <si>
    <t>Excess CT</t>
  </si>
  <si>
    <t>Underlying CT</t>
  </si>
  <si>
    <t>Inflation has eroded the estimated increase in public capital</t>
  </si>
  <si>
    <t>Government non-financial assets, % GNI*</t>
  </si>
  <si>
    <t>Sources: Budget 2024, NDP and Conroy, Casey and Jordan-Doak (2021).</t>
  </si>
  <si>
    <t xml:space="preserve">Notes: For the Budget 2024 line, the latest outturns for Government Non-financial assets and GNI* are used. </t>
  </si>
  <si>
    <t xml:space="preserve">Thereafter Budget 2024 forecasts of general government fixed capital formation are used. The depreciation rate </t>
  </si>
  <si>
    <t xml:space="preserve">assumed is the average over the years 2000-2022 (3.3%). Similarly, Other changes in non-financial assets are </t>
  </si>
  <si>
    <t xml:space="preserve">assumed to be their historical share of the capital stock (2.3%).  The NDP line shows how the capital stock was </t>
  </si>
  <si>
    <t>expected to evolve after the NDP was announced. This line corresponds to the analysis conducted by Conroy, Casey and Jordan-Doak (2021).</t>
  </si>
  <si>
    <t xml:space="preserve">NDP </t>
  </si>
  <si>
    <t>Notes: The 5% path takes the total spending allocated for 2021 and grows it by 5% each year. The Government “core” estimate includes all core spending, adjusted for the net impact of new tax measures. The Fiscal Council “core” estimate begins with the Government “core” estimate but also factors in additional spending measures. These include the portion of Covid spending likely to be permanent, all spending related to supporting Ukrainian refugees, and windfall capital investment. Total net spending equals gross voted expenditure, adjusted for the net impact of new tax measures. Estimates of the net impact of new revenue measures are those judged by the Fiscal Council.</t>
  </si>
  <si>
    <t>Capital spending is outpacing national income growth</t>
  </si>
  <si>
    <t>€ billions increases</t>
  </si>
  <si>
    <r>
      <t xml:space="preserve">Sources: </t>
    </r>
    <r>
      <rPr>
        <i/>
        <sz val="8"/>
        <color rgb="FF989698"/>
        <rFont val="Times New Roman"/>
        <family val="1"/>
      </rPr>
      <t>Budget 2024</t>
    </r>
    <r>
      <rPr>
        <sz val="8"/>
        <color rgb="FF989698"/>
        <rFont val="Times New Roman"/>
        <family val="1"/>
      </rPr>
      <t xml:space="preserve">. </t>
    </r>
  </si>
  <si>
    <r>
      <t xml:space="preserve">Notes: CSO outturns and </t>
    </r>
    <r>
      <rPr>
        <i/>
        <sz val="8"/>
        <color theme="0" tint="-0.499984740745262"/>
        <rFont val="Futura Lt BT"/>
        <family val="2"/>
      </rPr>
      <t>Budget 2024</t>
    </r>
    <r>
      <rPr>
        <sz val="8"/>
        <color theme="0" tint="-0.499984740745262"/>
        <rFont val="Futura Lt BT"/>
        <family val="2"/>
      </rPr>
      <t xml:space="preserve"> forecasts of general government gross domestic fixed capital formation are used. </t>
    </r>
  </si>
  <si>
    <t xml:space="preserve">Grey bars show the amount of capital spending growth that would be required in that year to maintain the same share of national income. </t>
  </si>
  <si>
    <t xml:space="preserve">Additional spending growth shows any growth in capital spending above that amount, which would lead to an increasing share of national income. </t>
  </si>
  <si>
    <t xml:space="preserve">In 2023, capital spending fell as a share of national income, hence the “exceeding GNI* growth bar is negative. </t>
  </si>
  <si>
    <t>Total increase</t>
  </si>
  <si>
    <t>To keep pace with GNI* growth</t>
  </si>
  <si>
    <t>Additional increase</t>
  </si>
  <si>
    <t>Predicted surpluses rely heavily on windfalls</t>
  </si>
  <si>
    <t>€ billion cumulative surpluses, 2023-2026</t>
  </si>
  <si>
    <t>Sources: SPU 2023, Budget 2024 and fiscal council workings</t>
  </si>
  <si>
    <t>Notes: Budget 2024 estimates of windfall corporation tax receipts are used.</t>
  </si>
  <si>
    <t>No. 67</t>
  </si>
  <si>
    <t>No. 69</t>
  </si>
  <si>
    <t>Different estimates for net spending exceed the 5% path</t>
  </si>
  <si>
    <t>Corrective Arm</t>
  </si>
  <si>
    <r>
      <t xml:space="preserve">   General government balance (% GNI*)</t>
    </r>
    <r>
      <rPr>
        <vertAlign val="superscript"/>
        <sz val="8"/>
        <color rgb="FF313031"/>
        <rFont val="Futura Lt BT"/>
        <family val="2"/>
      </rPr>
      <t>4</t>
    </r>
  </si>
  <si>
    <t xml:space="preserve">   General government balance </t>
  </si>
  <si>
    <t xml:space="preserve">   General government balance Limit</t>
  </si>
  <si>
    <r>
      <t xml:space="preserve">   General government debt (% GNI*)</t>
    </r>
    <r>
      <rPr>
        <vertAlign val="superscript"/>
        <sz val="8"/>
        <color rgb="FF313031"/>
        <rFont val="Futura Lt BT"/>
        <family val="2"/>
      </rPr>
      <t>4</t>
    </r>
  </si>
  <si>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</si>
  <si>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</si>
  <si>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</si>
  <si>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</si>
  <si>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</si>
  <si>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</si>
  <si>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</si>
  <si>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</si>
  <si>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</si>
  <si>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 xml:space="preserve">   Minimum change in structural balance required</t>
  </si>
  <si>
    <t xml:space="preserve">   Change in structural balance</t>
  </si>
  <si>
    <r>
      <t xml:space="preserve">   1yr deviation (</t>
    </r>
    <r>
      <rPr>
        <sz val="8"/>
        <color rgb="FF313031"/>
        <rFont val="Arial"/>
        <family val="2"/>
      </rPr>
      <t>€</t>
    </r>
    <r>
      <rPr>
        <sz val="8"/>
        <color rgb="FF313031"/>
        <rFont val="Futura Lt BT"/>
        <family val="2"/>
      </rPr>
      <t xml:space="preserve"> bn)</t>
    </r>
  </si>
  <si>
    <t xml:space="preserve">   1yr deviation (p.p.)  </t>
  </si>
  <si>
    <r>
      <t xml:space="preserve">   2yr deviation (</t>
    </r>
    <r>
      <rPr>
        <sz val="8"/>
        <color rgb="FF313031"/>
        <rFont val="Arial"/>
        <family val="2"/>
      </rPr>
      <t>€</t>
    </r>
    <r>
      <rPr>
        <sz val="8"/>
        <color rgb="FF313031"/>
        <rFont val="Futura Lt BT"/>
        <family val="2"/>
      </rPr>
      <t xml:space="preserve"> bn) </t>
    </r>
  </si>
  <si>
    <t xml:space="preserve">   2yr deviation (p.p.)    </t>
  </si>
  <si>
    <t xml:space="preserve">   Spending guidance </t>
  </si>
  <si>
    <t xml:space="preserve">   (a) Reference rate of potential growth (% y/y)</t>
  </si>
  <si>
    <t xml:space="preserve">   (b) Convergence margin</t>
  </si>
  <si>
    <t xml:space="preserve">   (a-b) Limit for real net primary expenditure growth (% y/y)</t>
  </si>
  <si>
    <t xml:space="preserve">   GDP deflator used</t>
  </si>
  <si>
    <t xml:space="preserve">   Limit for nominal net primary expenditure growth (% y/y)</t>
  </si>
  <si>
    <t xml:space="preserve">   Net primary expenditure growth (% y/y)</t>
  </si>
  <si>
    <t xml:space="preserve">   Net primary expenditure growth (corrected for one-offs) (% y/y)</t>
  </si>
  <si>
    <r>
      <t xml:space="preserve">   1yr deviation (corrected for one-offs) (</t>
    </r>
    <r>
      <rPr>
        <sz val="8"/>
        <color rgb="FF313031"/>
        <rFont val="Arial"/>
        <family val="2"/>
      </rPr>
      <t>€</t>
    </r>
    <r>
      <rPr>
        <sz val="8"/>
        <color rgb="FF313031"/>
        <rFont val="Futura Lt BT"/>
        <family val="2"/>
      </rPr>
      <t xml:space="preserve"> bn) </t>
    </r>
  </si>
  <si>
    <t xml:space="preserve">   1yr deviation (corrected for one-offs) (% GNI*)                         </t>
  </si>
  <si>
    <r>
      <t xml:space="preserve">   2yr deviation (corrected for one-offs) (</t>
    </r>
    <r>
      <rPr>
        <sz val="8"/>
        <color rgb="FF313031"/>
        <rFont val="Arial"/>
        <family val="2"/>
      </rPr>
      <t>€</t>
    </r>
    <r>
      <rPr>
        <sz val="8"/>
        <color rgb="FF313031"/>
        <rFont val="Futura Lt BT"/>
        <family val="2"/>
      </rPr>
      <t xml:space="preserve"> bn) </t>
    </r>
  </si>
  <si>
    <t xml:space="preserve">   2yr deviation (corrected for one-offs) (%GNI*)                         </t>
  </si>
  <si>
    <r>
      <t xml:space="preserve">   Limit for nominal net primary expenditure growth (</t>
    </r>
    <r>
      <rPr>
        <b/>
        <sz val="8"/>
        <color rgb="FF313031"/>
        <rFont val="Arial"/>
        <family val="2"/>
      </rPr>
      <t>€</t>
    </r>
    <r>
      <rPr>
        <b/>
        <sz val="8"/>
        <color rgb="FF313031"/>
        <rFont val="Futura Lt BT"/>
        <family val="2"/>
      </rPr>
      <t>bn)</t>
    </r>
  </si>
  <si>
    <r>
      <t xml:space="preserve">   Net primary expenditure increase (</t>
    </r>
    <r>
      <rPr>
        <sz val="8"/>
        <color rgb="FF313031"/>
        <rFont val="Arial"/>
        <family val="2"/>
      </rPr>
      <t>€</t>
    </r>
    <r>
      <rPr>
        <sz val="8"/>
        <color rgb="FF313031"/>
        <rFont val="Futura Lt BT"/>
        <family val="2"/>
      </rPr>
      <t>bn)</t>
    </r>
  </si>
  <si>
    <r>
      <t xml:space="preserve">   Net primary  expenditure increase (corrected for one-offs) (</t>
    </r>
    <r>
      <rPr>
        <sz val="8"/>
        <color rgb="FF313031"/>
        <rFont val="Arial"/>
        <family val="2"/>
      </rPr>
      <t>€</t>
    </r>
    <r>
      <rPr>
        <sz val="8"/>
        <color rgb="FF313031"/>
        <rFont val="Futura Lt BT"/>
        <family val="2"/>
      </rPr>
      <t>bn)</t>
    </r>
  </si>
  <si>
    <t>Current Macroeconomic Aggregates</t>
  </si>
  <si>
    <t xml:space="preserve">   Real GDP growth (% y/y)</t>
  </si>
  <si>
    <t xml:space="preserve">   Potential GDP growth (% y/y)</t>
  </si>
  <si>
    <t xml:space="preserve">   Output gap </t>
  </si>
  <si>
    <t xml:space="preserve">   GDP deflator used (% y/y)</t>
  </si>
  <si>
    <t>VAT Forecast Decomposition</t>
  </si>
  <si>
    <t>Factors contributing to the y/y revenue change</t>
  </si>
  <si>
    <t>€ billion</t>
  </si>
  <si>
    <t>Total Revenue</t>
  </si>
  <si>
    <t>Macro</t>
  </si>
  <si>
    <t>Carryover</t>
  </si>
  <si>
    <t>Policy</t>
  </si>
  <si>
    <t xml:space="preserve">Other/Judgement </t>
  </si>
  <si>
    <t>Warehousing</t>
  </si>
  <si>
    <t>USC</t>
  </si>
  <si>
    <t>€ billion, year to year changes</t>
  </si>
  <si>
    <t>How the official tax forecasts are constructed</t>
  </si>
  <si>
    <t>Corporation tax</t>
  </si>
  <si>
    <t>Value added tax</t>
  </si>
  <si>
    <t>Pay as you earn income tax</t>
  </si>
  <si>
    <t>Universal Social charge</t>
  </si>
  <si>
    <t>Corporation Tax</t>
  </si>
  <si>
    <t>Excise duties</t>
  </si>
  <si>
    <t>PAYE income tax</t>
  </si>
  <si>
    <t>No. S1</t>
  </si>
  <si>
    <t>€ billions</t>
  </si>
  <si>
    <t xml:space="preserve">Notes: Estimates of windfall corporation tax receipts are the Department of Finance’s estimates published in Budget 2024. </t>
  </si>
  <si>
    <t>Estimates of revenue and expenditure one-offs are those judged by the Council.</t>
  </si>
  <si>
    <t>No. S4</t>
  </si>
  <si>
    <t>Sources: Budget 2024; and Fiscal Council workings.</t>
  </si>
  <si>
    <t>Notes: All tax and spending cost of living measures introduced in Budget 2024 are considered.</t>
  </si>
  <si>
    <t xml:space="preserve"> Subjective judgements are made as to whether each measure is targeted or not. When in doubt, measures are classified as targeted.</t>
  </si>
  <si>
    <t xml:space="preserve">Sources: CSO; Department of Finance; and Fiscal Council workings. </t>
  </si>
  <si>
    <t>Estimate of top 3 highest paying corporate groups</t>
  </si>
  <si>
    <t>Remaining groups out of 190,000+ companies</t>
  </si>
  <si>
    <t>% total corporation tax receipts</t>
  </si>
  <si>
    <t>Corporation tax receipts becoming more concentrated</t>
  </si>
  <si>
    <t>Notes: See Cronin (2023a) for further detail on the approaches used to estimate each group’s corporation tax payments. Given the difficulties in identifying Ireland’s leading corporation taxpayers and the challenges associated with accurately estimating the corporation tax paid by each group, we anonymise the identities of the groups.</t>
  </si>
  <si>
    <t>× 2.4%</t>
  </si>
  <si>
    <t xml:space="preserve">The top-up tax could increase receipts by some €2 billion </t>
  </si>
  <si>
    <r>
      <t>S</t>
    </r>
    <r>
      <rPr>
        <sz val="7"/>
        <color rgb="FFD9D9D9"/>
        <rFont val="Futura Lt BT"/>
        <family val="2"/>
      </rPr>
      <t xml:space="preserve">ources: Company financial statements, Cronin (2023a), and Fiscal Council workings. </t>
    </r>
  </si>
  <si>
    <t>Government “core” estimate</t>
  </si>
  <si>
    <t xml:space="preserve"> add potentially permanent Covid spending *</t>
  </si>
  <si>
    <t xml:space="preserve"> add Ukrainian supports</t>
  </si>
  <si>
    <t xml:space="preserve"> add windfall capital investment</t>
  </si>
  <si>
    <t>Fiscal Council “core” estimate</t>
  </si>
  <si>
    <t xml:space="preserve"> add temporary Covid spending </t>
  </si>
  <si>
    <t xml:space="preserve"> add other **</t>
  </si>
  <si>
    <t>Total net spending</t>
  </si>
  <si>
    <t>Sources: Department of Finance, Fiscal Council workings.</t>
  </si>
  <si>
    <r>
      <t>€</t>
    </r>
    <r>
      <rPr>
        <sz val="8"/>
        <color rgb="FF535353"/>
        <rFont val="Futura Lt BT"/>
        <family val="2"/>
      </rPr>
      <t xml:space="preserve"> billions</t>
    </r>
  </si>
  <si>
    <r>
      <t xml:space="preserve">*Some amount of Covid-19 related expenditure is likely to become permanent or “core” spending. </t>
    </r>
    <r>
      <rPr>
        <i/>
        <sz val="8"/>
        <color rgb="FF989698"/>
        <rFont val="Futura Lt BT"/>
        <family val="2"/>
      </rPr>
      <t>Budget 2024</t>
    </r>
    <r>
      <rPr>
        <sz val="8"/>
        <color rgb="FF989698"/>
        <rFont val="Futura Lt BT"/>
        <family val="2"/>
      </rPr>
      <t xml:space="preserve"> allocates </t>
    </r>
    <r>
      <rPr>
        <sz val="8"/>
        <color rgb="FF989698"/>
        <rFont val="Arial"/>
        <family val="2"/>
      </rPr>
      <t>€</t>
    </r>
    <r>
      <rPr>
        <sz val="8"/>
        <color rgb="FF989698"/>
        <rFont val="Futura Lt BT"/>
        <family val="2"/>
      </rPr>
      <t xml:space="preserve">1.3 billion for Covid-related expenditure for 2024. The Fiscal Council “core” estimate considers this to be permanent spending and, therefore, treats it as “core” in 2024. The Council’s estimate also retrospectively treats </t>
    </r>
    <r>
      <rPr>
        <sz val="8"/>
        <color rgb="FF989698"/>
        <rFont val="Arial"/>
        <family val="2"/>
      </rPr>
      <t>€</t>
    </r>
    <r>
      <rPr>
        <sz val="8"/>
        <color rgb="FF989698"/>
        <rFont val="Futura Lt BT"/>
        <family val="2"/>
      </rPr>
      <t>1.3 billion of the Covid-related spending in 2022 and 2023 as “core” too, given it has transpired to be long-lasting. **Other here includes all expenditures related to the cost of living measures, as well as EU-funded spending for the Brexit Adjustment Reserve and the National Recovery and Resilience Plan, and other provisions such as the Temporary Business Energy Support Scheme (TBESS).</t>
    </r>
  </si>
  <si>
    <t>No. 70</t>
  </si>
  <si>
    <t>Walk to total net spending</t>
  </si>
  <si>
    <t xml:space="preserve">5% limit </t>
  </si>
  <si>
    <t>Cumulative assessment</t>
  </si>
  <si>
    <t>What goes into the Budget 2024 cumulative assessment?</t>
  </si>
  <si>
    <t xml:space="preserve">Total spending </t>
  </si>
  <si>
    <t xml:space="preserve">  less one-offs * </t>
  </si>
  <si>
    <t>Core spending</t>
  </si>
  <si>
    <t xml:space="preserve">  less revenue measures (net)</t>
  </si>
  <si>
    <t xml:space="preserve">Core net spending </t>
  </si>
  <si>
    <t>*One-offs here include all expenditures related to Covid-19, Ukrainian supports, cost of living measures, and other expenditure, such as EU-funded spending for the Brexit Adjustment Reserve and the National Recovery and Resilience Plan, and other provisions such as the Temporary Business Energy Support Scheme (TBESS). Notes: Core net spending refers to core spending, adjusted for the impact of tax measures, and includes the expected yields arising from the non-indexation of the income tax system. Revenue-raising measures (such as tax increases) can be used to offset bigger spending increases, whereas revenue-reducing measures (such as tax cuts) would lower the scope for spending increases. Estimates of revenue-reducing and revenue-raising measures are those judged by the Fiscal Council.</t>
  </si>
  <si>
    <r>
      <t>Core net spending assessment (% year-on-year growth)</t>
    </r>
    <r>
      <rPr>
        <sz val="9"/>
        <color rgb="FF313031"/>
        <rFont val="Futura Lt BT"/>
        <family val="2"/>
      </rPr>
      <t>  </t>
    </r>
  </si>
  <si>
    <t>Government plans to breach the 5% limit in 2024 and 2025</t>
  </si>
  <si>
    <t>No. 1</t>
  </si>
  <si>
    <t>% unemployed in labour force, ages 15-74</t>
  </si>
  <si>
    <t>Sources: CSO, AMECO, ESRI, and Fiscal Council workings.</t>
  </si>
  <si>
    <t>Notes: 2020–2022 annual data are adjusted for Covid-19 pandemic unemployment payment recipients. Data are extended back from 1997 using ILO-compatible AMECO and ESRI datasets. 2023 reflects the average seasonally adjusted monthly unemployment rate for January to October.</t>
  </si>
  <si>
    <t>Unemployment is close to record lows</t>
  </si>
  <si>
    <t>Unemployment rate</t>
  </si>
  <si>
    <t>% of population at “prime” age (25-54 years old) employed</t>
  </si>
  <si>
    <t>Record high labour force participation</t>
  </si>
  <si>
    <t>Prime-age participation rate</t>
  </si>
  <si>
    <r>
      <t xml:space="preserve">€ </t>
    </r>
    <r>
      <rPr>
        <sz val="8"/>
        <color rgb="FF757275"/>
        <rFont val="Futura Lt BT"/>
        <family val="2"/>
      </rPr>
      <t>billion, 2021 prices</t>
    </r>
  </si>
  <si>
    <t>Source: Timoney (2023).</t>
  </si>
  <si>
    <t>Notes: Economic activity shown above is a bottom-up estimate of real GNI*. It is based on the income approach described in Timoney (2023). It includes all of Ireland’s national income, except for gross operating surplus for three sectors whose profit flows in Irish GDP accrue predominantly to owners abroad: foreign-owned manufacturing, information/communication technology, and renting/leasing. This is shown due to the concerns regarding the deflators applied to top-down estimates of real GNI* (FitzGerald, 2023). Net exports of foreign-owned multinationals are included in real GDP with specific trade deflators, but subsequently removed from GNI* with different deflators for net factor income and depreciation. This results in a volatile and occasionally misleading real GNI* series — for example, the official growth rate for real GNI* growth is negative in 2015, despite other indicators showing robust growth that year.</t>
  </si>
  <si>
    <t>National income has rebounded from the pandemic</t>
  </si>
  <si>
    <t>% change, year on year</t>
  </si>
  <si>
    <t>Sources: CSO, and Fiscal Council workings.</t>
  </si>
  <si>
    <t>Government revenues signal rapid nominal growth in 2023</t>
  </si>
  <si>
    <t>Net policy spending</t>
  </si>
  <si>
    <t>Broader measure (ignores "one-offs")</t>
  </si>
  <si>
    <t>€ billion, net policy spending</t>
  </si>
  <si>
    <t>Net policy spending has drifted above a sustainable path</t>
  </si>
  <si>
    <t>% estimated impact on consumer price inflation (HICP) in 2024 due to Budget package</t>
  </si>
  <si>
    <t>Fuel to the fire</t>
  </si>
  <si>
    <t>TR excl CT</t>
  </si>
  <si>
    <t>GNI* excl CT</t>
  </si>
  <si>
    <t>Big</t>
  </si>
  <si>
    <t>Small</t>
  </si>
  <si>
    <t>Net Debt</t>
  </si>
  <si>
    <t>Gross Debt</t>
  </si>
  <si>
    <t>Norway</t>
  </si>
  <si>
    <t>Luxembourg</t>
  </si>
  <si>
    <t>Denmark</t>
  </si>
  <si>
    <t>Estonia</t>
  </si>
  <si>
    <t>Canada</t>
  </si>
  <si>
    <t>New Zealand</t>
  </si>
  <si>
    <t>Chile</t>
  </si>
  <si>
    <t>Sweden</t>
  </si>
  <si>
    <t>Switzerland</t>
  </si>
  <si>
    <t>Korea</t>
  </si>
  <si>
    <t>Turkey</t>
  </si>
  <si>
    <t>Lithuania</t>
  </si>
  <si>
    <t>Australia</t>
  </si>
  <si>
    <t>Czechia</t>
  </si>
  <si>
    <t>Latvia</t>
  </si>
  <si>
    <t>Poland</t>
  </si>
  <si>
    <t>Netherlands</t>
  </si>
  <si>
    <t>Slovakia</t>
  </si>
  <si>
    <t>Mexico</t>
  </si>
  <si>
    <t>Germany</t>
  </si>
  <si>
    <t>Finland</t>
  </si>
  <si>
    <t>Slovenia</t>
  </si>
  <si>
    <t>Colombia</t>
  </si>
  <si>
    <t>Iceland</t>
  </si>
  <si>
    <t>Israel</t>
  </si>
  <si>
    <t>Hungary</t>
  </si>
  <si>
    <t>Ireland</t>
  </si>
  <si>
    <t>Austria</t>
  </si>
  <si>
    <t>United States</t>
  </si>
  <si>
    <t>Spain</t>
  </si>
  <si>
    <t>United Kingdom</t>
  </si>
  <si>
    <t>Belgium</t>
  </si>
  <si>
    <t>Portugal</t>
  </si>
  <si>
    <t>France</t>
  </si>
  <si>
    <t>Italy</t>
  </si>
  <si>
    <t>Greece</t>
  </si>
  <si>
    <t>Japan</t>
  </si>
  <si>
    <t>% GDP (% GNI* for Ireland)</t>
  </si>
  <si>
    <t>High debt for small economy, but no longer among OECD’s highest</t>
  </si>
  <si>
    <t/>
  </si>
  <si>
    <t>+</t>
  </si>
  <si>
    <t>-</t>
  </si>
  <si>
    <t>% gap between actual and potential economic activity</t>
  </si>
  <si>
    <t xml:space="preserve">Sources: Department of Finance, and Fiscal Council workings. </t>
  </si>
  <si>
    <t>The economy is showing signs of overheating</t>
  </si>
  <si>
    <r>
      <t>€</t>
    </r>
    <r>
      <rPr>
        <sz val="8"/>
        <color rgb="FF757275"/>
        <rFont val="Futura Lt BT"/>
        <family val="2"/>
      </rPr>
      <t xml:space="preserve"> billion quarterly net transactions (LHS), % of GNI* (RHS)</t>
    </r>
  </si>
  <si>
    <t>Sources: Central Bank of Ireland, Department of Finance, and Fiscal Council workings.</t>
  </si>
  <si>
    <t>Activity is not fuelled by credit, and savings are high</t>
  </si>
  <si>
    <t>Household deposits</t>
  </si>
  <si>
    <t>Household loans</t>
  </si>
  <si>
    <t>Zero</t>
  </si>
  <si>
    <t>Shade</t>
  </si>
  <si>
    <t>Modified current account</t>
  </si>
  <si>
    <t>Excluding excess corporation tax</t>
  </si>
  <si>
    <t>% change in harmonised index of consumer prices inflation, year on year</t>
  </si>
  <si>
    <t>Sources: CSO data, and Fiscal Council workings.</t>
  </si>
  <si>
    <t>Domestic price pressures have persisted</t>
  </si>
  <si>
    <t>Domestic</t>
  </si>
  <si>
    <t>Energy and food</t>
  </si>
  <si>
    <t>Response of consumer prices to 1% of GNI* cut in taxes</t>
  </si>
  <si>
    <t>A. Baseline (based on individual measures)         B. Alternative (based on overall budget packages)</t>
  </si>
  <si>
    <t xml:space="preserve">   </t>
  </si>
  <si>
    <t>Sources: Fiscal Council workings. Get the data.</t>
  </si>
  <si>
    <t xml:space="preserve">Notes: Based on a vector autoregression (VAR) model of GNI*, consumption, modified investment, government consumption and the consumer price index, with 4 lags for endogenous variables, and 12 for the exogenous tax series. The 66 and 95% confidence intervals are based on bootstrapped standard errors. </t>
  </si>
  <si>
    <t>Tax cuts raise prices over the medium term</t>
  </si>
  <si>
    <t>Response of consumer prices to 1% of GNI* cut in consumption taxes</t>
  </si>
  <si>
    <t>A. Consumption taxes                                             B. Income tax</t>
  </si>
  <si>
    <t xml:space="preserve">        </t>
  </si>
  <si>
    <t>Notes: Based on the same VAR specification as used for overall tax cuts.</t>
  </si>
  <si>
    <t>Income tax cuts are more inflationary than consumption tax cuts</t>
  </si>
  <si>
    <t>2019 = 100, seasonally adjusted</t>
  </si>
  <si>
    <t>Sources: CSO, Department of Finance, and Fiscal Council workings.</t>
  </si>
  <si>
    <r>
      <t xml:space="preserve">Notes: </t>
    </r>
    <r>
      <rPr>
        <i/>
        <sz val="8"/>
        <color rgb="FF797779"/>
        <rFont val="Futura Lt BT"/>
        <family val="2"/>
      </rPr>
      <t>Budget 2024</t>
    </r>
    <r>
      <rPr>
        <sz val="8"/>
        <color rgb="FF797779"/>
        <rFont val="Futura Lt BT"/>
        <family val="2"/>
      </rPr>
      <t xml:space="preserve"> and </t>
    </r>
    <r>
      <rPr>
        <i/>
        <sz val="8"/>
        <color rgb="FF797779"/>
        <rFont val="Futura Lt BT"/>
        <family val="2"/>
      </rPr>
      <t>SPU 2023</t>
    </r>
    <r>
      <rPr>
        <sz val="8"/>
        <color rgb="FF797779"/>
        <rFont val="Futura Lt BT"/>
        <family val="2"/>
      </rPr>
      <t xml:space="preserve"> quarterly projections are shown in the dashed lines.</t>
    </r>
  </si>
  <si>
    <t>Consumption growth has slowed, reflecting higher prices</t>
  </si>
  <si>
    <t>MDD</t>
  </si>
  <si>
    <t>Trend</t>
  </si>
  <si>
    <t>zero</t>
  </si>
  <si>
    <r>
      <t>Budget 2024</t>
    </r>
    <r>
      <rPr>
        <sz val="11"/>
        <color rgb="FF454445"/>
        <rFont val="Futura Hv BT"/>
        <family val="2"/>
      </rPr>
      <t xml:space="preserve"> forecasts domestic demand below trend levels</t>
    </r>
  </si>
  <si>
    <t>PCE</t>
  </si>
  <si>
    <t>Nominal PCE</t>
  </si>
  <si>
    <r>
      <t>€</t>
    </r>
    <r>
      <rPr>
        <sz val="8"/>
        <color rgb="FF757275"/>
        <rFont val="Futura Lt BT"/>
        <family val="2"/>
      </rPr>
      <t xml:space="preserve"> billion, current prices</t>
    </r>
  </si>
  <si>
    <t xml:space="preserve">Sources: CSO; and Fiscal Council workings. </t>
  </si>
  <si>
    <r>
      <t xml:space="preserve">Notes: The pre-revision data is taken from the </t>
    </r>
    <r>
      <rPr>
        <i/>
        <sz val="11"/>
        <color theme="1"/>
        <rFont val="Futura Lt BT"/>
        <family val="2"/>
      </rPr>
      <t>Quarterly National Accounts, Quarter 1 2023</t>
    </r>
    <r>
      <rPr>
        <sz val="11"/>
        <color theme="1"/>
        <rFont val="Futura Lt BT"/>
        <family val="2"/>
      </rPr>
      <t xml:space="preserve"> provisional release. Revised data is from the </t>
    </r>
    <r>
      <rPr>
        <i/>
        <sz val="11"/>
        <color theme="1"/>
        <rFont val="Futura Lt BT"/>
        <family val="2"/>
      </rPr>
      <t>Annual National Accounts 2022</t>
    </r>
    <r>
      <rPr>
        <sz val="11"/>
        <color theme="1"/>
        <rFont val="Futura Lt BT"/>
        <family val="2"/>
      </rPr>
      <t xml:space="preserve"> release. </t>
    </r>
  </si>
  <si>
    <t>Consumption data were revised up significantly for recent years</t>
  </si>
  <si>
    <t>Root Mean Squared Revision, real private consumption, year-on-year growth rates</t>
  </si>
  <si>
    <t xml:space="preserve">Sources: OECD; and Fiscal Council workings. </t>
  </si>
  <si>
    <t xml:space="preserve">Notes: Data are from the OECD’s Revision Analysis Dataset. </t>
  </si>
  <si>
    <t>Irish consumption revisions among highest in the OECD</t>
  </si>
  <si>
    <t>Root Mean Squared Revision, constant prices private consumption, five-year growth rates</t>
  </si>
  <si>
    <t>Notes:  Data are from the OECD’s Revision Analysis Dataset.</t>
  </si>
  <si>
    <t>Ireland’s revision is double the EU15 average</t>
  </si>
  <si>
    <t>% of disposable income</t>
  </si>
  <si>
    <t>Source: Department of Finance.</t>
  </si>
  <si>
    <r>
      <t>Budget 2024</t>
    </r>
    <r>
      <rPr>
        <b/>
        <sz val="11"/>
        <color theme="1"/>
        <rFont val="Futura Lt BT"/>
        <family val="2"/>
      </rPr>
      <t xml:space="preserve"> forecasts show the savings ratio staying near 10%</t>
    </r>
  </si>
  <si>
    <t>Budget 2020</t>
  </si>
  <si>
    <t>2019 = 100, seasonally adjusted volumes (LHS) and thousands of new dwellings (RHS)</t>
  </si>
  <si>
    <r>
      <t xml:space="preserve">Note: Other Department forecasts for dwellings from </t>
    </r>
    <r>
      <rPr>
        <i/>
        <sz val="8"/>
        <color rgb="FF797779"/>
        <rFont val="Futura Lt BT"/>
        <family val="2"/>
      </rPr>
      <t>SPU 2020</t>
    </r>
    <r>
      <rPr>
        <sz val="8"/>
        <color rgb="FF797779"/>
        <rFont val="Futura Lt BT"/>
        <family val="2"/>
      </rPr>
      <t xml:space="preserve"> to </t>
    </r>
    <r>
      <rPr>
        <i/>
        <sz val="8"/>
        <color rgb="FF797779"/>
        <rFont val="Futura Lt BT"/>
        <family val="2"/>
      </rPr>
      <t>Budget 2023</t>
    </r>
    <r>
      <rPr>
        <sz val="8"/>
        <color rgb="FF797779"/>
        <rFont val="Futura Lt BT"/>
        <family val="2"/>
      </rPr>
      <t xml:space="preserve"> are shown in grey.</t>
    </r>
  </si>
  <si>
    <t>Flat investment and a limited increase in new dwellings</t>
  </si>
  <si>
    <t>Mod GFCF</t>
  </si>
  <si>
    <t>Thousands of new apartments (four-quarter moving sum, LHS), and cumulative imports of tower cranes in hundreds of metric tonnes (RHS)</t>
  </si>
  <si>
    <t>Sources: CSO, Eurostat, and Fiscal Council workings.</t>
  </si>
  <si>
    <t>Tower crane imports could signal more apartment completions</t>
  </si>
  <si>
    <t>2012</t>
  </si>
  <si>
    <t>2013</t>
  </si>
  <si>
    <t>2014</t>
  </si>
  <si>
    <t>2015</t>
  </si>
  <si>
    <t>2016</t>
  </si>
  <si>
    <t>2017</t>
  </si>
  <si>
    <t>2018</t>
  </si>
  <si>
    <t>2019</t>
  </si>
  <si>
    <t>2020</t>
  </si>
  <si>
    <t>2021</t>
  </si>
  <si>
    <t>2022</t>
  </si>
  <si>
    <t>2023</t>
  </si>
  <si>
    <t>Cranes</t>
  </si>
  <si>
    <t>Apartments</t>
  </si>
  <si>
    <t>%, average two-year-ahead real GNI* growth forecast error, annualised</t>
  </si>
  <si>
    <r>
      <t xml:space="preserve">Note: Nominal GNI* adjusted for the GNP deflator is used until real GNI* forecasts begin in 2021. </t>
    </r>
    <r>
      <rPr>
        <i/>
        <sz val="8"/>
        <color rgb="FF989698"/>
        <rFont val="Futura Lt BT"/>
        <family val="2"/>
      </rPr>
      <t>Budget 2024</t>
    </r>
    <r>
      <rPr>
        <sz val="8"/>
        <color rgb="FF989698"/>
        <rFont val="Futura Lt BT"/>
        <family val="2"/>
      </rPr>
      <t xml:space="preserve"> estimates of 2023 real GNI* are used to inform </t>
    </r>
    <r>
      <rPr>
        <i/>
        <sz val="8"/>
        <color rgb="FF989698"/>
        <rFont val="Futura Lt BT"/>
        <family val="2"/>
      </rPr>
      <t>SPU 2022</t>
    </r>
    <r>
      <rPr>
        <sz val="8"/>
        <color rgb="FF989698"/>
        <rFont val="Futura Lt BT"/>
        <family val="2"/>
      </rPr>
      <t xml:space="preserve"> and </t>
    </r>
    <r>
      <rPr>
        <i/>
        <sz val="8"/>
        <color rgb="FF989698"/>
        <rFont val="Futura Lt BT"/>
        <family val="2"/>
      </rPr>
      <t>Budget 2023</t>
    </r>
    <r>
      <rPr>
        <sz val="8"/>
        <color rgb="FF989698"/>
        <rFont val="Futura Lt BT"/>
        <family val="2"/>
      </rPr>
      <t xml:space="preserve"> errors.</t>
    </r>
  </si>
  <si>
    <t>Despite many downside risks, growth has exceeded recent forecasts</t>
  </si>
  <si>
    <t>SPU 2019</t>
  </si>
  <si>
    <t>the balance of risk is firmly tilted to the downside</t>
  </si>
  <si>
    <t>risks highly skewed to the downside</t>
  </si>
  <si>
    <t>Unprecedented uncertainty</t>
  </si>
  <si>
    <t>without a vaccine, however, the distribution of risk around the baseline is firmly skewedto the downside</t>
  </si>
  <si>
    <t>while mass vaccination programmes are now underway, downside risks dominate the outlook</t>
  </si>
  <si>
    <t>Risks at this point are two-sided and are assessed as being broadly balanced.</t>
  </si>
  <si>
    <t>Risks to the central forecast are firmly tilted to the downside</t>
  </si>
  <si>
    <t>Risks to economic activity are two-sided but judged to be firmly tilted to the downside</t>
  </si>
  <si>
    <t>Average annualised two-year-ahead GNI* growth forecast error</t>
  </si>
  <si>
    <r>
      <t>€</t>
    </r>
    <r>
      <rPr>
        <sz val="8"/>
        <rFont val="Futura Lt BT"/>
        <family val="2"/>
      </rPr>
      <t xml:space="preserve"> billion, 2021 constant prices</t>
    </r>
  </si>
  <si>
    <t>Sources: Department of Finance, and Fiscal Council workings.</t>
  </si>
  <si>
    <t>Note: All forecast levels reflected in the previous figure (Nº17) are shown in this chart, and nominal GNI* adjusted for the GNP deflator is again used until real GNI* forecasts begin in 2021.</t>
  </si>
  <si>
    <r>
      <t xml:space="preserve">Real GNI* in 2024 is forecast to be 9% larger than in </t>
    </r>
    <r>
      <rPr>
        <b/>
        <i/>
        <sz val="11"/>
        <color theme="1"/>
        <rFont val="Futura Lt BT"/>
        <family val="2"/>
      </rPr>
      <t>SPU 2021</t>
    </r>
  </si>
  <si>
    <t>% change y/y and contributions</t>
  </si>
  <si>
    <t>National income growth of 2% a year is forecast until 2030</t>
  </si>
  <si>
    <t>Modified domestic demand</t>
  </si>
  <si>
    <t>GNI*</t>
  </si>
  <si>
    <t>Residual</t>
  </si>
  <si>
    <t>% of GNI*</t>
  </si>
  <si>
    <t>Investment has been increasingly paid for by foreign firms</t>
  </si>
  <si>
    <t>Household</t>
  </si>
  <si>
    <t>General government</t>
  </si>
  <si>
    <t>Domestic corporates</t>
  </si>
  <si>
    <t>Foreign corporates</t>
  </si>
  <si>
    <t>All corporates (1995-2012)</t>
  </si>
  <si>
    <r>
      <t>Health net capital stock (</t>
    </r>
    <r>
      <rPr>
        <sz val="8"/>
        <color rgb="FF757275"/>
        <rFont val="Arial"/>
        <family val="2"/>
      </rPr>
      <t xml:space="preserve">€ </t>
    </r>
    <r>
      <rPr>
        <sz val="8"/>
        <color rgb="FF757275"/>
        <rFont val="Futura Lt BT"/>
        <family val="2"/>
      </rPr>
      <t>million, 2015 constant prices) per person aged 15 years and over</t>
    </r>
  </si>
  <si>
    <t>Sources: Eurostat, CSO and Fiscal Council workings.</t>
  </si>
  <si>
    <r>
      <t>Nº1</t>
    </r>
    <r>
      <rPr>
        <vertAlign val="superscript"/>
        <sz val="7"/>
        <color rgb="FFBFBFBF"/>
        <rFont val="Times New Roman"/>
        <family val="1"/>
      </rPr>
      <t xml:space="preserve">         </t>
    </r>
    <r>
      <rPr>
        <sz val="11"/>
        <color rgb="FF454445"/>
        <rFont val="Futura Hv BT"/>
        <family val="2"/>
      </rPr>
      <t>Transport infrastructure is low compared to EU14 countries</t>
    </r>
  </si>
  <si>
    <r>
      <t>Transport net capital stock (</t>
    </r>
    <r>
      <rPr>
        <sz val="8"/>
        <color rgb="FF757275"/>
        <rFont val="Arial"/>
        <family val="2"/>
      </rPr>
      <t xml:space="preserve">€ </t>
    </r>
    <r>
      <rPr>
        <sz val="8"/>
        <color rgb="FF757275"/>
        <rFont val="Futura Lt BT"/>
        <family val="2"/>
      </rPr>
      <t>million, 2015 constant prices) per person</t>
    </r>
  </si>
  <si>
    <t>Health infrastructure is low compared to EU14 countries</t>
  </si>
  <si>
    <t>Transport infrastructure is low compared to EU14 countries</t>
  </si>
  <si>
    <r>
      <t>Education net capital stock (</t>
    </r>
    <r>
      <rPr>
        <sz val="8"/>
        <color rgb="FF757275"/>
        <rFont val="Arial"/>
        <family val="2"/>
      </rPr>
      <t xml:space="preserve">€ </t>
    </r>
    <r>
      <rPr>
        <sz val="8"/>
        <color rgb="FF757275"/>
        <rFont val="Futura Lt BT"/>
        <family val="2"/>
      </rPr>
      <t>million, 2015 constant prices) per person aged 5 to 22</t>
    </r>
  </si>
  <si>
    <t>Education infrastructure is middling compared to EU14 countries</t>
  </si>
  <si>
    <t>Housing stock per person aged 15 years and over</t>
  </si>
  <si>
    <t>Sources: Eurostat, Statistik Austria, StatBel, Danmarks Statistik, Tilastokeskus Suomi, INSEE, DeStatis, European Central Bank, Centraal Bureau voor de Statistiek, Instituto National de Estatística, Moody’s, Statistikmyndigheten, Office for National Statistics, Department of Finance, CSO and Fiscal Council workings.</t>
  </si>
  <si>
    <r>
      <t xml:space="preserve">Notes: For Ireland, Census data for 1991, 1996, 2002, 2006, 2011, 2016, and 2022 are used for the dwellings stock. The interim years are approximated using a capital accumulation equation based on ESB connections (1992–2010) and new dwelling completions (2011–2022) data, and an average annual implied depreciation rate of 0.31% for 1992–2022. The forecast shown is based on </t>
    </r>
    <r>
      <rPr>
        <i/>
        <sz val="8"/>
        <color rgb="FF989698"/>
        <rFont val="Futura Lt BT"/>
        <family val="2"/>
      </rPr>
      <t>Budget 2024</t>
    </r>
    <r>
      <rPr>
        <sz val="8"/>
        <color rgb="FF989698"/>
        <rFont val="Futura Lt BT"/>
        <family val="2"/>
      </rPr>
      <t xml:space="preserve"> forecasts for new dwelling completions, population growth, and the same assumed annual depreciation rate of 0.31%.</t>
    </r>
  </si>
  <si>
    <t>Ireland’s housing stock is low relative to other EU15 countries</t>
  </si>
  <si>
    <t>IE</t>
  </si>
  <si>
    <t>AT</t>
  </si>
  <si>
    <t>BE</t>
  </si>
  <si>
    <t>DK</t>
  </si>
  <si>
    <t>FI</t>
  </si>
  <si>
    <t>FR</t>
  </si>
  <si>
    <t>DE</t>
  </si>
  <si>
    <t>EL</t>
  </si>
  <si>
    <t>IT</t>
  </si>
  <si>
    <t>LU</t>
  </si>
  <si>
    <t>NL</t>
  </si>
  <si>
    <t>PT</t>
  </si>
  <si>
    <t>ES</t>
  </si>
  <si>
    <t>SE</t>
  </si>
  <si>
    <t>UK</t>
  </si>
  <si>
    <t>IE B24</t>
  </si>
  <si>
    <t>No. S5</t>
  </si>
  <si>
    <t>No. 68</t>
  </si>
  <si>
    <t>Summary fiscal rules assessment</t>
  </si>
  <si>
    <t>2020-2023</t>
  </si>
  <si>
    <t>Expenditure Benchmark</t>
  </si>
  <si>
    <t>Breach</t>
  </si>
  <si>
    <t>Significant breach</t>
  </si>
  <si>
    <t>Compliant</t>
  </si>
  <si>
    <t>Exceptional Circumstances</t>
  </si>
  <si>
    <t>Structural Balance Rule</t>
  </si>
  <si>
    <t>Overall Assessment</t>
  </si>
  <si>
    <t>Source: Fiscal Council workings.</t>
  </si>
  <si>
    <t>Notes: The structural balance rule requires that the structural balance be above the medium-term budgetary objective (MTO) (set at minus 0.5% of GDP for 2016–2019) or moving towards the MTO at an adequate pace. The Expenditure Benchmark requires that the net government expenditure be below the average medium-term potential growth rate of the economy. Significant deviation means that the limit for the corresponding rule was exceeded by more than 0.5% of GNI* for the Expenditure Benchmark, or 0.5% of GDP for the structural balance rule. A “breach” means that the limit for the corresponding rule was exceeded by less than 0.5% of GNI* or 0.5% of GDP. From 2024, the Expenditure Benchmark will be replaced by a maximum growth rate of net primary expenditure (Box J).</t>
  </si>
  <si>
    <t>Exceptional circumstances in place since 2020</t>
  </si>
  <si>
    <t>% GDP (% GNI* for Ireland), net debt</t>
  </si>
  <si>
    <t>Ireland has been able to reduce its high debt quickly</t>
  </si>
  <si>
    <t>EFSF / EFSM loans</t>
  </si>
  <si>
    <t>Fixed bonds*</t>
  </si>
  <si>
    <t>Ireland-Germany</t>
  </si>
  <si>
    <t>B. € billions of maturing debt</t>
  </si>
  <si>
    <t>A. % 10-year bond yields, weekly data</t>
  </si>
  <si>
    <t>Funding is broadly favourable despite higher interest rates</t>
  </si>
  <si>
    <t>Central</t>
  </si>
  <si>
    <t>Stress test</t>
  </si>
  <si>
    <t>Interest shock</t>
  </si>
  <si>
    <t>Growth shock</t>
  </si>
  <si>
    <t>Unlikely</t>
  </si>
  <si>
    <t>Feasible</t>
  </si>
  <si>
    <t>Likely</t>
  </si>
  <si>
    <t>95th</t>
  </si>
  <si>
    <t>80th</t>
  </si>
  <si>
    <t>65th</t>
  </si>
  <si>
    <t>35th</t>
  </si>
  <si>
    <t>20th</t>
  </si>
  <si>
    <t>5th</t>
  </si>
  <si>
    <t>DoF</t>
  </si>
  <si>
    <t>Area Bands</t>
  </si>
  <si>
    <t>% GNI*, net debt ratio</t>
  </si>
  <si>
    <t>Debt sustainability looks reasonably assured in the near term</t>
  </si>
  <si>
    <t>50% windfalls</t>
  </si>
  <si>
    <t>100% windfalls</t>
  </si>
  <si>
    <t>Losing corporation tax windfalls would slow debt reduction</t>
  </si>
  <si>
    <t>Higher interest rates would feed in slowly</t>
  </si>
  <si>
    <t>2018-23</t>
  </si>
  <si>
    <t>2013-18</t>
  </si>
  <si>
    <t>2008-13</t>
  </si>
  <si>
    <t>2003-08</t>
  </si>
  <si>
    <t>All ages</t>
  </si>
  <si>
    <t>% growth rates between periods shown (example: from 2003 to 2008)</t>
  </si>
  <si>
    <t>Older age cohorts have been growing quickly</t>
  </si>
  <si>
    <t>15-64</t>
  </si>
  <si>
    <t>Under 15</t>
  </si>
  <si>
    <t>Population in millions</t>
  </si>
  <si>
    <t>Older age cohorts will continue to expand sharply</t>
  </si>
  <si>
    <t>With climate expenditure</t>
  </si>
  <si>
    <t>Climate-related spending supports could be managed</t>
  </si>
  <si>
    <t xml:space="preserve">   other</t>
  </si>
  <si>
    <t xml:space="preserve">   of which electric vehicles</t>
  </si>
  <si>
    <t xml:space="preserve">   of which industry</t>
  </si>
  <si>
    <t xml:space="preserve">   of which farming sup</t>
  </si>
  <si>
    <t xml:space="preserve">   of which retrofits</t>
  </si>
  <si>
    <t xml:space="preserve">   of which tax reductions</t>
  </si>
  <si>
    <t>€ per person estimated impact of climate-related supports and revenue reductions, 2023 prices</t>
  </si>
  <si>
    <t>Big decisions are needed on Ireland’s climate transition</t>
  </si>
  <si>
    <t>Remaining windfalls</t>
  </si>
  <si>
    <t>Contributions to the Infrastructure, Climate and Nature Fund</t>
  </si>
  <si>
    <t>Contributions to the Future Ireland Fund</t>
  </si>
  <si>
    <t>Some windfalls are left outside the new savings funds</t>
  </si>
  <si>
    <t>75th</t>
  </si>
  <si>
    <t>25th</t>
  </si>
  <si>
    <t>€ billions, potential fund reserves</t>
  </si>
  <si>
    <t>Nº1          The Fund could grow substantially over the next decade</t>
  </si>
  <si>
    <t>% of estimated additional ageing costs relative to 2023</t>
  </si>
  <si>
    <t>The Fund could cover a substantial portion of ageing costs</t>
  </si>
  <si>
    <t>Recommended action</t>
  </si>
  <si>
    <t>Budget 2024 assessment</t>
  </si>
  <si>
    <t>Council calling for action since</t>
  </si>
  <si>
    <t>Progress</t>
  </si>
  <si>
    <t>Forecast five years ahead</t>
  </si>
  <si>
    <t>Fiscal forecast horizon continues to shrink</t>
  </si>
  <si>
    <t>Strengthen fiscal framework</t>
  </si>
  <si>
    <t>National Spending Rule severely undermined, but savings funds introduced</t>
  </si>
  <si>
    <t>Make spending plans realistic</t>
  </si>
  <si>
    <t>Spending projections less realistic again</t>
  </si>
  <si>
    <t>Provide transparent costings of major policies</t>
  </si>
  <si>
    <t>Climate action costs still not factored in</t>
  </si>
  <si>
    <t>Clarify how Reserve Funds will work</t>
  </si>
  <si>
    <t>Comprehensively addressed</t>
  </si>
  <si>
    <t xml:space="preserve">Show how rules will be complied with </t>
  </si>
  <si>
    <t>Limited information and gimmickry used</t>
  </si>
  <si>
    <t xml:space="preserve">Show how taxes will be adjusted if needed </t>
  </si>
  <si>
    <t>No information on this. Tax and Welfare Commission recommendations dismissed</t>
  </si>
  <si>
    <t>Make non-Exchequer forecasts more transparent</t>
  </si>
  <si>
    <t>No improvement in transparency</t>
  </si>
  <si>
    <t>Overall assessment: Some progress</t>
  </si>
  <si>
    <t>Funds are a big step, but much more progress is needed</t>
  </si>
  <si>
    <t>No. 58</t>
  </si>
  <si>
    <t>No. 59</t>
  </si>
  <si>
    <t>No. 60</t>
  </si>
  <si>
    <t>No. 61</t>
  </si>
  <si>
    <t>No. 62</t>
  </si>
  <si>
    <t>No. 63</t>
  </si>
  <si>
    <t>No. 64</t>
  </si>
  <si>
    <t>No. 65</t>
  </si>
  <si>
    <t>TUR</t>
  </si>
  <si>
    <t>LUX</t>
  </si>
  <si>
    <t>GRC</t>
  </si>
  <si>
    <t>IRL</t>
  </si>
  <si>
    <t>MEX</t>
  </si>
  <si>
    <t>GBR</t>
  </si>
  <si>
    <t>DNK</t>
  </si>
  <si>
    <t>ESP</t>
  </si>
  <si>
    <t>SVK</t>
  </si>
  <si>
    <t>AUT</t>
  </si>
  <si>
    <t>EU_15</t>
  </si>
  <si>
    <t>ISL</t>
  </si>
  <si>
    <t>CZE</t>
  </si>
  <si>
    <t>OECD</t>
  </si>
  <si>
    <t>HUN</t>
  </si>
  <si>
    <t>NZL</t>
  </si>
  <si>
    <t>BEL</t>
  </si>
  <si>
    <t>KOR</t>
  </si>
  <si>
    <t>JPN</t>
  </si>
  <si>
    <t>FIN</t>
  </si>
  <si>
    <t>POL</t>
  </si>
  <si>
    <t>SWE</t>
  </si>
  <si>
    <t>NLD</t>
  </si>
  <si>
    <t>NOR</t>
  </si>
  <si>
    <t>PRT</t>
  </si>
  <si>
    <t>DEU</t>
  </si>
  <si>
    <t>AUS</t>
  </si>
  <si>
    <t>CHE</t>
  </si>
  <si>
    <t>ITA</t>
  </si>
  <si>
    <t>USA</t>
  </si>
  <si>
    <t>FRA</t>
  </si>
  <si>
    <t>CAN</t>
  </si>
  <si>
    <t>RMSR</t>
  </si>
  <si>
    <t>Revisied</t>
  </si>
  <si>
    <t>Pre-revision</t>
  </si>
  <si>
    <r>
      <t>% of GDP unless otherwise stated</t>
    </r>
    <r>
      <rPr>
        <vertAlign val="superscript"/>
        <sz val="8"/>
        <color rgb="FF757275"/>
        <rFont val="Futura Lt BT"/>
        <family val="2"/>
      </rPr>
      <t>1, 2, 3, 4, 5</t>
    </r>
    <r>
      <rPr>
        <sz val="8"/>
        <color rgb="FF757275"/>
        <rFont val="Futura Lt BT"/>
        <family val="2"/>
      </rPr>
      <t>. For deviations, negative values = non-compliance</t>
    </r>
  </si>
  <si>
    <t>Notes: 1 All figures are presented on a general government basis. Assessments examine the Budget 2024 revenue and expenditure plans, using the Council’s principles-based approach to the Domestic Budgetary Rule and considering the Council’s views on one-off/temporary measures and on Discretionary Revenue Measures. Potential output and output gap estimates are taken from Budget 2024. For more information on the Council’s principles-based approach see Nº8 and Box A of the Fiscal Council’s Ex-post Assessment of Compliance with the Domestic Budgetary Rule 2018 (Fiscal Council, 2019a). The MTO is assumed constant at -0.5% of GDP for each year. 2 The 1/20th Debt Rule requires that the debt-to-GDP ratio should make annual progress toward the reference value of 60% of GDP. Once the debt-to-GDP ratio falls below 60%, the requirement is to maintain a ratio below 60%.3 Exceptional circumstances exist for 2022–2023. Therefore, deviations from the requirements for these years are allowed. 4 The general government balance and general government debt are shown here as a % of GNI* for reference purposes only. Legal compliance with the corrective arm of the SGP is assessed based on GDP ratios. 5  From 2024, the Expenditure Benchmark is replaced by the maximum growth rate in nationally financed net primary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</si>
</sst>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_-* #,##0_-;\-* #,##0_-;_-* &quot;-&quot;??_-;_-@_-"/>
  </numFmts>
  <fonts count="600">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sz val="8"/>
      <color rgb="FF656365"/>
      <name val="Futura Lt BT"/>
      <family val="2"/>
    </font>
    <font>
      <sz val="8"/>
      <color rgb="FF989698"/>
      <name val="Futura Lt BT"/>
      <family val="2"/>
    </font>
    <font>
      <sz val="11"/>
      <color theme="1"/>
      <name val="Futura Lt BT"/>
      <family val="2"/>
    </font>
    <font>
      <sz val="8"/>
      <color rgb="FF656365"/>
      <name val="Arial"/>
      <family val="2"/>
    </font>
    <font>
      <b/>
      <sz val="9"/>
      <color rgb="FF000000"/>
      <name val="Futura Lt BT"/>
      <family val="2"/>
    </font>
    <font>
      <b/>
      <sz val="9"/>
      <color theme="1"/>
      <name val="Futura Lt BT"/>
      <family val="2"/>
    </font>
    <font>
      <sz val="9"/>
      <color theme="1"/>
      <name val="Futura Lt BT"/>
      <family val="2"/>
    </font>
    <font>
      <sz val="9"/>
      <color rgb="FF000000"/>
      <name val="Futura Lt BT"/>
      <family val="2"/>
    </font>
    <font>
      <sz val="9"/>
      <color rgb="FF313031"/>
      <name val="Futura Lt BT"/>
      <family val="2"/>
    </font>
    <font>
      <sz val="8"/>
      <color rgb="FF000000"/>
      <name val="Futura Lt BT"/>
      <family val="2"/>
    </font>
    <font>
      <b/>
      <sz val="9"/>
      <color rgb="FF313031"/>
      <name val="Futura Lt BT"/>
      <family val="2"/>
    </font>
    <font>
      <b/>
      <sz val="24"/>
      <color theme="7"/>
      <name val="Calibri"/>
      <family val="2"/>
      <scheme val="minor"/>
    </font>
    <font>
      <sz val="11"/>
      <name val="Calibri"/>
      <family val="2"/>
      <scheme val="minor"/>
    </font>
    <font>
      <b/>
      <sz val="11"/>
      <name val="Calibri"/>
      <family val="2"/>
      <scheme val="minor"/>
    </font>
    <font>
      <b/>
      <sz val="8"/>
      <color rgb="FF000000"/>
      <name val="Futura Lt BT"/>
      <family val="2"/>
    </font>
    <font>
      <sz val="8"/>
      <color theme="1"/>
      <name val="Futura Lt BT"/>
      <family val="2"/>
    </font>
    <font>
      <b/>
      <sz val="8"/>
      <color theme="1"/>
      <name val="Futura Lt BT"/>
      <family val="2"/>
    </font>
    <font>
      <sz val="8"/>
      <color rgb="FF989698"/>
      <name val="Arial"/>
      <family val="2"/>
    </font>
    <font>
      <sz val="11"/>
      <color rgb="FF454445"/>
      <name val="Futura Hv BT"/>
      <family val="2"/>
    </font>
    <font>
      <vertAlign val="superscript"/>
      <sz val="11"/>
      <color rgb="FFBFBFBF"/>
      <name val="Futura Hv BT"/>
      <family val="2"/>
    </font>
    <font>
      <sz val="8"/>
      <color rgb="FF757275"/>
      <name val="Futura Lt BT"/>
      <family val="2"/>
    </font>
    <font>
      <sz val="8"/>
      <color rgb="FF757275"/>
      <name val="Arial"/>
      <family val="2"/>
    </font>
    <font>
      <sz val="11"/>
      <color rgb="FF454445"/>
      <name val="Arial"/>
      <family val="2"/>
    </font>
    <font>
      <sz val="9"/>
      <color rgb="FF313031"/>
      <name val="Segoe UI Symbol"/>
      <family val="2"/>
    </font>
    <font>
      <sz val="8"/>
      <name val="Futura Lt BT"/>
      <family val="2"/>
    </font>
    <font>
      <b/>
      <sz val="8"/>
      <color rgb="FF313031"/>
      <name val="Futura Lt BT"/>
      <family val="2"/>
    </font>
    <font>
      <b/>
      <sz val="8"/>
      <color rgb="FF000000"/>
      <name val="Calibri"/>
      <family val="2"/>
    </font>
    <font>
      <i/>
      <sz val="8"/>
      <color rgb="FF757275"/>
      <name val="Futura Lt BT"/>
      <family val="2"/>
    </font>
    <font>
      <i/>
      <sz val="8"/>
      <color rgb="FF989698"/>
      <name val="Futura Lt BT"/>
      <family val="2"/>
    </font>
    <font>
      <u/>
      <sz val="8"/>
      <color rgb="FF989698"/>
      <name val="Futura Lt BT"/>
      <family val="2"/>
    </font>
    <font>
      <sz val="11"/>
      <color rgb="FF454445"/>
      <name val="Futura Lt BT"/>
      <family val="2"/>
    </font>
    <font>
      <sz val="8"/>
      <color rgb="FF757275"/>
      <name val="Futura Lt BT"/>
      <family val="2"/>
    </font>
    <font>
      <sz val="11"/>
      <color rgb="FF454445"/>
      <name val="Times New Roman"/>
      <family val="1"/>
    </font>
    <font>
      <sz val="9"/>
      <color theme="0" tint="-0.499984740745262"/>
      <name val="Times New Roman"/>
      <family val="1"/>
    </font>
    <font>
      <sz val="8"/>
      <color rgb="FF989698"/>
      <name val="Times New Roman"/>
      <family val="1"/>
    </font>
    <font>
      <sz val="8"/>
      <color rgb="FF757275"/>
      <name val="Times New Roman"/>
      <family val="1"/>
    </font>
    <font>
      <sz val="8"/>
      <color rgb="FF000000"/>
      <name val="ArialMT"/>
    </font>
    <font>
      <sz val="8"/>
      <color rgb="FF989698"/>
      <name val="Futura Lt BT"/>
      <family val="2"/>
    </font>
    <font>
      <sz val="9"/>
      <color theme="1"/>
      <name val="Segoe UI"/>
      <family val="2"/>
    </font>
    <font>
      <sz val="11"/>
      <color theme="0" tint="-0.34998626667073579"/>
      <name val="Calibri"/>
      <family val="2"/>
      <scheme val="minor"/>
    </font>
    <font>
      <i/>
      <sz val="8"/>
      <color rgb="FF989698"/>
      <name val="Times New Roman"/>
      <family val="1"/>
    </font>
    <font>
      <sz val="8"/>
      <color theme="0" tint="-0.499984740745262"/>
      <name val="Futura Lt BT"/>
      <family val="2"/>
    </font>
    <font>
      <i/>
      <sz val="8"/>
      <color theme="0" tint="-0.499984740745262"/>
      <name val="Futura Lt BT"/>
      <family val="2"/>
    </font>
    <font>
      <sz val="9"/>
      <color theme="0" tint="-0.499984740745262"/>
      <name val="Futura Lt BT"/>
      <family val="2"/>
    </font>
    <font>
      <sz val="8"/>
      <color rgb="FF313031"/>
      <name val="Futura Lt BT"/>
      <family val="2"/>
    </font>
    <font>
      <vertAlign val="superscript"/>
      <sz val="8"/>
      <color rgb="FF313031"/>
      <name val="Futura Lt BT"/>
      <family val="2"/>
    </font>
    <font>
      <sz val="8"/>
      <color rgb="FF999799"/>
      <name val="Futura Lt BT"/>
      <family val="2"/>
    </font>
    <font>
      <sz val="8"/>
      <color rgb="FF313031"/>
      <name val="Arial"/>
      <family val="2"/>
    </font>
    <font>
      <b/>
      <sz val="8"/>
      <color rgb="FF313031"/>
      <name val="Arial"/>
      <family val="2"/>
    </font>
    <font>
      <b/>
      <sz val="11"/>
      <color rgb="FF203864"/>
      <name val="Source Sans Pro"/>
      <family val="2"/>
    </font>
    <font>
      <b/>
      <sz val="10"/>
      <color rgb="FFA6A6A6"/>
      <name val="Source Sans Pro"/>
      <family val="2"/>
    </font>
    <font>
      <b/>
      <sz val="11"/>
      <color theme="1"/>
      <name val="Source Sans Pro"/>
      <family val="2"/>
    </font>
    <font>
      <sz val="11"/>
      <color rgb="FF454445"/>
      <name val="Futura Lt BT"/>
      <family val="2"/>
    </font>
    <font>
      <sz val="8"/>
      <color rgb="FF757275"/>
      <name val="Futura Lt BT"/>
      <family val="2"/>
    </font>
    <font>
      <sz val="9"/>
      <color rgb="FF000000"/>
      <name val="Arial"/>
      <family val="2"/>
    </font>
    <font>
      <b/>
      <sz val="9"/>
      <color theme="1"/>
      <name val="Arial"/>
      <family val="2"/>
    </font>
    <font>
      <b/>
      <sz val="9"/>
      <color rgb="FF000000"/>
      <name val="Arial"/>
      <family val="2"/>
    </font>
    <font>
      <sz val="9"/>
      <color rgb="FF313031"/>
      <name val="Arial"/>
      <family val="2"/>
    </font>
    <font>
      <b/>
      <sz val="9"/>
      <color rgb="FF313031"/>
      <name val="Arial"/>
      <family val="2"/>
    </font>
    <font>
      <sz val="7"/>
      <color theme="1"/>
      <name val="Arial"/>
      <family val="2"/>
    </font>
    <font>
      <sz val="8"/>
      <color rgb="FFD9D9D9"/>
      <name val="Futura Lt BT"/>
      <family val="2"/>
    </font>
    <font>
      <sz val="7"/>
      <color rgb="FFD9D9D9"/>
      <name val="Futura Lt BT"/>
      <family val="2"/>
    </font>
    <font>
      <sz val="8"/>
      <color rgb="FF535353"/>
      <name val="Arial"/>
      <family val="2"/>
    </font>
    <font>
      <sz val="8"/>
      <color rgb="FF535353"/>
      <name val="Futura Lt BT"/>
      <family val="2"/>
    </font>
    <font>
      <sz val="16"/>
      <color rgb="FF1583AD"/>
      <name val="Futura Hv BT"/>
      <family val="2"/>
    </font>
    <font>
      <b/>
      <sz val="11"/>
      <color theme="1"/>
      <name val="Futura Lt BT"/>
      <family val="2"/>
    </font>
    <font>
      <b/>
      <sz val="8"/>
      <color theme="1"/>
      <name val="Source Sans Pro"/>
      <family val="2"/>
    </font>
    <font>
      <sz val="8"/>
      <color theme="1"/>
      <name val="Source Sans Pro"/>
      <family val="2"/>
    </font>
    <font>
      <sz val="8"/>
      <color theme="1" tint="0.499984740745262"/>
      <name val="Source Sans Pro"/>
      <family val="2"/>
    </font>
    <font>
      <b/>
      <sz val="10"/>
      <color theme="1"/>
      <name val="Calibri"/>
      <family val="2"/>
      <scheme val="minor"/>
    </font>
    <font>
      <sz val="8"/>
      <color theme="1" tint="0.499984740745262"/>
      <name val="Calibri"/>
      <family val="2"/>
      <scheme val="minor"/>
    </font>
    <font>
      <sz val="9"/>
      <color theme="1"/>
      <name val="Source Sans Pro"/>
      <family val="2"/>
    </font>
    <font>
      <sz val="8"/>
      <color rgb="FF797779"/>
      <name val="Futura Lt BT"/>
      <family val="2"/>
    </font>
    <font>
      <sz val="10"/>
      <color rgb="FF000000"/>
      <name val="Futura Lt BT"/>
      <family val="2"/>
    </font>
    <font>
      <i/>
      <sz val="8"/>
      <color rgb="FF797779"/>
      <name val="Futura Lt BT"/>
      <family val="2"/>
    </font>
    <font>
      <i/>
      <sz val="11"/>
      <color rgb="FF454445"/>
      <name val="Futura Hv BT"/>
      <family val="2"/>
    </font>
    <font>
      <i/>
      <sz val="11"/>
      <color theme="1"/>
      <name val="Futura Lt BT"/>
      <family val="2"/>
    </font>
    <font>
      <b/>
      <i/>
      <sz val="11"/>
      <color theme="1"/>
      <name val="Futura Lt BT"/>
      <family val="2"/>
    </font>
    <font>
      <vertAlign val="superscript"/>
      <sz val="7"/>
      <color rgb="FFBFBFBF"/>
      <name val="Times New Roman"/>
      <family val="1"/>
    </font>
    <font>
      <vertAlign val="superscript"/>
      <sz val="8"/>
      <color rgb="FF757275"/>
      <name val="Futura Lt BT"/>
      <family val="2"/>
    </font>
    <font>
      <sz val="9"/>
      <color theme="1" tint="0.499984740745262"/>
      <name val="Source Sans Pro"/>
      <family val="2"/>
    </font>
    <font>
      <sz val="9"/>
      <color rgb="FFBFBFBF"/>
      <name val="Calibri"/>
      <family val="2"/>
      <scheme val="minor"/>
    </font>
    <font>
      <sz val="9"/>
      <color rgb="FF999799"/>
      <name val="Calibri"/>
      <family val="2"/>
      <scheme val="minor"/>
    </font>
    <font>
      <sz val="9"/>
      <color rgb="FFF7587E"/>
      <name val="Calibri"/>
      <family val="2"/>
      <scheme val="minor"/>
    </font>
    <font>
      <sz val="9"/>
      <color theme="2" tint="-0.499984740745262"/>
      <name val="Futura Lt BT"/>
      <family val="2"/>
    </font>
    <font>
      <sz val="8"/>
      <color rgb="FF0D0D0D"/>
      <name val="Futura Lt BT"/>
      <family val="2"/>
    </font>
    <font>
      <sz val="5"/>
      <color rgb="FFFFFFFF"/>
      <name val="Futura Lt BT"/>
      <family val="2"/>
    </font>
    <font>
      <sz val="5"/>
      <color rgb="FFFFFFFF"/>
      <name val="Futura Hv BT"/>
      <family val="2"/>
    </font>
    <font>
      <sz val="5"/>
      <color rgb="FF0D0D0D"/>
      <name val="Futura Hv BT"/>
      <family val="2"/>
    </font>
    <font>
      <sz val="5"/>
      <color rgb="FF262626"/>
      <name val="Futura Hv BT"/>
      <family val="2"/>
    </font>
    <font>
      <sz val="8"/>
      <color rgb="FF404040"/>
      <name val="Futura Lt BT"/>
      <family val="2"/>
    </font>
    <font>
      <sz val="5"/>
      <color rgb="FF000000"/>
      <name val="Calibri"/>
      <family val="2"/>
    </font>
    <font>
      <sz val="8"/>
      <color rgb="FF0D0D0D"/>
      <name val="Futura Hv BT"/>
      <family val="2"/>
    </font>
    <font>
      <b/>
      <sz val="22"/>
      <color theme="1" tint="9.9978637043366805E-2"/>
      <name val="Calibri"/>
      <family val="2"/>
      <scheme val="minor"/>
    </font>
    <font>
      <b/>
      <sz val="24"/>
      <color theme="6" tint="0.39997558519241921"/>
      <name val="Calibri"/>
      <family val="2"/>
      <scheme val="minor"/>
    </font>
    <font>
      <sz val="11"/>
      <color theme="6" tint="0.39997558519241921"/>
      <name val="Calibri"/>
      <family val="2"/>
      <scheme val="minor"/>
    </font>
  </fonts>
  <fills count="1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FFFFFF"/>
        <bgColor indexed="64"/>
      </patternFill>
    </fill>
    <fill>
      <patternFill patternType="solid">
        <fgColor rgb="FFF3DFB5"/>
        <bgColor indexed="64"/>
      </patternFill>
    </fill>
    <fill>
      <patternFill patternType="solid">
        <fgColor rgb="FFF9EFDA"/>
        <bgColor indexed="64"/>
      </patternFill>
    </fill>
    <fill>
      <patternFill patternType="solid">
        <fgColor theme="9" tint="0.79998168889431442"/>
        <bgColor indexed="64"/>
      </patternFill>
    </fill>
    <fill>
      <patternFill patternType="solid">
        <fgColor rgb="FF68BFD9"/>
        <bgColor indexed="64"/>
      </patternFill>
    </fill>
    <fill>
      <patternFill patternType="solid">
        <fgColor rgb="FFEAE9EA"/>
        <bgColor indexed="64"/>
      </patternFill>
    </fill>
    <fill>
      <patternFill patternType="solid">
        <fgColor rgb="FFFCC0D0"/>
        <bgColor indexed="64"/>
      </patternFill>
    </fill>
    <fill>
      <patternFill patternType="solid">
        <fgColor rgb="FF27819D"/>
        <bgColor indexed="64"/>
      </patternFill>
    </fill>
    <fill>
      <patternFill patternType="solid">
        <fgColor rgb="FF174C5D"/>
        <bgColor indexed="64"/>
      </patternFill>
    </fill>
    <fill>
      <patternFill patternType="solid">
        <fgColor rgb="FFFA9AB3"/>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bottom style="medium">
        <color rgb="FF989698"/>
      </bottom>
      <diagonal/>
    </border>
    <border>
      <left/>
      <right/>
      <top style="medium">
        <color rgb="FF989698"/>
      </top>
      <bottom/>
      <diagonal/>
    </border>
    <border>
      <left/>
      <right/>
      <top style="medium">
        <color rgb="FFA6A6A6"/>
      </top>
      <bottom style="medium">
        <color rgb="FFA6A6A6"/>
      </bottom>
      <diagonal/>
    </border>
    <border>
      <left/>
      <right/>
      <top/>
      <bottom style="medium">
        <color rgb="FFA6A6A6"/>
      </bottom>
      <diagonal/>
    </border>
    <border>
      <left/>
      <right/>
      <top/>
      <bottom style="medium">
        <color rgb="FFFFFFFF"/>
      </bottom>
      <diagonal/>
    </border>
    <border>
      <left/>
      <right style="medium">
        <color rgb="FFFFFFFF"/>
      </right>
      <top/>
      <bottom/>
      <diagonal/>
    </border>
    <border>
      <left/>
      <right style="medium">
        <color rgb="FFFFFFFF"/>
      </right>
      <top/>
      <bottom style="medium">
        <color rgb="FFFFFFFF"/>
      </bottom>
      <diagonal/>
    </border>
    <border>
      <left/>
      <right style="medium">
        <color rgb="FFFFFFFF"/>
      </right>
      <top style="medium">
        <color rgb="FFFFFFFF"/>
      </top>
      <bottom style="medium">
        <color rgb="FFFFFFFF"/>
      </bottom>
      <diagonal/>
    </border>
  </borders>
  <cellStyleXfs count="61805">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312">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1" fillId="33" borderId="0" xfId="0" applyFont="1" applyFill="1"/>
    <xf numFmtId="0" fontId="503" fillId="33" borderId="0" xfId="0" applyFont="1" applyFill="1"/>
    <xf numFmtId="0" fontId="500" fillId="33" borderId="0" xfId="0" applyFont="1" applyFill="1"/>
    <xf numFmtId="0" fontId="503" fillId="36" borderId="0" xfId="0" applyFont="1" applyFill="1"/>
    <xf numFmtId="0" fontId="0" fillId="36" borderId="0" xfId="0" applyFill="1"/>
    <xf numFmtId="167" fontId="0" fillId="36" borderId="0" xfId="0" applyNumberFormat="1" applyFill="1"/>
    <xf numFmtId="0" fontId="506" fillId="36" borderId="0" xfId="0" applyFont="1" applyFill="1"/>
    <xf numFmtId="0" fontId="508" fillId="181" borderId="0" xfId="0" applyFont="1" applyFill="1" applyAlignment="1">
      <alignment vertical="center"/>
    </xf>
    <xf numFmtId="0" fontId="509" fillId="0" borderId="0" xfId="0" applyFont="1" applyAlignment="1">
      <alignment vertical="center" wrapText="1"/>
    </xf>
    <xf numFmtId="0" fontId="505" fillId="0" borderId="0" xfId="0" applyFont="1" applyAlignment="1">
      <alignment vertical="center"/>
    </xf>
    <xf numFmtId="0" fontId="512" fillId="181" borderId="0" xfId="0" applyFont="1" applyFill="1" applyAlignment="1">
      <alignment vertical="center"/>
    </xf>
    <xf numFmtId="0" fontId="515" fillId="36" borderId="0" xfId="0" applyFont="1" applyFill="1"/>
    <xf numFmtId="0" fontId="516" fillId="36" borderId="0" xfId="1548" applyFont="1" applyFill="1" applyAlignment="1">
      <alignment vertical="top"/>
    </xf>
    <xf numFmtId="0" fontId="517" fillId="33" borderId="0" xfId="33076" applyFont="1" applyFill="1" applyBorder="1" applyAlignment="1">
      <alignment horizontal="left" vertical="center" indent="1" readingOrder="1"/>
    </xf>
    <xf numFmtId="0" fontId="39" fillId="180" borderId="0" xfId="0" applyFont="1" applyFill="1"/>
    <xf numFmtId="0" fontId="39" fillId="36" borderId="0" xfId="0" applyFont="1" applyFill="1"/>
    <xf numFmtId="0" fontId="39" fillId="0" borderId="0" xfId="0" applyFont="1"/>
    <xf numFmtId="0" fontId="0" fillId="36" borderId="0" xfId="46" applyFont="1" applyFill="1"/>
    <xf numFmtId="0" fontId="516" fillId="36" borderId="0" xfId="1548" applyFont="1" applyFill="1" applyAlignment="1">
      <alignment horizontal="left" vertical="top"/>
    </xf>
    <xf numFmtId="0" fontId="0" fillId="36" borderId="0" xfId="46" applyFont="1" applyFill="1" applyAlignment="1">
      <alignment horizontal="left"/>
    </xf>
    <xf numFmtId="0" fontId="0" fillId="33" borderId="0" xfId="0" applyFill="1"/>
    <xf numFmtId="0" fontId="291" fillId="36" borderId="0" xfId="1551" applyFont="1" applyFill="1" applyBorder="1" applyAlignment="1" applyProtection="1">
      <alignment horizontal="left" vertical="center" indent="1" readingOrder="1"/>
    </xf>
    <xf numFmtId="0" fontId="512" fillId="181" borderId="0" xfId="0" applyFont="1" applyFill="1" applyAlignment="1">
      <alignment horizontal="left" vertical="center" indent="1"/>
    </xf>
    <xf numFmtId="0" fontId="505" fillId="36" borderId="0" xfId="0" applyFont="1" applyFill="1" applyAlignment="1">
      <alignment vertical="center"/>
    </xf>
    <xf numFmtId="1" fontId="0" fillId="36" borderId="0" xfId="0" applyNumberFormat="1" applyFill="1"/>
    <xf numFmtId="0" fontId="291" fillId="36" borderId="0" xfId="1551" applyFont="1" applyFill="1" applyAlignment="1" applyProtection="1">
      <alignment horizontal="left" vertical="center" indent="1" readingOrder="1"/>
    </xf>
    <xf numFmtId="0" fontId="507" fillId="36" borderId="0" xfId="0" applyFont="1" applyFill="1" applyAlignment="1">
      <alignment vertical="center"/>
    </xf>
    <xf numFmtId="0" fontId="513" fillId="181" borderId="0" xfId="0" applyFont="1" applyFill="1" applyAlignment="1">
      <alignment vertical="center"/>
    </xf>
    <xf numFmtId="0" fontId="525" fillId="0" borderId="0" xfId="0" applyFont="1" applyAlignment="1">
      <alignment vertical="center"/>
    </xf>
    <xf numFmtId="0" fontId="508" fillId="182" borderId="0" xfId="0" applyFont="1" applyFill="1" applyAlignment="1">
      <alignment vertical="center" wrapText="1"/>
    </xf>
    <xf numFmtId="0" fontId="512" fillId="182" borderId="0" xfId="0" applyFont="1" applyFill="1" applyAlignment="1">
      <alignment horizontal="right" vertical="center" wrapText="1"/>
    </xf>
    <xf numFmtId="0" fontId="512" fillId="181" borderId="0" xfId="0" applyFont="1" applyFill="1" applyAlignment="1">
      <alignment horizontal="right" vertical="center"/>
    </xf>
    <xf numFmtId="0" fontId="512" fillId="181" borderId="0" xfId="0" applyFont="1" applyFill="1" applyAlignment="1">
      <alignment horizontal="left" vertical="center" indent="4"/>
    </xf>
    <xf numFmtId="0" fontId="508" fillId="181" borderId="78" xfId="0" applyFont="1" applyFill="1" applyBorder="1" applyAlignment="1">
      <alignment vertical="center"/>
    </xf>
    <xf numFmtId="0" fontId="512" fillId="181" borderId="78" xfId="0" applyFont="1" applyFill="1" applyBorder="1" applyAlignment="1">
      <alignment horizontal="right" vertical="center"/>
    </xf>
    <xf numFmtId="0" fontId="522" fillId="0" borderId="0" xfId="0" applyFont="1" applyAlignment="1">
      <alignment vertical="center"/>
    </xf>
    <xf numFmtId="0" fontId="522" fillId="36" borderId="0" xfId="0" applyFont="1" applyFill="1" applyAlignment="1">
      <alignment vertical="center"/>
    </xf>
    <xf numFmtId="0" fontId="525" fillId="36" borderId="0" xfId="0" applyFont="1" applyFill="1" applyAlignment="1">
      <alignment vertical="center"/>
    </xf>
    <xf numFmtId="0" fontId="511" fillId="36" borderId="111" xfId="0" applyFont="1" applyFill="1" applyBorder="1" applyAlignment="1">
      <alignment vertical="center" wrapText="1"/>
    </xf>
    <xf numFmtId="0" fontId="511" fillId="36" borderId="111" xfId="0" applyFont="1" applyFill="1" applyBorder="1" applyAlignment="1">
      <alignment horizontal="right" vertical="center" wrapText="1"/>
    </xf>
    <xf numFmtId="366" fontId="0" fillId="36" borderId="0" xfId="61803" applyNumberFormat="1" applyFont="1" applyFill="1"/>
    <xf numFmtId="243" fontId="0" fillId="36" borderId="0" xfId="61803" applyNumberFormat="1" applyFont="1" applyFill="1"/>
    <xf numFmtId="2" fontId="0" fillId="36" borderId="0" xfId="0" applyNumberFormat="1" applyFill="1"/>
    <xf numFmtId="43" fontId="0" fillId="36" borderId="0" xfId="61803" applyFont="1" applyFill="1"/>
    <xf numFmtId="0" fontId="512" fillId="0" borderId="0" xfId="0" applyFont="1" applyAlignment="1">
      <alignment horizontal="right" vertical="center" wrapText="1"/>
    </xf>
    <xf numFmtId="0" fontId="527" fillId="0" borderId="0" xfId="0" applyFont="1" applyAlignment="1">
      <alignment horizontal="right" vertical="center" wrapText="1"/>
    </xf>
    <xf numFmtId="0" fontId="512" fillId="181" borderId="0" xfId="0" applyFont="1" applyFill="1" applyAlignment="1">
      <alignment horizontal="right" vertical="center" wrapText="1"/>
    </xf>
    <xf numFmtId="0" fontId="510" fillId="36" borderId="0" xfId="0" applyFont="1" applyFill="1" applyAlignment="1">
      <alignment vertical="center" wrapText="1"/>
    </xf>
    <xf numFmtId="0" fontId="509" fillId="36" borderId="0" xfId="0" applyFont="1" applyFill="1" applyAlignment="1">
      <alignment vertical="center" wrapText="1"/>
    </xf>
    <xf numFmtId="0" fontId="510" fillId="36" borderId="0" xfId="0" applyFont="1" applyFill="1" applyAlignment="1">
      <alignment horizontal="left" vertical="center" wrapText="1" indent="1"/>
    </xf>
    <xf numFmtId="0" fontId="512" fillId="36" borderId="0" xfId="0" applyFont="1" applyFill="1" applyAlignment="1">
      <alignment horizontal="right" vertical="center" wrapText="1"/>
    </xf>
    <xf numFmtId="0" fontId="527" fillId="36" borderId="0" xfId="0" applyFont="1" applyFill="1" applyAlignment="1">
      <alignment horizontal="right" vertical="center" wrapText="1"/>
    </xf>
    <xf numFmtId="0" fontId="511" fillId="36" borderId="0" xfId="0" applyFont="1" applyFill="1" applyAlignment="1">
      <alignment horizontal="left" vertical="center" indent="1"/>
    </xf>
    <xf numFmtId="0" fontId="512" fillId="36" borderId="0" xfId="0" applyFont="1" applyFill="1" applyAlignment="1">
      <alignment horizontal="right" vertical="center"/>
    </xf>
    <xf numFmtId="0" fontId="527" fillId="36" borderId="0" xfId="0" applyFont="1" applyFill="1" applyAlignment="1">
      <alignment horizontal="right" vertical="center"/>
    </xf>
    <xf numFmtId="3" fontId="512" fillId="36" borderId="0" xfId="0" applyNumberFormat="1" applyFont="1" applyFill="1" applyAlignment="1">
      <alignment horizontal="right" vertical="center" wrapText="1"/>
    </xf>
    <xf numFmtId="9" fontId="512" fillId="36" borderId="0" xfId="0" applyNumberFormat="1" applyFont="1" applyFill="1" applyAlignment="1">
      <alignment horizontal="right" vertical="center"/>
    </xf>
    <xf numFmtId="9" fontId="512" fillId="36" borderId="0" xfId="0" applyNumberFormat="1" applyFont="1" applyFill="1" applyAlignment="1">
      <alignment horizontal="right" vertical="center" wrapText="1"/>
    </xf>
    <xf numFmtId="0" fontId="514" fillId="36" borderId="0" xfId="0" applyFont="1" applyFill="1" applyAlignment="1">
      <alignment vertical="center" wrapText="1"/>
    </xf>
    <xf numFmtId="0" fontId="512" fillId="36" borderId="0" xfId="0" applyFont="1" applyFill="1" applyAlignment="1">
      <alignment horizontal="left" vertical="center" indent="1"/>
    </xf>
    <xf numFmtId="0" fontId="512" fillId="36" borderId="78" xfId="0" applyFont="1" applyFill="1" applyBorder="1" applyAlignment="1">
      <alignment horizontal="right" vertical="center"/>
    </xf>
    <xf numFmtId="9" fontId="512" fillId="36" borderId="78" xfId="0" applyNumberFormat="1" applyFont="1" applyFill="1" applyBorder="1" applyAlignment="1">
      <alignment horizontal="right" vertical="center"/>
    </xf>
    <xf numFmtId="9" fontId="512" fillId="36" borderId="78" xfId="0" applyNumberFormat="1" applyFont="1" applyFill="1" applyBorder="1" applyAlignment="1">
      <alignment horizontal="right" vertical="center" wrapText="1"/>
    </xf>
    <xf numFmtId="0" fontId="518" fillId="181" borderId="0" xfId="0" applyFont="1" applyFill="1" applyAlignment="1">
      <alignment vertical="center"/>
    </xf>
    <xf numFmtId="0" fontId="518" fillId="181" borderId="0" xfId="0" applyFont="1" applyFill="1" applyAlignment="1">
      <alignment horizontal="center" vertical="center" wrapText="1"/>
    </xf>
    <xf numFmtId="0" fontId="513" fillId="181" borderId="0" xfId="0" applyFont="1" applyFill="1" applyAlignment="1">
      <alignment horizontal="center" vertical="center" wrapText="1"/>
    </xf>
    <xf numFmtId="0" fontId="506" fillId="181" borderId="0" xfId="0" applyFont="1" applyFill="1" applyAlignment="1">
      <alignment vertical="center"/>
    </xf>
    <xf numFmtId="0" fontId="519" fillId="181" borderId="0" xfId="0" applyFont="1" applyFill="1" applyAlignment="1">
      <alignment horizontal="center" vertical="center" wrapText="1"/>
    </xf>
    <xf numFmtId="0" fontId="520" fillId="181" borderId="0" xfId="0" applyFont="1" applyFill="1" applyAlignment="1">
      <alignment horizontal="center" vertical="center" wrapText="1"/>
    </xf>
    <xf numFmtId="0" fontId="519" fillId="181" borderId="0" xfId="0" applyFont="1" applyFill="1" applyAlignment="1">
      <alignment vertical="center"/>
    </xf>
    <xf numFmtId="0" fontId="513" fillId="181" borderId="112" xfId="0" applyFont="1" applyFill="1" applyBorder="1" applyAlignment="1">
      <alignment vertical="center"/>
    </xf>
    <xf numFmtId="0" fontId="513" fillId="181" borderId="112" xfId="0" applyFont="1" applyFill="1" applyBorder="1" applyAlignment="1">
      <alignment horizontal="center" vertical="center" wrapText="1"/>
    </xf>
    <xf numFmtId="0" fontId="513" fillId="36" borderId="111" xfId="0" applyFont="1" applyFill="1" applyBorder="1" applyAlignment="1">
      <alignment horizontal="center" vertical="center" wrapText="1"/>
    </xf>
    <xf numFmtId="0" fontId="518" fillId="36" borderId="0" xfId="0" applyFont="1" applyFill="1" applyAlignment="1">
      <alignment vertical="center"/>
    </xf>
    <xf numFmtId="0" fontId="518" fillId="36" borderId="0" xfId="0" applyFont="1" applyFill="1" applyAlignment="1">
      <alignment horizontal="center" vertical="center" wrapText="1"/>
    </xf>
    <xf numFmtId="0" fontId="513" fillId="36" borderId="0" xfId="0" applyFont="1" applyFill="1" applyAlignment="1">
      <alignment horizontal="center" vertical="center" wrapText="1"/>
    </xf>
    <xf numFmtId="0" fontId="509" fillId="36" borderId="0" xfId="0" applyFont="1" applyFill="1" applyAlignment="1">
      <alignment horizontal="right" vertical="center" wrapText="1"/>
    </xf>
    <xf numFmtId="0" fontId="523" fillId="36" borderId="0" xfId="0" applyFont="1" applyFill="1" applyAlignment="1">
      <alignment horizontal="left" vertical="center" wrapText="1" indent="1"/>
    </xf>
    <xf numFmtId="0" fontId="524" fillId="36" borderId="0" xfId="0" applyFont="1" applyFill="1" applyAlignment="1">
      <alignment horizontal="left" vertical="center" wrapText="1" indent="1"/>
    </xf>
    <xf numFmtId="0" fontId="0" fillId="36" borderId="0" xfId="0" applyFill="1" applyAlignment="1">
      <alignment horizontal="left" vertical="top" wrapText="1" indent="1"/>
    </xf>
    <xf numFmtId="0" fontId="505" fillId="36" borderId="0" xfId="0" applyFont="1" applyFill="1" applyAlignment="1">
      <alignment horizontal="left" vertical="center" wrapText="1" indent="1"/>
    </xf>
    <xf numFmtId="0" fontId="40" fillId="36" borderId="0" xfId="0" applyFont="1" applyFill="1" applyAlignment="1">
      <alignment horizontal="left" vertical="center" wrapText="1" indent="1"/>
    </xf>
    <xf numFmtId="0" fontId="504" fillId="36" borderId="0" xfId="0" applyFont="1" applyFill="1" applyAlignment="1">
      <alignment horizontal="left" vertical="top" wrapText="1" indent="1"/>
    </xf>
    <xf numFmtId="0" fontId="511" fillId="181" borderId="113" xfId="0" applyFont="1" applyFill="1" applyBorder="1" applyAlignment="1">
      <alignment vertical="center" wrapText="1"/>
    </xf>
    <xf numFmtId="0" fontId="511" fillId="181" borderId="113" xfId="0" applyFont="1" applyFill="1" applyBorder="1" applyAlignment="1">
      <alignment horizontal="right" vertical="center" wrapText="1"/>
    </xf>
    <xf numFmtId="0" fontId="512" fillId="0" borderId="0" xfId="0" applyFont="1" applyAlignment="1">
      <alignment vertical="center" wrapText="1"/>
    </xf>
    <xf numFmtId="0" fontId="512" fillId="0" borderId="0" xfId="0" applyFont="1" applyAlignment="1">
      <alignment horizontal="left" vertical="center" wrapText="1" indent="1"/>
    </xf>
    <xf numFmtId="0" fontId="514" fillId="181" borderId="0" xfId="0" applyFont="1" applyFill="1" applyAlignment="1">
      <alignment horizontal="left" vertical="center" indent="1"/>
    </xf>
    <xf numFmtId="0" fontId="514" fillId="181" borderId="0" xfId="0" applyFont="1" applyFill="1" applyAlignment="1">
      <alignment horizontal="right" vertical="center"/>
    </xf>
    <xf numFmtId="0" fontId="514" fillId="181" borderId="0" xfId="0" applyFont="1" applyFill="1" applyAlignment="1">
      <alignment horizontal="right" vertical="center" wrapText="1"/>
    </xf>
    <xf numFmtId="0" fontId="514" fillId="183" borderId="0" xfId="0" applyFont="1" applyFill="1" applyAlignment="1">
      <alignment vertical="center"/>
    </xf>
    <xf numFmtId="0" fontId="514" fillId="183" borderId="0" xfId="0" applyFont="1" applyFill="1" applyAlignment="1">
      <alignment horizontal="right" vertical="center"/>
    </xf>
    <xf numFmtId="0" fontId="514" fillId="183" borderId="0" xfId="0" applyFont="1" applyFill="1" applyAlignment="1">
      <alignment horizontal="right" vertical="center" wrapText="1"/>
    </xf>
    <xf numFmtId="0" fontId="514" fillId="183" borderId="78" xfId="0" applyFont="1" applyFill="1" applyBorder="1" applyAlignment="1">
      <alignment vertical="center"/>
    </xf>
    <xf numFmtId="0" fontId="514" fillId="183" borderId="78" xfId="0" applyFont="1" applyFill="1" applyBorder="1" applyAlignment="1">
      <alignment horizontal="right" vertical="center"/>
    </xf>
    <xf numFmtId="0" fontId="514" fillId="183" borderId="78" xfId="0" applyFont="1" applyFill="1" applyBorder="1" applyAlignment="1">
      <alignment horizontal="right" vertical="center" wrapText="1"/>
    </xf>
    <xf numFmtId="0" fontId="511" fillId="36" borderId="113" xfId="0" applyFont="1" applyFill="1" applyBorder="1" applyAlignment="1">
      <alignment vertical="center" wrapText="1"/>
    </xf>
    <xf numFmtId="0" fontId="511" fillId="36" borderId="113" xfId="0" applyFont="1" applyFill="1" applyBorder="1" applyAlignment="1">
      <alignment horizontal="right" vertical="center" wrapText="1"/>
    </xf>
    <xf numFmtId="0" fontId="512" fillId="36" borderId="0" xfId="0" applyFont="1" applyFill="1" applyAlignment="1">
      <alignment horizontal="left" vertical="center" wrapText="1" indent="1"/>
    </xf>
    <xf numFmtId="0" fontId="514" fillId="36" borderId="0" xfId="0" applyFont="1" applyFill="1" applyAlignment="1">
      <alignment horizontal="right" vertical="center"/>
    </xf>
    <xf numFmtId="0" fontId="514" fillId="36" borderId="0" xfId="0" applyFont="1" applyFill="1" applyAlignment="1">
      <alignment vertical="center"/>
    </xf>
    <xf numFmtId="0" fontId="514" fillId="36" borderId="78" xfId="0" applyFont="1" applyFill="1" applyBorder="1" applyAlignment="1">
      <alignment vertical="center"/>
    </xf>
    <xf numFmtId="0" fontId="512" fillId="36" borderId="78" xfId="0" applyFont="1" applyFill="1" applyBorder="1" applyAlignment="1">
      <alignment horizontal="right" vertical="center" wrapText="1"/>
    </xf>
    <xf numFmtId="0" fontId="512" fillId="36" borderId="78" xfId="0" applyFont="1" applyFill="1" applyBorder="1" applyAlignment="1">
      <alignment horizontal="left" vertical="center" indent="1"/>
    </xf>
    <xf numFmtId="17" fontId="506" fillId="36" borderId="0" xfId="0" applyNumberFormat="1" applyFont="1" applyFill="1"/>
    <xf numFmtId="0" fontId="506" fillId="36" borderId="111" xfId="0" applyFont="1" applyFill="1" applyBorder="1" applyAlignment="1">
      <alignment vertical="center"/>
    </xf>
    <xf numFmtId="0" fontId="529" fillId="36" borderId="111" xfId="0" applyFont="1" applyFill="1" applyBorder="1" applyAlignment="1">
      <alignment horizontal="right" vertical="center"/>
    </xf>
    <xf numFmtId="0" fontId="530" fillId="36" borderId="0" xfId="0" applyFont="1" applyFill="1" applyAlignment="1">
      <alignment vertical="center" wrapText="1"/>
    </xf>
    <xf numFmtId="0" fontId="530" fillId="36" borderId="0" xfId="0" applyFont="1" applyFill="1" applyAlignment="1">
      <alignment horizontal="right" vertical="center" wrapText="1"/>
    </xf>
    <xf numFmtId="0" fontId="513" fillId="36" borderId="0" xfId="0" applyFont="1" applyFill="1" applyAlignment="1">
      <alignment vertical="center"/>
    </xf>
    <xf numFmtId="0" fontId="513" fillId="36" borderId="0" xfId="0" applyFont="1" applyFill="1" applyAlignment="1">
      <alignment horizontal="right" vertical="center"/>
    </xf>
    <xf numFmtId="0" fontId="513" fillId="36" borderId="78" xfId="0" applyFont="1" applyFill="1" applyBorder="1" applyAlignment="1">
      <alignment horizontal="right" vertical="center"/>
    </xf>
    <xf numFmtId="0" fontId="529" fillId="36" borderId="0" xfId="0" applyFont="1" applyFill="1" applyAlignment="1">
      <alignment vertical="center"/>
    </xf>
    <xf numFmtId="0" fontId="529" fillId="36" borderId="0" xfId="0" applyFont="1" applyFill="1" applyAlignment="1">
      <alignment horizontal="right" vertical="center"/>
    </xf>
    <xf numFmtId="0" fontId="529" fillId="36" borderId="112" xfId="0" applyFont="1" applyFill="1" applyBorder="1" applyAlignment="1">
      <alignment vertical="center"/>
    </xf>
    <xf numFmtId="0" fontId="529" fillId="36" borderId="112" xfId="0" applyFont="1" applyFill="1" applyBorder="1" applyAlignment="1">
      <alignment horizontal="right" vertical="center"/>
    </xf>
    <xf numFmtId="0" fontId="524" fillId="36" borderId="0" xfId="0" applyFont="1" applyFill="1" applyAlignment="1">
      <alignment vertical="center"/>
    </xf>
    <xf numFmtId="0" fontId="504" fillId="36" borderId="0" xfId="0" applyFont="1" applyFill="1" applyAlignment="1">
      <alignment vertical="center"/>
    </xf>
    <xf numFmtId="243" fontId="506" fillId="36" borderId="0" xfId="61803" applyNumberFormat="1" applyFont="1" applyFill="1"/>
    <xf numFmtId="167" fontId="0" fillId="0" borderId="0" xfId="0" applyNumberFormat="1"/>
    <xf numFmtId="1" fontId="0" fillId="0" borderId="0" xfId="0" applyNumberFormat="1"/>
    <xf numFmtId="0" fontId="20" fillId="36" borderId="0" xfId="0" applyFont="1" applyFill="1"/>
    <xf numFmtId="0" fontId="534" fillId="0" borderId="0" xfId="0" applyFont="1" applyAlignment="1">
      <alignment vertical="center"/>
    </xf>
    <xf numFmtId="0" fontId="535" fillId="0" borderId="0" xfId="0" applyFont="1" applyAlignment="1">
      <alignment vertical="center"/>
    </xf>
    <xf numFmtId="2" fontId="0" fillId="0" borderId="0" xfId="0" applyNumberFormat="1"/>
    <xf numFmtId="0" fontId="536" fillId="0" borderId="0" xfId="0" applyFont="1" applyAlignment="1">
      <alignment vertical="center"/>
    </xf>
    <xf numFmtId="0" fontId="537" fillId="0" borderId="0" xfId="0" applyFont="1"/>
    <xf numFmtId="0" fontId="538" fillId="0" borderId="0" xfId="0" applyFont="1" applyAlignment="1">
      <alignment vertical="center"/>
    </xf>
    <xf numFmtId="0" fontId="539" fillId="0" borderId="0" xfId="0" applyFont="1" applyAlignment="1">
      <alignment vertical="center"/>
    </xf>
    <xf numFmtId="0" fontId="540" fillId="0" borderId="0" xfId="0" applyFont="1" applyAlignment="1">
      <alignment vertical="center" wrapText="1"/>
    </xf>
    <xf numFmtId="3" fontId="540" fillId="0" borderId="0" xfId="0" applyNumberFormat="1" applyFont="1" applyAlignment="1">
      <alignment vertical="center" wrapText="1"/>
    </xf>
    <xf numFmtId="0" fontId="541" fillId="0" borderId="0" xfId="0" applyFont="1" applyAlignment="1">
      <alignment vertical="center"/>
    </xf>
    <xf numFmtId="0" fontId="542" fillId="0" borderId="0" xfId="0" applyFont="1"/>
    <xf numFmtId="0" fontId="543" fillId="0" borderId="0" xfId="0" applyFont="1"/>
    <xf numFmtId="0" fontId="542" fillId="0" borderId="0" xfId="0" applyFont="1" applyAlignment="1">
      <alignment vertical="center"/>
    </xf>
    <xf numFmtId="0" fontId="0" fillId="0" borderId="0" xfId="0" applyAlignment="1">
      <alignment vertical="center"/>
    </xf>
    <xf numFmtId="0" fontId="545" fillId="0" borderId="0" xfId="0" applyFont="1" applyAlignment="1">
      <alignment vertical="center"/>
    </xf>
    <xf numFmtId="0" fontId="547" fillId="0" borderId="0" xfId="0" applyFont="1" applyAlignment="1">
      <alignment vertical="center"/>
    </xf>
    <xf numFmtId="3" fontId="0" fillId="36" borderId="0" xfId="0" applyNumberFormat="1" applyFill="1"/>
    <xf numFmtId="0" fontId="0" fillId="36" borderId="0" xfId="0" applyFill="1" applyAlignment="1">
      <alignment horizontal="left"/>
    </xf>
    <xf numFmtId="0" fontId="548" fillId="36" borderId="114" xfId="0" applyFont="1" applyFill="1" applyBorder="1" applyAlignment="1">
      <alignment vertical="center"/>
    </xf>
    <xf numFmtId="0" fontId="529" fillId="36" borderId="114" xfId="0" applyFont="1" applyFill="1" applyBorder="1" applyAlignment="1">
      <alignment horizontal="right" vertical="center"/>
    </xf>
    <xf numFmtId="0" fontId="548" fillId="36" borderId="0" xfId="0" applyFont="1" applyFill="1" applyAlignment="1">
      <alignment vertical="center"/>
    </xf>
    <xf numFmtId="0" fontId="519" fillId="36" borderId="0" xfId="0" applyFont="1" applyFill="1" applyAlignment="1">
      <alignment horizontal="right" vertical="center"/>
    </xf>
    <xf numFmtId="0" fontId="520" fillId="36" borderId="0" xfId="0" applyFont="1" applyFill="1" applyAlignment="1">
      <alignment horizontal="right" vertical="center"/>
    </xf>
    <xf numFmtId="0" fontId="550" fillId="36" borderId="0" xfId="0" applyFont="1" applyFill="1" applyAlignment="1">
      <alignment horizontal="right" vertical="center"/>
    </xf>
    <xf numFmtId="0" fontId="518" fillId="36" borderId="0" xfId="0" applyFont="1" applyFill="1" applyAlignment="1">
      <alignment vertical="center" wrapText="1"/>
    </xf>
    <xf numFmtId="0" fontId="548" fillId="36" borderId="115" xfId="0" applyFont="1" applyFill="1" applyBorder="1" applyAlignment="1">
      <alignment vertical="center"/>
    </xf>
    <xf numFmtId="0" fontId="518" fillId="184" borderId="0" xfId="0" applyFont="1" applyFill="1" applyAlignment="1">
      <alignment vertical="center"/>
    </xf>
    <xf numFmtId="0" fontId="548" fillId="184" borderId="0" xfId="0" applyFont="1" applyFill="1" applyAlignment="1">
      <alignment vertical="center"/>
    </xf>
    <xf numFmtId="0" fontId="513" fillId="184" borderId="0" xfId="0" applyFont="1" applyFill="1" applyAlignment="1">
      <alignment horizontal="right" vertical="center"/>
    </xf>
    <xf numFmtId="0" fontId="553" fillId="36" borderId="0" xfId="0" applyFont="1" applyFill="1" applyAlignment="1">
      <alignment vertical="center"/>
    </xf>
    <xf numFmtId="0" fontId="1" fillId="36" borderId="0" xfId="0" applyFont="1" applyFill="1"/>
    <xf numFmtId="0" fontId="554" fillId="36" borderId="0" xfId="0" applyFont="1" applyFill="1" applyAlignment="1">
      <alignment vertical="center"/>
    </xf>
    <xf numFmtId="167" fontId="1" fillId="36" borderId="0" xfId="0" applyNumberFormat="1" applyFont="1" applyFill="1"/>
    <xf numFmtId="0" fontId="555" fillId="36" borderId="0" xfId="0" applyFont="1" applyFill="1"/>
    <xf numFmtId="0" fontId="526" fillId="0" borderId="0" xfId="0" applyFont="1" applyAlignment="1">
      <alignment vertical="center"/>
    </xf>
    <xf numFmtId="0" fontId="556" fillId="0" borderId="0" xfId="0" applyFont="1" applyAlignment="1">
      <alignment vertical="center"/>
    </xf>
    <xf numFmtId="0" fontId="557" fillId="0" borderId="0" xfId="0" applyFont="1" applyAlignment="1">
      <alignment vertical="center"/>
    </xf>
    <xf numFmtId="0" fontId="558" fillId="181" borderId="111" xfId="0" applyFont="1" applyFill="1" applyBorder="1" applyAlignment="1">
      <alignment vertical="center" wrapText="1"/>
    </xf>
    <xf numFmtId="0" fontId="558" fillId="181" borderId="111" xfId="0" applyFont="1" applyFill="1" applyBorder="1" applyAlignment="1">
      <alignment horizontal="right" vertical="center" wrapText="1"/>
    </xf>
    <xf numFmtId="0" fontId="559" fillId="0" borderId="0" xfId="0" applyFont="1" applyAlignment="1">
      <alignment vertical="center" wrapText="1"/>
    </xf>
    <xf numFmtId="0" fontId="559" fillId="0" borderId="0" xfId="0" applyFont="1" applyAlignment="1">
      <alignment horizontal="right" vertical="center" wrapText="1"/>
    </xf>
    <xf numFmtId="0" fontId="560" fillId="182" borderId="0" xfId="0" applyFont="1" applyFill="1" applyAlignment="1">
      <alignment vertical="center" wrapText="1"/>
    </xf>
    <xf numFmtId="0" fontId="561" fillId="181" borderId="0" xfId="0" applyFont="1" applyFill="1" applyAlignment="1">
      <alignment vertical="center"/>
    </xf>
    <xf numFmtId="0" fontId="562" fillId="181" borderId="0" xfId="0" applyFont="1" applyFill="1" applyAlignment="1">
      <alignment vertical="center"/>
    </xf>
    <xf numFmtId="0" fontId="521" fillId="0" borderId="0" xfId="0" applyFont="1" applyAlignment="1">
      <alignment vertical="center"/>
    </xf>
    <xf numFmtId="0" fontId="561" fillId="181" borderId="0" xfId="0" applyFont="1" applyFill="1" applyAlignment="1">
      <alignment vertical="center" wrapText="1"/>
    </xf>
    <xf numFmtId="0" fontId="562" fillId="181" borderId="0" xfId="0" applyFont="1" applyFill="1" applyAlignment="1">
      <alignment vertical="center" wrapText="1"/>
    </xf>
    <xf numFmtId="0" fontId="560" fillId="181" borderId="0" xfId="0" applyFont="1" applyFill="1" applyAlignment="1">
      <alignment vertical="center" wrapText="1"/>
    </xf>
    <xf numFmtId="0" fontId="560" fillId="181" borderId="78" xfId="0" applyFont="1" applyFill="1" applyBorder="1" applyAlignment="1">
      <alignment vertical="center" wrapText="1"/>
    </xf>
    <xf numFmtId="167" fontId="561" fillId="182" borderId="0" xfId="0" applyNumberFormat="1" applyFont="1" applyFill="1" applyAlignment="1">
      <alignment horizontal="right" vertical="center" wrapText="1"/>
    </xf>
    <xf numFmtId="167" fontId="561" fillId="181" borderId="0" xfId="0" applyNumberFormat="1" applyFont="1" applyFill="1" applyAlignment="1">
      <alignment horizontal="right" vertical="center"/>
    </xf>
    <xf numFmtId="167" fontId="561" fillId="181" borderId="78" xfId="0" applyNumberFormat="1" applyFont="1" applyFill="1" applyBorder="1" applyAlignment="1">
      <alignment horizontal="right" vertical="center"/>
    </xf>
    <xf numFmtId="3" fontId="563" fillId="0" borderId="0" xfId="0" applyNumberFormat="1" applyFont="1"/>
    <xf numFmtId="0" fontId="512" fillId="36" borderId="0" xfId="0" applyFont="1" applyFill="1" applyAlignment="1">
      <alignment vertical="center"/>
    </xf>
    <xf numFmtId="0" fontId="512" fillId="36" borderId="78" xfId="0" applyFont="1" applyFill="1" applyBorder="1" applyAlignment="1">
      <alignment vertical="center"/>
    </xf>
    <xf numFmtId="9" fontId="0" fillId="0" borderId="0" xfId="61804" applyFont="1"/>
    <xf numFmtId="0" fontId="524" fillId="0" borderId="0" xfId="0" applyFont="1" applyAlignment="1">
      <alignment vertical="center"/>
    </xf>
    <xf numFmtId="0" fontId="564" fillId="0" borderId="0" xfId="0" applyFont="1" applyAlignment="1">
      <alignment vertical="center"/>
    </xf>
    <xf numFmtId="0" fontId="508" fillId="36" borderId="111" xfId="0" applyFont="1" applyFill="1" applyBorder="1" applyAlignment="1">
      <alignment vertical="center" wrapText="1"/>
    </xf>
    <xf numFmtId="0" fontId="508" fillId="36" borderId="0" xfId="0" applyFont="1" applyFill="1" applyAlignment="1">
      <alignment vertical="center" wrapText="1"/>
    </xf>
    <xf numFmtId="0" fontId="548" fillId="36" borderId="0" xfId="0" applyFont="1" applyFill="1" applyAlignment="1">
      <alignment vertical="center" wrapText="1"/>
    </xf>
    <xf numFmtId="0" fontId="506" fillId="36" borderId="0" xfId="0" applyFont="1" applyFill="1" applyAlignment="1">
      <alignment vertical="center" wrapText="1"/>
    </xf>
    <xf numFmtId="0" fontId="512" fillId="36" borderId="112" xfId="0" applyFont="1" applyFill="1" applyBorder="1" applyAlignment="1">
      <alignment horizontal="left" vertical="center" indent="1"/>
    </xf>
    <xf numFmtId="0" fontId="512" fillId="36" borderId="112" xfId="0" applyFont="1" applyFill="1" applyBorder="1" applyAlignment="1">
      <alignment vertical="center"/>
    </xf>
    <xf numFmtId="0" fontId="566" fillId="36" borderId="0" xfId="0" applyFont="1" applyFill="1" applyAlignment="1">
      <alignment vertical="center"/>
    </xf>
    <xf numFmtId="167" fontId="514" fillId="36" borderId="0" xfId="0" applyNumberFormat="1" applyFont="1" applyFill="1" applyAlignment="1">
      <alignment vertical="center" wrapText="1"/>
    </xf>
    <xf numFmtId="167" fontId="514" fillId="36" borderId="0" xfId="0" applyNumberFormat="1" applyFont="1" applyFill="1" applyAlignment="1">
      <alignment vertical="center"/>
    </xf>
    <xf numFmtId="167" fontId="512" fillId="36" borderId="0" xfId="0" applyNumberFormat="1" applyFont="1" applyFill="1" applyAlignment="1">
      <alignment vertical="center" wrapText="1"/>
    </xf>
    <xf numFmtId="167" fontId="512" fillId="36" borderId="0" xfId="0" applyNumberFormat="1" applyFont="1" applyFill="1" applyAlignment="1">
      <alignment vertical="center"/>
    </xf>
    <xf numFmtId="167" fontId="512" fillId="36" borderId="0" xfId="0" applyNumberFormat="1" applyFont="1" applyFill="1" applyAlignment="1">
      <alignment horizontal="right" vertical="center" wrapText="1"/>
    </xf>
    <xf numFmtId="167" fontId="512" fillId="36" borderId="0" xfId="0" applyNumberFormat="1" applyFont="1" applyFill="1" applyAlignment="1">
      <alignment horizontal="right" vertical="center"/>
    </xf>
    <xf numFmtId="0" fontId="568" fillId="0" borderId="0" xfId="0" applyFont="1" applyAlignment="1">
      <alignment vertical="center"/>
    </xf>
    <xf numFmtId="0" fontId="569" fillId="0" borderId="0" xfId="0" applyFont="1"/>
    <xf numFmtId="0" fontId="505" fillId="0" borderId="0" xfId="0" applyFont="1"/>
    <xf numFmtId="0" fontId="522" fillId="0" borderId="0" xfId="0" applyFont="1"/>
    <xf numFmtId="17" fontId="0" fillId="36" borderId="0" xfId="0" applyNumberFormat="1" applyFill="1"/>
    <xf numFmtId="0" fontId="570" fillId="36" borderId="0" xfId="51" applyFont="1" applyFill="1"/>
    <xf numFmtId="0" fontId="571" fillId="36" borderId="0" xfId="51" applyFont="1" applyFill="1" applyAlignment="1">
      <alignment wrapText="1"/>
    </xf>
    <xf numFmtId="0" fontId="571" fillId="36" borderId="0" xfId="51" applyFont="1" applyFill="1"/>
    <xf numFmtId="3" fontId="571" fillId="36" borderId="0" xfId="51" applyNumberFormat="1" applyFont="1" applyFill="1" applyAlignment="1">
      <alignment wrapText="1"/>
    </xf>
    <xf numFmtId="3" fontId="572" fillId="36" borderId="0" xfId="51" applyNumberFormat="1" applyFont="1" applyFill="1"/>
    <xf numFmtId="3" fontId="571" fillId="36" borderId="0" xfId="51" applyNumberFormat="1" applyFont="1" applyFill="1"/>
    <xf numFmtId="3" fontId="571" fillId="36" borderId="0" xfId="51" applyNumberFormat="1" applyFont="1" applyFill="1" applyAlignment="1">
      <alignment horizontal="right"/>
    </xf>
    <xf numFmtId="0" fontId="573" fillId="36" borderId="0" xfId="51" applyFont="1" applyFill="1"/>
    <xf numFmtId="0" fontId="574" fillId="36" borderId="0" xfId="51" applyFont="1" applyFill="1"/>
    <xf numFmtId="0" fontId="575" fillId="36" borderId="0" xfId="38171" applyFont="1" applyFill="1"/>
    <xf numFmtId="1" fontId="575" fillId="36" borderId="0" xfId="38171" applyNumberFormat="1" applyFont="1" applyFill="1"/>
    <xf numFmtId="167" fontId="575" fillId="36" borderId="0" xfId="38171" applyNumberFormat="1" applyFont="1" applyFill="1" applyAlignment="1">
      <alignment horizontal="right"/>
    </xf>
    <xf numFmtId="0" fontId="576" fillId="0" borderId="0" xfId="0" applyFont="1" applyAlignment="1">
      <alignment vertical="center"/>
    </xf>
    <xf numFmtId="0" fontId="524" fillId="0" borderId="0" xfId="0" applyFont="1" applyAlignment="1">
      <alignment horizontal="left" vertical="center" indent="1"/>
    </xf>
    <xf numFmtId="0" fontId="577" fillId="0" borderId="0" xfId="0" applyFont="1" applyAlignment="1">
      <alignment horizontal="left" vertical="center" indent="1"/>
    </xf>
    <xf numFmtId="0" fontId="0" fillId="0" borderId="0" xfId="0" applyAlignment="1">
      <alignment horizontal="left" vertical="top" indent="1"/>
    </xf>
    <xf numFmtId="0" fontId="505" fillId="0" borderId="0" xfId="0" applyFont="1" applyAlignment="1">
      <alignment horizontal="left" vertical="center" indent="1"/>
    </xf>
    <xf numFmtId="0" fontId="579" fillId="0" borderId="0" xfId="0" applyFont="1"/>
    <xf numFmtId="0" fontId="525" fillId="0" borderId="0" xfId="0" applyFont="1" applyAlignment="1">
      <alignment horizontal="left" vertical="center"/>
    </xf>
    <xf numFmtId="0" fontId="0" fillId="0" borderId="0" xfId="0" applyAlignment="1">
      <alignment horizontal="left" vertical="top"/>
    </xf>
    <xf numFmtId="0" fontId="505" fillId="0" borderId="0" xfId="0" applyFont="1" applyAlignment="1">
      <alignment horizontal="left" vertical="center"/>
    </xf>
    <xf numFmtId="0" fontId="506" fillId="0" borderId="0" xfId="0" applyFont="1"/>
    <xf numFmtId="0" fontId="524" fillId="0" borderId="0" xfId="0" applyFont="1" applyAlignment="1">
      <alignment horizontal="left" vertical="center"/>
    </xf>
    <xf numFmtId="0" fontId="581" fillId="0" borderId="0" xfId="0" applyFont="1"/>
    <xf numFmtId="0" fontId="577" fillId="0" borderId="0" xfId="0" applyFont="1" applyAlignment="1">
      <alignment vertical="center"/>
    </xf>
    <xf numFmtId="0" fontId="40" fillId="0" borderId="0" xfId="0" applyFont="1" applyAlignment="1">
      <alignment vertical="center"/>
    </xf>
    <xf numFmtId="0" fontId="523" fillId="0" borderId="0" xfId="0" applyFont="1" applyAlignment="1">
      <alignment vertical="center"/>
    </xf>
    <xf numFmtId="167" fontId="519" fillId="36" borderId="0" xfId="0" applyNumberFormat="1" applyFont="1" applyFill="1" applyAlignment="1">
      <alignment horizontal="right" vertical="center"/>
    </xf>
    <xf numFmtId="167" fontId="520" fillId="36" borderId="0" xfId="0" applyNumberFormat="1" applyFont="1" applyFill="1" applyAlignment="1">
      <alignment horizontal="right" vertical="center"/>
    </xf>
    <xf numFmtId="167" fontId="518" fillId="36" borderId="0" xfId="0" applyNumberFormat="1" applyFont="1" applyFill="1" applyAlignment="1">
      <alignment vertical="center" wrapText="1"/>
    </xf>
    <xf numFmtId="167" fontId="513" fillId="36" borderId="0" xfId="0" applyNumberFormat="1" applyFont="1" applyFill="1" applyAlignment="1">
      <alignment horizontal="right" vertical="center"/>
    </xf>
    <xf numFmtId="167" fontId="518" fillId="36" borderId="0" xfId="0" applyNumberFormat="1" applyFont="1" applyFill="1" applyAlignment="1">
      <alignment horizontal="right" vertical="center"/>
    </xf>
    <xf numFmtId="167" fontId="513" fillId="181" borderId="0" xfId="0" applyNumberFormat="1" applyFont="1" applyFill="1" applyAlignment="1">
      <alignment horizontal="right" vertical="center"/>
    </xf>
    <xf numFmtId="167" fontId="518" fillId="181" borderId="0" xfId="0" applyNumberFormat="1" applyFont="1" applyFill="1" applyAlignment="1">
      <alignment horizontal="right" vertical="center"/>
    </xf>
    <xf numFmtId="167" fontId="513" fillId="36" borderId="115" xfId="0" applyNumberFormat="1" applyFont="1" applyFill="1" applyBorder="1" applyAlignment="1">
      <alignment horizontal="right" vertical="center"/>
    </xf>
    <xf numFmtId="265" fontId="0" fillId="36" borderId="0" xfId="0" applyNumberFormat="1" applyFill="1"/>
    <xf numFmtId="167" fontId="512" fillId="36" borderId="112" xfId="0" applyNumberFormat="1" applyFont="1" applyFill="1" applyBorder="1" applyAlignment="1">
      <alignment horizontal="right" vertical="center" wrapText="1"/>
    </xf>
    <xf numFmtId="167" fontId="512" fillId="36" borderId="112" xfId="0" applyNumberFormat="1" applyFont="1" applyFill="1" applyBorder="1" applyAlignment="1">
      <alignment horizontal="right" vertical="center"/>
    </xf>
    <xf numFmtId="0" fontId="510" fillId="36" borderId="111" xfId="0" applyFont="1" applyFill="1" applyBorder="1" applyAlignment="1">
      <alignment horizontal="center" vertical="center" wrapText="1"/>
    </xf>
    <xf numFmtId="0" fontId="511" fillId="36" borderId="111" xfId="0" applyFont="1" applyFill="1" applyBorder="1" applyAlignment="1">
      <alignment horizontal="center" vertical="center" wrapText="1"/>
    </xf>
    <xf numFmtId="0" fontId="511" fillId="36" borderId="0" xfId="0" applyFont="1" applyFill="1" applyAlignment="1">
      <alignment vertical="center" wrapText="1"/>
    </xf>
    <xf numFmtId="0" fontId="511" fillId="36" borderId="0" xfId="0" applyFont="1" applyFill="1" applyAlignment="1">
      <alignment horizontal="center" vertical="center" wrapText="1"/>
    </xf>
    <xf numFmtId="0" fontId="511" fillId="36" borderId="112" xfId="0" applyFont="1" applyFill="1" applyBorder="1" applyAlignment="1">
      <alignment vertical="center" wrapText="1"/>
    </xf>
    <xf numFmtId="0" fontId="511" fillId="36" borderId="112" xfId="0" applyFont="1" applyFill="1" applyBorder="1" applyAlignment="1">
      <alignment horizontal="center" vertical="center" wrapText="1"/>
    </xf>
    <xf numFmtId="0" fontId="541" fillId="36" borderId="0" xfId="0" applyFont="1" applyFill="1" applyAlignment="1">
      <alignment vertical="center"/>
    </xf>
    <xf numFmtId="167" fontId="543" fillId="36" borderId="0" xfId="0" applyNumberFormat="1" applyFont="1" applyFill="1" applyAlignment="1">
      <alignment horizontal="right"/>
    </xf>
    <xf numFmtId="168" fontId="0" fillId="36" borderId="0" xfId="0" applyNumberFormat="1" applyFill="1"/>
    <xf numFmtId="0" fontId="0" fillId="36" borderId="0" xfId="0" applyFill="1" applyAlignment="1">
      <alignment wrapText="1"/>
    </xf>
    <xf numFmtId="0" fontId="26" fillId="36" borderId="0" xfId="48" applyFill="1"/>
    <xf numFmtId="167" fontId="575" fillId="36" borderId="0" xfId="48" applyNumberFormat="1" applyFont="1" applyFill="1"/>
    <xf numFmtId="0" fontId="575" fillId="36" borderId="0" xfId="48" applyFont="1" applyFill="1"/>
    <xf numFmtId="0" fontId="575" fillId="36" borderId="0" xfId="48" applyFont="1" applyFill="1" applyAlignment="1">
      <alignment wrapText="1"/>
    </xf>
    <xf numFmtId="167" fontId="584" fillId="36" borderId="0" xfId="48" applyNumberFormat="1" applyFont="1" applyFill="1"/>
    <xf numFmtId="0" fontId="584" fillId="36" borderId="0" xfId="48" applyFont="1" applyFill="1"/>
    <xf numFmtId="0" fontId="575" fillId="36" borderId="0" xfId="48" applyFont="1" applyFill="1" applyAlignment="1">
      <alignment horizontal="right" wrapText="1"/>
    </xf>
    <xf numFmtId="0" fontId="555" fillId="36" borderId="0" xfId="48" applyFont="1" applyFill="1"/>
    <xf numFmtId="0" fontId="585" fillId="0" borderId="0" xfId="0" applyFont="1"/>
    <xf numFmtId="0" fontId="586" fillId="0" borderId="0" xfId="0" applyFont="1"/>
    <xf numFmtId="0" fontId="587" fillId="0" borderId="0" xfId="0" applyFont="1"/>
    <xf numFmtId="167" fontId="5" fillId="36" borderId="0" xfId="0" applyNumberFormat="1" applyFont="1" applyFill="1"/>
    <xf numFmtId="0" fontId="588" fillId="36" borderId="0" xfId="0" applyFont="1" applyFill="1"/>
    <xf numFmtId="0" fontId="589" fillId="181" borderId="0" xfId="0" applyFont="1" applyFill="1" applyAlignment="1">
      <alignment vertical="center"/>
    </xf>
    <xf numFmtId="0" fontId="589" fillId="181" borderId="0" xfId="0" applyFont="1" applyFill="1" applyAlignment="1">
      <alignment vertical="center" wrapText="1"/>
    </xf>
    <xf numFmtId="0" fontId="548" fillId="181" borderId="0" xfId="0" applyFont="1" applyFill="1" applyAlignment="1">
      <alignment vertical="center" wrapText="1"/>
    </xf>
    <xf numFmtId="17" fontId="548" fillId="181" borderId="117" xfId="0" applyNumberFormat="1" applyFont="1" applyFill="1" applyBorder="1" applyAlignment="1">
      <alignment horizontal="right" vertical="center" wrapText="1"/>
    </xf>
    <xf numFmtId="0" fontId="590" fillId="185" borderId="118" xfId="0" applyFont="1" applyFill="1" applyBorder="1" applyAlignment="1">
      <alignment vertical="center"/>
    </xf>
    <xf numFmtId="0" fontId="590" fillId="185" borderId="119" xfId="0" applyFont="1" applyFill="1" applyBorder="1" applyAlignment="1">
      <alignment vertical="center"/>
    </xf>
    <xf numFmtId="0" fontId="591" fillId="185" borderId="119" xfId="0" applyFont="1" applyFill="1" applyBorder="1" applyAlignment="1">
      <alignment horizontal="right" vertical="center"/>
    </xf>
    <xf numFmtId="0" fontId="592" fillId="186" borderId="119" xfId="0" applyFont="1" applyFill="1" applyBorder="1" applyAlignment="1">
      <alignment vertical="center"/>
    </xf>
    <xf numFmtId="0" fontId="590" fillId="186" borderId="119" xfId="0" applyFont="1" applyFill="1" applyBorder="1" applyAlignment="1">
      <alignment vertical="center"/>
    </xf>
    <xf numFmtId="0" fontId="590" fillId="187" borderId="118" xfId="0" applyFont="1" applyFill="1" applyBorder="1" applyAlignment="1">
      <alignment vertical="center"/>
    </xf>
    <xf numFmtId="0" fontId="593" fillId="187" borderId="118" xfId="0" applyFont="1" applyFill="1" applyBorder="1" applyAlignment="1">
      <alignment horizontal="right" vertical="center"/>
    </xf>
    <xf numFmtId="0" fontId="590" fillId="186" borderId="118" xfId="0" applyFont="1" applyFill="1" applyBorder="1" applyAlignment="1">
      <alignment vertical="center"/>
    </xf>
    <xf numFmtId="0" fontId="590" fillId="188" borderId="118" xfId="0" applyFont="1" applyFill="1" applyBorder="1" applyAlignment="1">
      <alignment vertical="center"/>
    </xf>
    <xf numFmtId="0" fontId="590" fillId="189" borderId="118" xfId="0" applyFont="1" applyFill="1" applyBorder="1" applyAlignment="1">
      <alignment vertical="center"/>
    </xf>
    <xf numFmtId="0" fontId="591" fillId="189" borderId="118" xfId="0" applyFont="1" applyFill="1" applyBorder="1" applyAlignment="1">
      <alignment horizontal="right" vertical="center"/>
    </xf>
    <xf numFmtId="0" fontId="594" fillId="181" borderId="0" xfId="0" applyFont="1" applyFill="1" applyAlignment="1">
      <alignment vertical="center"/>
    </xf>
    <xf numFmtId="0" fontId="590" fillId="190" borderId="118" xfId="0" applyFont="1" applyFill="1" applyBorder="1" applyAlignment="1">
      <alignment vertical="center"/>
    </xf>
    <xf numFmtId="0" fontId="89" fillId="181" borderId="0" xfId="0" applyFont="1" applyFill="1" applyAlignment="1">
      <alignment vertical="center"/>
    </xf>
    <xf numFmtId="0" fontId="89" fillId="181" borderId="117" xfId="0" applyFont="1" applyFill="1" applyBorder="1" applyAlignment="1">
      <alignment vertical="center"/>
    </xf>
    <xf numFmtId="0" fontId="595" fillId="181" borderId="118" xfId="0" applyFont="1" applyFill="1" applyBorder="1" applyAlignment="1">
      <alignment vertical="center"/>
    </xf>
    <xf numFmtId="0" fontId="596" fillId="181" borderId="0" xfId="0" applyFont="1" applyFill="1" applyAlignment="1">
      <alignment vertical="center"/>
    </xf>
    <xf numFmtId="0" fontId="597" fillId="36" borderId="0" xfId="0" applyFont="1" applyFill="1"/>
    <xf numFmtId="0" fontId="598" fillId="36" borderId="0" xfId="0" applyFont="1" applyFill="1"/>
    <xf numFmtId="0" fontId="599" fillId="36" borderId="0" xfId="1550" applyFont="1" applyFill="1" applyBorder="1" applyAlignment="1" applyProtection="1">
      <alignment vertical="top"/>
    </xf>
    <xf numFmtId="0" fontId="512" fillId="36" borderId="0" xfId="0" applyFont="1" applyFill="1" applyAlignment="1">
      <alignment vertical="center"/>
    </xf>
    <xf numFmtId="3" fontId="512" fillId="36" borderId="0" xfId="0" applyNumberFormat="1" applyFont="1" applyFill="1" applyAlignment="1">
      <alignment horizontal="right" vertical="center"/>
    </xf>
    <xf numFmtId="0" fontId="512" fillId="36" borderId="0" xfId="0" applyFont="1" applyFill="1" applyAlignment="1">
      <alignment horizontal="right" vertical="center"/>
    </xf>
    <xf numFmtId="0" fontId="512" fillId="36" borderId="0" xfId="0" applyFont="1" applyFill="1" applyAlignment="1">
      <alignment horizontal="right" vertical="center" wrapText="1"/>
    </xf>
    <xf numFmtId="0" fontId="514" fillId="36" borderId="0" xfId="0" applyFont="1" applyFill="1" applyAlignment="1">
      <alignment vertical="center" wrapText="1"/>
    </xf>
    <xf numFmtId="0" fontId="510" fillId="36" borderId="113" xfId="0" applyFont="1" applyFill="1" applyBorder="1" applyAlignment="1">
      <alignment horizontal="right" vertical="center" wrapText="1"/>
    </xf>
    <xf numFmtId="0" fontId="510" fillId="36" borderId="0" xfId="0" applyFont="1" applyFill="1" applyAlignment="1">
      <alignment horizontal="right" vertical="center" wrapText="1"/>
    </xf>
    <xf numFmtId="0" fontId="512" fillId="36" borderId="78" xfId="0" applyFont="1" applyFill="1" applyBorder="1" applyAlignment="1">
      <alignment vertical="center"/>
    </xf>
    <xf numFmtId="3" fontId="512" fillId="36" borderId="78" xfId="0" applyNumberFormat="1" applyFont="1" applyFill="1" applyBorder="1" applyAlignment="1">
      <alignment horizontal="right" vertical="center"/>
    </xf>
    <xf numFmtId="0" fontId="512" fillId="36" borderId="78" xfId="0" applyFont="1" applyFill="1" applyBorder="1" applyAlignment="1">
      <alignment horizontal="right" vertical="center"/>
    </xf>
    <xf numFmtId="0" fontId="589" fillId="181" borderId="116" xfId="0" applyFont="1" applyFill="1" applyBorder="1" applyAlignment="1">
      <alignment vertical="center"/>
    </xf>
    <xf numFmtId="0" fontId="511" fillId="36" borderId="113" xfId="0" applyFont="1" applyFill="1" applyBorder="1" applyAlignment="1">
      <alignment horizontal="center" vertical="center" wrapText="1"/>
    </xf>
    <xf numFmtId="0" fontId="511" fillId="36" borderId="0" xfId="0" applyFont="1" applyFill="1" applyAlignment="1">
      <alignment horizontal="center" vertical="center" wrapText="1"/>
    </xf>
    <xf numFmtId="0" fontId="511" fillId="36" borderId="112" xfId="0" applyFont="1" applyFill="1" applyBorder="1" applyAlignment="1">
      <alignment horizontal="center" vertical="center" wrapText="1"/>
    </xf>
    <xf numFmtId="0" fontId="505" fillId="36" borderId="0" xfId="0" applyFont="1" applyFill="1" applyAlignment="1">
      <alignment vertical="center" wrapText="1"/>
    </xf>
    <xf numFmtId="0" fontId="508" fillId="36" borderId="0" xfId="0" applyFont="1" applyFill="1" applyAlignment="1">
      <alignment vertical="center" wrapText="1"/>
    </xf>
    <xf numFmtId="0" fontId="508" fillId="36" borderId="0" xfId="0" applyFont="1" applyFill="1" applyAlignment="1">
      <alignment vertical="center"/>
    </xf>
    <xf numFmtId="0" fontId="541" fillId="36" borderId="0" xfId="0" applyFont="1" applyFill="1" applyAlignment="1">
      <alignment vertical="center" wrapText="1"/>
    </xf>
    <xf numFmtId="0" fontId="518" fillId="36" borderId="0" xfId="0" applyFont="1" applyFill="1" applyAlignment="1">
      <alignment vertical="center"/>
    </xf>
    <xf numFmtId="0" fontId="505" fillId="0" borderId="0" xfId="0" applyFont="1" applyAlignment="1">
      <alignment vertical="center" wrapText="1"/>
    </xf>
    <xf numFmtId="0" fontId="541" fillId="0" borderId="0" xfId="0" applyFont="1" applyAlignment="1">
      <alignment vertical="center" wrapText="1"/>
    </xf>
  </cellXfs>
  <cellStyles count="6180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803"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4"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D9D9D9"/>
      <color rgb="FF72C0A0"/>
      <color rgb="FFB40831"/>
      <color rgb="FF254061"/>
      <color rgb="FFF75F83"/>
      <color rgb="FFF47489"/>
      <color rgb="FFF1536D"/>
      <color rgb="FFB7DEE8"/>
      <color rgb="FF48AC98"/>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7.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2.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5.xml"/><Relationship Id="rId1" Type="http://schemas.microsoft.com/office/2011/relationships/chartStyle" Target="style4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87.xml"/></Relationships>
</file>

<file path=xl/charts/_rels/chart5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9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0.xml"/><Relationship Id="rId1" Type="http://schemas.microsoft.com/office/2011/relationships/chartStyle" Target="style5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9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102.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10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87268518518517E-2"/>
          <c:y val="5.5436507936507937E-2"/>
          <c:w val="0.87255738262762728"/>
          <c:h val="0.843690865506731"/>
        </c:manualLayout>
      </c:layout>
      <c:barChart>
        <c:barDir val="col"/>
        <c:grouping val="clustered"/>
        <c:varyColors val="0"/>
        <c:ser>
          <c:idx val="0"/>
          <c:order val="0"/>
          <c:tx>
            <c:strRef>
              <c:f>'No. 1'!$A$21</c:f>
              <c:strCache>
                <c:ptCount val="1"/>
                <c:pt idx="0">
                  <c:v>Unemployment rate</c:v>
                </c:pt>
              </c:strCache>
            </c:strRef>
          </c:tx>
          <c:spPr>
            <a:solidFill>
              <a:schemeClr val="tx1">
                <a:lumMod val="25000"/>
                <a:lumOff val="75000"/>
              </a:schemeClr>
            </a:solidFill>
            <a:ln>
              <a:solidFill>
                <a:schemeClr val="bg1"/>
              </a:solidFill>
            </a:ln>
            <a:effectLst/>
          </c:spPr>
          <c:invertIfNegative val="0"/>
          <c:dPt>
            <c:idx val="70"/>
            <c:invertIfNegative val="0"/>
            <c:bubble3D val="0"/>
            <c:spPr>
              <a:solidFill>
                <a:schemeClr val="accent3"/>
              </a:solidFill>
              <a:ln>
                <a:solidFill>
                  <a:schemeClr val="bg1"/>
                </a:solidFill>
              </a:ln>
              <a:effectLst/>
            </c:spPr>
            <c:extLst>
              <c:ext xmlns:c16="http://schemas.microsoft.com/office/drawing/2014/chart" uri="{C3380CC4-5D6E-409C-BE32-E72D297353CC}">
                <c16:uniqueId val="{00000001-3BCF-42FD-A327-3002AD176334}"/>
              </c:ext>
            </c:extLst>
          </c:dPt>
          <c:dPt>
            <c:idx val="71"/>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3-3BCF-42FD-A327-3002AD176334}"/>
              </c:ext>
            </c:extLst>
          </c:dPt>
          <c:dPt>
            <c:idx val="72"/>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5-3BCF-42FD-A327-3002AD176334}"/>
              </c:ext>
            </c:extLst>
          </c:dPt>
          <c:dPt>
            <c:idx val="73"/>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7-3BCF-42FD-A327-3002AD176334}"/>
              </c:ext>
            </c:extLst>
          </c:dPt>
          <c:dPt>
            <c:idx val="74"/>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9-3BCF-42FD-A327-3002AD176334}"/>
              </c:ext>
            </c:extLst>
          </c:dPt>
          <c:dPt>
            <c:idx val="75"/>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B-3BCF-42FD-A327-3002AD176334}"/>
              </c:ext>
            </c:extLst>
          </c:dPt>
          <c:dPt>
            <c:idx val="76"/>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D-3BCF-42FD-A327-3002AD176334}"/>
              </c:ext>
            </c:extLst>
          </c:dPt>
          <c:dPt>
            <c:idx val="77"/>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0F-3BCF-42FD-A327-3002AD176334}"/>
              </c:ext>
            </c:extLst>
          </c:dPt>
          <c:dPt>
            <c:idx val="78"/>
            <c:invertIfNegative val="0"/>
            <c:bubble3D val="0"/>
            <c:spPr>
              <a:solidFill>
                <a:schemeClr val="tx1">
                  <a:lumMod val="25000"/>
                  <a:lumOff val="75000"/>
                </a:schemeClr>
              </a:solidFill>
              <a:ln>
                <a:solidFill>
                  <a:schemeClr val="bg1"/>
                </a:solidFill>
              </a:ln>
              <a:effectLst/>
            </c:spPr>
            <c:extLst>
              <c:ext xmlns:c16="http://schemas.microsoft.com/office/drawing/2014/chart" uri="{C3380CC4-5D6E-409C-BE32-E72D297353CC}">
                <c16:uniqueId val="{00000011-3BCF-42FD-A327-3002AD176334}"/>
              </c:ext>
            </c:extLst>
          </c:dPt>
          <c:dLbls>
            <c:dLbl>
              <c:idx val="48"/>
              <c:layout>
                <c:manualLayout>
                  <c:x val="5.8797589298837669E-3"/>
                  <c:y val="-0.10416666666666667"/>
                </c:manualLayout>
              </c:layout>
              <c:tx>
                <c:rich>
                  <a:bodyPr/>
                  <a:lstStyle/>
                  <a:p>
                    <a:r>
                      <a:rPr lang="en-US">
                        <a:solidFill>
                          <a:schemeClr val="bg1">
                            <a:lumMod val="65000"/>
                          </a:schemeClr>
                        </a:solidFill>
                      </a:rPr>
                      <a:t>4.2%</a:t>
                    </a:r>
                  </a:p>
                  <a:p>
                    <a:r>
                      <a:rPr lang="en-US">
                        <a:solidFill>
                          <a:schemeClr val="bg1">
                            <a:lumMod val="65000"/>
                          </a:schemeClr>
                        </a:solidFill>
                      </a:rPr>
                      <a:t>2001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BCF-42FD-A327-3002AD176334}"/>
                </c:ext>
              </c:extLst>
            </c:dLbl>
            <c:dLbl>
              <c:idx val="70"/>
              <c:layout>
                <c:manualLayout>
                  <c:x val="2.0579156254593455E-2"/>
                  <c:y val="-5.208333333333333E-3"/>
                </c:manualLayout>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BCF-42FD-A327-3002AD1763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Futura Hv BT" panose="020B0702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1'!$B$20:$BT$20</c:f>
              <c:numCache>
                <c:formatCode>General</c:formatCod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numCache>
            </c:numRef>
          </c:cat>
          <c:val>
            <c:numRef>
              <c:f>'No. 1'!$B$21:$BT$21</c:f>
              <c:numCache>
                <c:formatCode>General</c:formatCode>
                <c:ptCount val="71"/>
                <c:pt idx="0">
                  <c:v>5.5825106474831658</c:v>
                </c:pt>
                <c:pt idx="1">
                  <c:v>5.6020320889793478</c:v>
                </c:pt>
                <c:pt idx="2">
                  <c:v>5.3588258890956126</c:v>
                </c:pt>
                <c:pt idx="3">
                  <c:v>5.6169697079268204</c:v>
                </c:pt>
                <c:pt idx="4">
                  <c:v>7.7500604081210431</c:v>
                </c:pt>
                <c:pt idx="5">
                  <c:v>7.2738638860252491</c:v>
                </c:pt>
                <c:pt idx="6">
                  <c:v>6.8406074549031466</c:v>
                </c:pt>
                <c:pt idx="7">
                  <c:v>6.1194442200630546</c:v>
                </c:pt>
                <c:pt idx="8">
                  <c:v>5.1850159211411215</c:v>
                </c:pt>
                <c:pt idx="9">
                  <c:v>5.087185432062987</c:v>
                </c:pt>
                <c:pt idx="10">
                  <c:v>5.2828464102192561</c:v>
                </c:pt>
                <c:pt idx="11">
                  <c:v>5.087185432062987</c:v>
                </c:pt>
                <c:pt idx="12">
                  <c:v>4.891524453906718</c:v>
                </c:pt>
                <c:pt idx="13">
                  <c:v>4.9893549429848543</c:v>
                </c:pt>
                <c:pt idx="14">
                  <c:v>5.3806768992973906</c:v>
                </c:pt>
                <c:pt idx="15">
                  <c:v>5.674168366531795</c:v>
                </c:pt>
                <c:pt idx="16">
                  <c:v>5.3806768992973906</c:v>
                </c:pt>
                <c:pt idx="17">
                  <c:v>6.1633208119224667</c:v>
                </c:pt>
                <c:pt idx="18">
                  <c:v>5.8698293446880623</c:v>
                </c:pt>
                <c:pt idx="19">
                  <c:v>6.554642768235003</c:v>
                </c:pt>
                <c:pt idx="20">
                  <c:v>6.0654903228443313</c:v>
                </c:pt>
                <c:pt idx="21">
                  <c:v>5.674168366531795</c:v>
                </c:pt>
                <c:pt idx="22">
                  <c:v>7.7286086371726146</c:v>
                </c:pt>
                <c:pt idx="23">
                  <c:v>9.5873879296571687</c:v>
                </c:pt>
                <c:pt idx="24">
                  <c:v>9.4895574405790342</c:v>
                </c:pt>
                <c:pt idx="25">
                  <c:v>8.8047440170320925</c:v>
                </c:pt>
                <c:pt idx="26">
                  <c:v>7.630778148094481</c:v>
                </c:pt>
                <c:pt idx="27">
                  <c:v>7.8264391262507482</c:v>
                </c:pt>
                <c:pt idx="28">
                  <c:v>10.56569282043851</c:v>
                </c:pt>
                <c:pt idx="29">
                  <c:v>12.228811134766792</c:v>
                </c:pt>
                <c:pt idx="30">
                  <c:v>13.598437981860673</c:v>
                </c:pt>
                <c:pt idx="31">
                  <c:v>15.163725807110822</c:v>
                </c:pt>
                <c:pt idx="32">
                  <c:v>16.435522165126571</c:v>
                </c:pt>
                <c:pt idx="33">
                  <c:v>16.435522165126571</c:v>
                </c:pt>
                <c:pt idx="34">
                  <c:v>16.239861186970302</c:v>
                </c:pt>
                <c:pt idx="35">
                  <c:v>15.84853923065776</c:v>
                </c:pt>
                <c:pt idx="36">
                  <c:v>14.381081894485746</c:v>
                </c:pt>
                <c:pt idx="37">
                  <c:v>13.109285536470001</c:v>
                </c:pt>
                <c:pt idx="38">
                  <c:v>14.381081894485746</c:v>
                </c:pt>
                <c:pt idx="39">
                  <c:v>15.065895318032686</c:v>
                </c:pt>
                <c:pt idx="40">
                  <c:v>15.16372580711082</c:v>
                </c:pt>
                <c:pt idx="41">
                  <c:v>13.891929449095073</c:v>
                </c:pt>
                <c:pt idx="42">
                  <c:v>11.837489178454252</c:v>
                </c:pt>
                <c:pt idx="43">
                  <c:v>11.348336733063581</c:v>
                </c:pt>
                <c:pt idx="44">
                  <c:v>9.6852184187352979</c:v>
                </c:pt>
                <c:pt idx="45">
                  <c:v>7.6666666666666652</c:v>
                </c:pt>
                <c:pt idx="46">
                  <c:v>5.7666666666666657</c:v>
                </c:pt>
                <c:pt idx="47">
                  <c:v>4.3916666666666666</c:v>
                </c:pt>
                <c:pt idx="48">
                  <c:v>4.1833333333333327</c:v>
                </c:pt>
                <c:pt idx="49">
                  <c:v>4.7333333333333334</c:v>
                </c:pt>
                <c:pt idx="50">
                  <c:v>4.8499999999999996</c:v>
                </c:pt>
                <c:pt idx="51">
                  <c:v>4.7583333333333337</c:v>
                </c:pt>
                <c:pt idx="52">
                  <c:v>4.6333333333333337</c:v>
                </c:pt>
                <c:pt idx="53">
                  <c:v>4.7666666666666666</c:v>
                </c:pt>
                <c:pt idx="54">
                  <c:v>5</c:v>
                </c:pt>
                <c:pt idx="55">
                  <c:v>6.8083333333333327</c:v>
                </c:pt>
                <c:pt idx="56">
                  <c:v>12.65</c:v>
                </c:pt>
                <c:pt idx="57">
                  <c:v>14.599999999999996</c:v>
                </c:pt>
                <c:pt idx="58">
                  <c:v>15.408333333333331</c:v>
                </c:pt>
                <c:pt idx="59">
                  <c:v>15.491666666666667</c:v>
                </c:pt>
                <c:pt idx="60">
                  <c:v>13.758333333333333</c:v>
                </c:pt>
                <c:pt idx="61">
                  <c:v>11.891666666666667</c:v>
                </c:pt>
                <c:pt idx="62">
                  <c:v>9.9249999999999989</c:v>
                </c:pt>
                <c:pt idx="63">
                  <c:v>8.3833333333333346</c:v>
                </c:pt>
                <c:pt idx="64">
                  <c:v>6.7583333333333337</c:v>
                </c:pt>
                <c:pt idx="65">
                  <c:v>5.7833333333333341</c:v>
                </c:pt>
                <c:pt idx="66">
                  <c:v>4.9749999999999988</c:v>
                </c:pt>
                <c:pt idx="67">
                  <c:v>15.968643638348581</c:v>
                </c:pt>
                <c:pt idx="68">
                  <c:v>13.89049843587553</c:v>
                </c:pt>
                <c:pt idx="69">
                  <c:v>4.8651337738096405</c:v>
                </c:pt>
                <c:pt idx="70">
                  <c:v>4.34</c:v>
                </c:pt>
              </c:numCache>
            </c:numRef>
          </c:val>
          <c:extLst>
            <c:ext xmlns:c16="http://schemas.microsoft.com/office/drawing/2014/chart" uri="{C3380CC4-5D6E-409C-BE32-E72D297353CC}">
              <c16:uniqueId val="{00000013-3BCF-42FD-A327-3002AD176334}"/>
            </c:ext>
          </c:extLst>
        </c:ser>
        <c:dLbls>
          <c:showLegendKey val="0"/>
          <c:showVal val="0"/>
          <c:showCatName val="0"/>
          <c:showSerName val="0"/>
          <c:showPercent val="0"/>
          <c:showBubbleSize val="0"/>
        </c:dLbls>
        <c:gapWidth val="0"/>
        <c:overlap val="-27"/>
        <c:axId val="592124831"/>
        <c:axId val="749269231"/>
      </c:barChart>
      <c:catAx>
        <c:axId val="59212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49269231"/>
        <c:crosses val="autoZero"/>
        <c:auto val="1"/>
        <c:lblAlgn val="ctr"/>
        <c:lblOffset val="100"/>
        <c:tickLblSkip val="70"/>
        <c:noMultiLvlLbl val="0"/>
      </c:catAx>
      <c:valAx>
        <c:axId val="7492692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92124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61204713725571E-2"/>
          <c:y val="5.0691244239631339E-2"/>
          <c:w val="0.79841900020299361"/>
          <c:h val="0.84937134874269726"/>
        </c:manualLayout>
      </c:layout>
      <c:lineChart>
        <c:grouping val="standard"/>
        <c:varyColors val="0"/>
        <c:ser>
          <c:idx val="1"/>
          <c:order val="0"/>
          <c:tx>
            <c:strRef>
              <c:f>'No. 11'!$H$28</c:f>
              <c:strCache>
                <c:ptCount val="1"/>
                <c:pt idx="0">
                  <c:v>Revisied</c:v>
                </c:pt>
              </c:strCache>
            </c:strRef>
          </c:tx>
          <c:spPr>
            <a:ln w="12700" cap="rnd">
              <a:solidFill>
                <a:schemeClr val="tx1">
                  <a:lumMod val="50000"/>
                  <a:lumOff val="50000"/>
                </a:schemeClr>
              </a:solidFill>
              <a:prstDash val="solid"/>
              <a:round/>
            </a:ln>
            <a:effectLst/>
          </c:spPr>
          <c:marker>
            <c:symbol val="none"/>
          </c:marker>
          <c:dLbls>
            <c:dLbl>
              <c:idx val="7"/>
              <c:layout>
                <c:manualLayout>
                  <c:x val="-8.5873765564620005E-3"/>
                  <c:y val="-4.1629497472494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12-4E96-AA18-AA2930170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11'!$G$44:$G$51</c:f>
              <c:numCache>
                <c:formatCode>General</c:formatCode>
                <c:ptCount val="8"/>
                <c:pt idx="0">
                  <c:v>2015</c:v>
                </c:pt>
                <c:pt idx="1">
                  <c:v>2016</c:v>
                </c:pt>
                <c:pt idx="2">
                  <c:v>2017</c:v>
                </c:pt>
                <c:pt idx="3">
                  <c:v>2018</c:v>
                </c:pt>
                <c:pt idx="4">
                  <c:v>2019</c:v>
                </c:pt>
                <c:pt idx="5">
                  <c:v>2020</c:v>
                </c:pt>
                <c:pt idx="6">
                  <c:v>2021</c:v>
                </c:pt>
                <c:pt idx="7">
                  <c:v>2022</c:v>
                </c:pt>
              </c:numCache>
            </c:numRef>
          </c:cat>
          <c:val>
            <c:numRef>
              <c:f>'No. 11'!$H$44:$H$51</c:f>
              <c:numCache>
                <c:formatCode>0</c:formatCode>
                <c:ptCount val="8"/>
                <c:pt idx="0">
                  <c:v>91638339.701399997</c:v>
                </c:pt>
                <c:pt idx="1">
                  <c:v>96498162.060200006</c:v>
                </c:pt>
                <c:pt idx="2">
                  <c:v>100682019.0661</c:v>
                </c:pt>
                <c:pt idx="3">
                  <c:v>106820865.2758</c:v>
                </c:pt>
                <c:pt idx="4">
                  <c:v>111571988.8865</c:v>
                </c:pt>
                <c:pt idx="5">
                  <c:v>101439700.0105</c:v>
                </c:pt>
                <c:pt idx="6">
                  <c:v>114119645.0332</c:v>
                </c:pt>
                <c:pt idx="7">
                  <c:v>132926838.01899999</c:v>
                </c:pt>
              </c:numCache>
            </c:numRef>
          </c:val>
          <c:smooth val="0"/>
          <c:extLst>
            <c:ext xmlns:c16="http://schemas.microsoft.com/office/drawing/2014/chart" uri="{C3380CC4-5D6E-409C-BE32-E72D297353CC}">
              <c16:uniqueId val="{00000001-3D12-4E96-AA18-AA2930170961}"/>
            </c:ext>
          </c:extLst>
        </c:ser>
        <c:ser>
          <c:idx val="0"/>
          <c:order val="1"/>
          <c:tx>
            <c:strRef>
              <c:f>'No. 11'!$I$28</c:f>
              <c:strCache>
                <c:ptCount val="1"/>
                <c:pt idx="0">
                  <c:v>Pre-revision</c:v>
                </c:pt>
              </c:strCache>
            </c:strRef>
          </c:tx>
          <c:spPr>
            <a:ln w="28575" cap="rnd">
              <a:solidFill>
                <a:schemeClr val="accent5"/>
              </a:solidFill>
              <a:round/>
            </a:ln>
            <a:effectLst/>
          </c:spPr>
          <c:marker>
            <c:symbol val="none"/>
          </c:marker>
          <c:dLbls>
            <c:dLbl>
              <c:idx val="7"/>
              <c:layout>
                <c:manualLayout>
                  <c:x val="-8.6980432727145687E-3"/>
                  <c:y val="1.3399640834369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12-4E96-AA18-AA2930170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11'!$G$44:$G$51</c:f>
              <c:numCache>
                <c:formatCode>General</c:formatCode>
                <c:ptCount val="8"/>
                <c:pt idx="0">
                  <c:v>2015</c:v>
                </c:pt>
                <c:pt idx="1">
                  <c:v>2016</c:v>
                </c:pt>
                <c:pt idx="2">
                  <c:v>2017</c:v>
                </c:pt>
                <c:pt idx="3">
                  <c:v>2018</c:v>
                </c:pt>
                <c:pt idx="4">
                  <c:v>2019</c:v>
                </c:pt>
                <c:pt idx="5">
                  <c:v>2020</c:v>
                </c:pt>
                <c:pt idx="6">
                  <c:v>2021</c:v>
                </c:pt>
                <c:pt idx="7">
                  <c:v>2022</c:v>
                </c:pt>
              </c:numCache>
            </c:numRef>
          </c:cat>
          <c:val>
            <c:numRef>
              <c:f>'No. 11'!$I$44:$I$51</c:f>
              <c:numCache>
                <c:formatCode>0</c:formatCode>
                <c:ptCount val="8"/>
                <c:pt idx="0">
                  <c:v>91509883.321899995</c:v>
                </c:pt>
                <c:pt idx="1">
                  <c:v>96315919.243799999</c:v>
                </c:pt>
                <c:pt idx="2">
                  <c:v>100255837.55339999</c:v>
                </c:pt>
                <c:pt idx="3">
                  <c:v>106258874.9409</c:v>
                </c:pt>
                <c:pt idx="4">
                  <c:v>111048494.4025</c:v>
                </c:pt>
                <c:pt idx="5">
                  <c:v>99875124.399499997</c:v>
                </c:pt>
                <c:pt idx="6">
                  <c:v>108457170.60860001</c:v>
                </c:pt>
                <c:pt idx="7">
                  <c:v>123219407.75049999</c:v>
                </c:pt>
              </c:numCache>
            </c:numRef>
          </c:val>
          <c:smooth val="0"/>
          <c:extLst>
            <c:ext xmlns:c16="http://schemas.microsoft.com/office/drawing/2014/chart" uri="{C3380CC4-5D6E-409C-BE32-E72D297353CC}">
              <c16:uniqueId val="{00000003-3D12-4E96-AA18-AA2930170961}"/>
            </c:ext>
          </c:extLst>
        </c:ser>
        <c:dLbls>
          <c:showLegendKey val="0"/>
          <c:showVal val="0"/>
          <c:showCatName val="0"/>
          <c:showSerName val="0"/>
          <c:showPercent val="0"/>
          <c:showBubbleSize val="0"/>
        </c:dLbls>
        <c:smooth val="0"/>
        <c:axId val="874117760"/>
        <c:axId val="1046158736"/>
      </c:lineChart>
      <c:catAx>
        <c:axId val="87411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46158736"/>
        <c:crosses val="autoZero"/>
        <c:auto val="1"/>
        <c:lblAlgn val="ctr"/>
        <c:lblOffset val="100"/>
        <c:noMultiLvlLbl val="0"/>
      </c:catAx>
      <c:valAx>
        <c:axId val="1046158736"/>
        <c:scaling>
          <c:orientation val="minMax"/>
          <c:min val="800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74117760"/>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 12'!$J$29</c:f>
              <c:strCache>
                <c:ptCount val="1"/>
                <c:pt idx="0">
                  <c:v>RMSR</c:v>
                </c:pt>
              </c:strCache>
            </c:strRef>
          </c:tx>
          <c:spPr>
            <a:solidFill>
              <a:schemeClr val="bg1">
                <a:lumMod val="85000"/>
              </a:schemeClr>
            </a:solidFill>
            <a:ln>
              <a:noFill/>
            </a:ln>
            <a:effectLst/>
          </c:spPr>
          <c:invertIfNegative val="0"/>
          <c:dPt>
            <c:idx val="3"/>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180B-438E-9CB8-EFDC66217ADB}"/>
              </c:ext>
            </c:extLst>
          </c:dPt>
          <c:dPt>
            <c:idx val="5"/>
            <c:invertIfNegative val="0"/>
            <c:bubble3D val="0"/>
            <c:spPr>
              <a:solidFill>
                <a:schemeClr val="bg1">
                  <a:lumMod val="85000"/>
                </a:schemeClr>
              </a:solidFill>
              <a:ln>
                <a:noFill/>
              </a:ln>
              <a:effectLst/>
            </c:spPr>
            <c:extLst>
              <c:ext xmlns:c16="http://schemas.microsoft.com/office/drawing/2014/chart" uri="{C3380CC4-5D6E-409C-BE32-E72D297353CC}">
                <c16:uniqueId val="{00000003-180B-438E-9CB8-EFDC66217ADB}"/>
              </c:ext>
            </c:extLst>
          </c:dPt>
          <c:dPt>
            <c:idx val="10"/>
            <c:invertIfNegative val="0"/>
            <c:bubble3D val="0"/>
            <c:spPr>
              <a:solidFill>
                <a:schemeClr val="bg1">
                  <a:lumMod val="75000"/>
                </a:schemeClr>
              </a:solidFill>
              <a:ln>
                <a:noFill/>
              </a:ln>
              <a:effectLst/>
            </c:spPr>
            <c:extLst>
              <c:ext xmlns:c16="http://schemas.microsoft.com/office/drawing/2014/chart" uri="{C3380CC4-5D6E-409C-BE32-E72D297353CC}">
                <c16:uniqueId val="{00000005-180B-438E-9CB8-EFDC66217ADB}"/>
              </c:ext>
            </c:extLst>
          </c:dPt>
          <c:dPt>
            <c:idx val="13"/>
            <c:invertIfNegative val="0"/>
            <c:bubble3D val="0"/>
            <c:spPr>
              <a:solidFill>
                <a:schemeClr val="bg1">
                  <a:lumMod val="75000"/>
                </a:schemeClr>
              </a:solidFill>
              <a:ln>
                <a:noFill/>
              </a:ln>
              <a:effectLst/>
            </c:spPr>
            <c:extLst>
              <c:ext xmlns:c16="http://schemas.microsoft.com/office/drawing/2014/chart" uri="{C3380CC4-5D6E-409C-BE32-E72D297353CC}">
                <c16:uniqueId val="{00000007-180B-438E-9CB8-EFDC66217ADB}"/>
              </c:ext>
            </c:extLst>
          </c:dPt>
          <c:dPt>
            <c:idx val="14"/>
            <c:invertIfNegative val="0"/>
            <c:bubble3D val="0"/>
            <c:spPr>
              <a:solidFill>
                <a:schemeClr val="bg1">
                  <a:lumMod val="85000"/>
                </a:schemeClr>
              </a:solidFill>
              <a:ln>
                <a:noFill/>
              </a:ln>
              <a:effectLst/>
            </c:spPr>
            <c:extLst>
              <c:ext xmlns:c16="http://schemas.microsoft.com/office/drawing/2014/chart" uri="{C3380CC4-5D6E-409C-BE32-E72D297353CC}">
                <c16:uniqueId val="{00000009-180B-438E-9CB8-EFDC66217ADB}"/>
              </c:ext>
            </c:extLst>
          </c:dPt>
          <c:dPt>
            <c:idx val="15"/>
            <c:invertIfNegative val="0"/>
            <c:bubble3D val="0"/>
            <c:spPr>
              <a:solidFill>
                <a:schemeClr val="bg1">
                  <a:lumMod val="85000"/>
                </a:schemeClr>
              </a:solidFill>
              <a:ln>
                <a:noFill/>
              </a:ln>
              <a:effectLst/>
            </c:spPr>
            <c:extLst>
              <c:ext xmlns:c16="http://schemas.microsoft.com/office/drawing/2014/chart" uri="{C3380CC4-5D6E-409C-BE32-E72D297353CC}">
                <c16:uniqueId val="{0000000B-180B-438E-9CB8-EFDC66217ADB}"/>
              </c:ext>
            </c:extLst>
          </c:dPt>
          <c:cat>
            <c:strRef>
              <c:f>'No. 12'!$I$30:$I$61</c:f>
              <c:strCache>
                <c:ptCount val="32"/>
                <c:pt idx="0">
                  <c:v>TUR</c:v>
                </c:pt>
                <c:pt idx="1">
                  <c:v>LUX</c:v>
                </c:pt>
                <c:pt idx="2">
                  <c:v>GRC</c:v>
                </c:pt>
                <c:pt idx="3">
                  <c:v>IRL</c:v>
                </c:pt>
                <c:pt idx="4">
                  <c:v>MEX</c:v>
                </c:pt>
                <c:pt idx="5">
                  <c:v>GBR</c:v>
                </c:pt>
                <c:pt idx="6">
                  <c:v>DNK</c:v>
                </c:pt>
                <c:pt idx="7">
                  <c:v>ESP</c:v>
                </c:pt>
                <c:pt idx="8">
                  <c:v>SVK</c:v>
                </c:pt>
                <c:pt idx="9">
                  <c:v>AUT</c:v>
                </c:pt>
                <c:pt idx="10">
                  <c:v>EU_15</c:v>
                </c:pt>
                <c:pt idx="11">
                  <c:v>ISL</c:v>
                </c:pt>
                <c:pt idx="12">
                  <c:v>CZE</c:v>
                </c:pt>
                <c:pt idx="13">
                  <c:v>OECD</c:v>
                </c:pt>
                <c:pt idx="14">
                  <c:v>HUN</c:v>
                </c:pt>
                <c:pt idx="15">
                  <c:v>NZL</c:v>
                </c:pt>
                <c:pt idx="16">
                  <c:v>BEL</c:v>
                </c:pt>
                <c:pt idx="17">
                  <c:v>KOR</c:v>
                </c:pt>
                <c:pt idx="18">
                  <c:v>JPN</c:v>
                </c:pt>
                <c:pt idx="19">
                  <c:v>FIN</c:v>
                </c:pt>
                <c:pt idx="20">
                  <c:v>POL</c:v>
                </c:pt>
                <c:pt idx="21">
                  <c:v>SWE</c:v>
                </c:pt>
                <c:pt idx="22">
                  <c:v>NLD</c:v>
                </c:pt>
                <c:pt idx="23">
                  <c:v>NOR</c:v>
                </c:pt>
                <c:pt idx="24">
                  <c:v>PRT</c:v>
                </c:pt>
                <c:pt idx="25">
                  <c:v>DEU</c:v>
                </c:pt>
                <c:pt idx="26">
                  <c:v>AUS</c:v>
                </c:pt>
                <c:pt idx="27">
                  <c:v>CHE</c:v>
                </c:pt>
                <c:pt idx="28">
                  <c:v>ITA</c:v>
                </c:pt>
                <c:pt idx="29">
                  <c:v>USA</c:v>
                </c:pt>
                <c:pt idx="30">
                  <c:v>FRA</c:v>
                </c:pt>
                <c:pt idx="31">
                  <c:v>CAN</c:v>
                </c:pt>
              </c:strCache>
            </c:strRef>
          </c:cat>
          <c:val>
            <c:numRef>
              <c:f>'No. 12'!$J$30:$J$61</c:f>
              <c:numCache>
                <c:formatCode>General</c:formatCode>
                <c:ptCount val="32"/>
                <c:pt idx="0">
                  <c:v>2.81295141423147</c:v>
                </c:pt>
                <c:pt idx="1">
                  <c:v>2.62265405320468</c:v>
                </c:pt>
                <c:pt idx="2">
                  <c:v>2.47499260093478</c:v>
                </c:pt>
                <c:pt idx="3">
                  <c:v>2.0324134224923398</c:v>
                </c:pt>
                <c:pt idx="4">
                  <c:v>1.5638898329722799</c:v>
                </c:pt>
                <c:pt idx="5">
                  <c:v>1.55376838876551</c:v>
                </c:pt>
                <c:pt idx="6">
                  <c:v>1.4768201434436701</c:v>
                </c:pt>
                <c:pt idx="7">
                  <c:v>1.4730664212029101</c:v>
                </c:pt>
                <c:pt idx="8">
                  <c:v>1.3665127285882599</c:v>
                </c:pt>
                <c:pt idx="9">
                  <c:v>1.3047376557904999</c:v>
                </c:pt>
                <c:pt idx="10">
                  <c:v>1.2887234148154241</c:v>
                </c:pt>
                <c:pt idx="11">
                  <c:v>1.26103363462046</c:v>
                </c:pt>
                <c:pt idx="12">
                  <c:v>1.2606956940085099</c:v>
                </c:pt>
                <c:pt idx="13">
                  <c:v>1.2049077691406718</c:v>
                </c:pt>
                <c:pt idx="14">
                  <c:v>1.1887799988757799</c:v>
                </c:pt>
                <c:pt idx="15">
                  <c:v>1.1434723431998699</c:v>
                </c:pt>
                <c:pt idx="16">
                  <c:v>1.13124836235454</c:v>
                </c:pt>
                <c:pt idx="17">
                  <c:v>0.97976832730158303</c:v>
                </c:pt>
                <c:pt idx="18">
                  <c:v>0.97043236009860501</c:v>
                </c:pt>
                <c:pt idx="19">
                  <c:v>0.93584826215632799</c:v>
                </c:pt>
                <c:pt idx="20">
                  <c:v>0.88781830051645705</c:v>
                </c:pt>
                <c:pt idx="21">
                  <c:v>0.884087318307617</c:v>
                </c:pt>
                <c:pt idx="22">
                  <c:v>0.80158244729577899</c:v>
                </c:pt>
                <c:pt idx="23">
                  <c:v>0.79530377378820105</c:v>
                </c:pt>
                <c:pt idx="24">
                  <c:v>0.76725994706334399</c:v>
                </c:pt>
                <c:pt idx="25">
                  <c:v>0.74023153481720805</c:v>
                </c:pt>
                <c:pt idx="26">
                  <c:v>0.73553820337062004</c:v>
                </c:pt>
                <c:pt idx="27">
                  <c:v>0.70820111176808298</c:v>
                </c:pt>
                <c:pt idx="28">
                  <c:v>0.61672137886294998</c:v>
                </c:pt>
                <c:pt idx="29">
                  <c:v>0.60017048369092296</c:v>
                </c:pt>
                <c:pt idx="30">
                  <c:v>0.51541928553920102</c:v>
                </c:pt>
                <c:pt idx="31">
                  <c:v>0.45799799928293999</c:v>
                </c:pt>
              </c:numCache>
            </c:numRef>
          </c:val>
          <c:extLst>
            <c:ext xmlns:c16="http://schemas.microsoft.com/office/drawing/2014/chart" uri="{C3380CC4-5D6E-409C-BE32-E72D297353CC}">
              <c16:uniqueId val="{0000000C-180B-438E-9CB8-EFDC66217ADB}"/>
            </c:ext>
          </c:extLst>
        </c:ser>
        <c:dLbls>
          <c:showLegendKey val="0"/>
          <c:showVal val="0"/>
          <c:showCatName val="0"/>
          <c:showSerName val="0"/>
          <c:showPercent val="0"/>
          <c:showBubbleSize val="0"/>
        </c:dLbls>
        <c:gapWidth val="25"/>
        <c:overlap val="-27"/>
        <c:axId val="868790240"/>
        <c:axId val="1389306032"/>
      </c:barChart>
      <c:catAx>
        <c:axId val="868790240"/>
        <c:scaling>
          <c:orientation val="minMax"/>
        </c:scaling>
        <c:delete val="0"/>
        <c:axPos val="b"/>
        <c:numFmt formatCode="General" sourceLinked="1"/>
        <c:majorTickMark val="none"/>
        <c:minorTickMark val="none"/>
        <c:tickLblPos val="nextTo"/>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200" b="0" i="0" u="none" strike="noStrike" kern="1200" baseline="0">
                <a:ln>
                  <a:solidFill>
                    <a:schemeClr val="bg1"/>
                  </a:solidFill>
                </a:ln>
                <a:solidFill>
                  <a:schemeClr val="bg1"/>
                </a:solidFill>
                <a:latin typeface="Futura Lt BT" panose="020B0402020204020303" pitchFamily="34" charset="0"/>
                <a:ea typeface="+mn-ea"/>
                <a:cs typeface="+mn-cs"/>
              </a:defRPr>
            </a:pPr>
            <a:endParaRPr lang="en-US"/>
          </a:p>
        </c:txPr>
        <c:crossAx val="1389306032"/>
        <c:crosses val="autoZero"/>
        <c:auto val="1"/>
        <c:lblAlgn val="ctr"/>
        <c:lblOffset val="100"/>
        <c:noMultiLvlLbl val="0"/>
      </c:catAx>
      <c:valAx>
        <c:axId val="13893060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87902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 13'!$J$29</c:f>
              <c:strCache>
                <c:ptCount val="1"/>
                <c:pt idx="0">
                  <c:v>RMSR</c:v>
                </c:pt>
              </c:strCache>
            </c:strRef>
          </c:tx>
          <c:spPr>
            <a:solidFill>
              <a:schemeClr val="tx1">
                <a:lumMod val="25000"/>
                <a:lumOff val="75000"/>
              </a:schemeClr>
            </a:solidFill>
            <a:ln>
              <a:noFill/>
            </a:ln>
            <a:effectLst/>
          </c:spPr>
          <c:invertIfNegative val="0"/>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ABA6-4F93-9FAD-1A149CE1AE9F}"/>
              </c:ext>
            </c:extLst>
          </c:dPt>
          <c:dPt>
            <c:idx val="5"/>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3-ABA6-4F93-9FAD-1A149CE1AE9F}"/>
              </c:ext>
            </c:extLst>
          </c:dPt>
          <c:dPt>
            <c:idx val="11"/>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ABA6-4F93-9FAD-1A149CE1AE9F}"/>
              </c:ext>
            </c:extLst>
          </c:dPt>
          <c:dPt>
            <c:idx val="14"/>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7-ABA6-4F93-9FAD-1A149CE1AE9F}"/>
              </c:ext>
            </c:extLst>
          </c:dPt>
          <c:dPt>
            <c:idx val="15"/>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9-ABA6-4F93-9FAD-1A149CE1AE9F}"/>
              </c:ext>
            </c:extLst>
          </c:dPt>
          <c:dPt>
            <c:idx val="1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B-ABA6-4F93-9FAD-1A149CE1AE9F}"/>
              </c:ext>
            </c:extLst>
          </c:dPt>
          <c:dPt>
            <c:idx val="21"/>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D-ABA6-4F93-9FAD-1A149CE1AE9F}"/>
              </c:ext>
            </c:extLst>
          </c:dPt>
          <c:cat>
            <c:strRef>
              <c:f>'No. 13'!$I$30:$I$61</c:f>
              <c:strCache>
                <c:ptCount val="32"/>
                <c:pt idx="0">
                  <c:v>TUR</c:v>
                </c:pt>
                <c:pt idx="1">
                  <c:v>MEX</c:v>
                </c:pt>
                <c:pt idx="2">
                  <c:v>IRL</c:v>
                </c:pt>
                <c:pt idx="3">
                  <c:v>GRC</c:v>
                </c:pt>
                <c:pt idx="4">
                  <c:v>LUX</c:v>
                </c:pt>
                <c:pt idx="5">
                  <c:v>SVK</c:v>
                </c:pt>
                <c:pt idx="6">
                  <c:v>NZL</c:v>
                </c:pt>
                <c:pt idx="7">
                  <c:v>KOR</c:v>
                </c:pt>
                <c:pt idx="8">
                  <c:v>GBR</c:v>
                </c:pt>
                <c:pt idx="9">
                  <c:v>SWE</c:v>
                </c:pt>
                <c:pt idx="10">
                  <c:v>BEL</c:v>
                </c:pt>
                <c:pt idx="11">
                  <c:v>OECD</c:v>
                </c:pt>
                <c:pt idx="12">
                  <c:v>HUN</c:v>
                </c:pt>
                <c:pt idx="13">
                  <c:v>DNK</c:v>
                </c:pt>
                <c:pt idx="14">
                  <c:v>CZE</c:v>
                </c:pt>
                <c:pt idx="15">
                  <c:v>ISL</c:v>
                </c:pt>
                <c:pt idx="16">
                  <c:v>EU_15</c:v>
                </c:pt>
                <c:pt idx="17">
                  <c:v>ESP</c:v>
                </c:pt>
                <c:pt idx="18">
                  <c:v>AUT</c:v>
                </c:pt>
                <c:pt idx="19">
                  <c:v>POL</c:v>
                </c:pt>
                <c:pt idx="20">
                  <c:v>AUS</c:v>
                </c:pt>
                <c:pt idx="21">
                  <c:v>NOR</c:v>
                </c:pt>
                <c:pt idx="22">
                  <c:v>JPN</c:v>
                </c:pt>
                <c:pt idx="23">
                  <c:v>NLD</c:v>
                </c:pt>
                <c:pt idx="24">
                  <c:v>DEU</c:v>
                </c:pt>
                <c:pt idx="25">
                  <c:v>FIN</c:v>
                </c:pt>
                <c:pt idx="26">
                  <c:v>USA</c:v>
                </c:pt>
                <c:pt idx="27">
                  <c:v>CHE</c:v>
                </c:pt>
                <c:pt idx="28">
                  <c:v>FRA</c:v>
                </c:pt>
                <c:pt idx="29">
                  <c:v>PRT</c:v>
                </c:pt>
                <c:pt idx="30">
                  <c:v>ITA</c:v>
                </c:pt>
                <c:pt idx="31">
                  <c:v>CAN</c:v>
                </c:pt>
              </c:strCache>
            </c:strRef>
          </c:cat>
          <c:val>
            <c:numRef>
              <c:f>'No. 13'!$J$30:$J$61</c:f>
              <c:numCache>
                <c:formatCode>General</c:formatCode>
                <c:ptCount val="32"/>
                <c:pt idx="0">
                  <c:v>8.6124099004872292</c:v>
                </c:pt>
                <c:pt idx="1">
                  <c:v>5.66965108811607</c:v>
                </c:pt>
                <c:pt idx="2">
                  <c:v>4.22521644607012</c:v>
                </c:pt>
                <c:pt idx="3">
                  <c:v>3.8802096647325501</c:v>
                </c:pt>
                <c:pt idx="4">
                  <c:v>3.76629634543453</c:v>
                </c:pt>
                <c:pt idx="5">
                  <c:v>2.7670874538138102</c:v>
                </c:pt>
                <c:pt idx="6">
                  <c:v>2.6753523081945798</c:v>
                </c:pt>
                <c:pt idx="7">
                  <c:v>2.5431099687465801</c:v>
                </c:pt>
                <c:pt idx="8">
                  <c:v>2.5371195934277302</c:v>
                </c:pt>
                <c:pt idx="9">
                  <c:v>2.51864984091524</c:v>
                </c:pt>
                <c:pt idx="10">
                  <c:v>2.3392149239289601</c:v>
                </c:pt>
                <c:pt idx="11">
                  <c:v>2.3110256892231691</c:v>
                </c:pt>
                <c:pt idx="12">
                  <c:v>2.2550568387360999</c:v>
                </c:pt>
                <c:pt idx="13">
                  <c:v>2.1910206143917001</c:v>
                </c:pt>
                <c:pt idx="14">
                  <c:v>2.1838510063641898</c:v>
                </c:pt>
                <c:pt idx="15">
                  <c:v>2.1118006812835302</c:v>
                </c:pt>
                <c:pt idx="16">
                  <c:v>2.1016141667213528</c:v>
                </c:pt>
                <c:pt idx="17">
                  <c:v>2.0394972492496</c:v>
                </c:pt>
                <c:pt idx="18">
                  <c:v>1.9428190265891201</c:v>
                </c:pt>
                <c:pt idx="19">
                  <c:v>1.9307282162233199</c:v>
                </c:pt>
                <c:pt idx="20">
                  <c:v>1.88864275490027</c:v>
                </c:pt>
                <c:pt idx="21">
                  <c:v>1.5073007233331599</c:v>
                </c:pt>
                <c:pt idx="22">
                  <c:v>1.43973429898713</c:v>
                </c:pt>
                <c:pt idx="23">
                  <c:v>1.3118698265439801</c:v>
                </c:pt>
                <c:pt idx="24">
                  <c:v>1.1589245766018601</c:v>
                </c:pt>
                <c:pt idx="25">
                  <c:v>1.1562339222401301</c:v>
                </c:pt>
                <c:pt idx="26">
                  <c:v>0.99347611633254895</c:v>
                </c:pt>
                <c:pt idx="27">
                  <c:v>0.97022155573906099</c:v>
                </c:pt>
                <c:pt idx="28">
                  <c:v>0.93726722073707702</c:v>
                </c:pt>
                <c:pt idx="29">
                  <c:v>0.88502642700567502</c:v>
                </c:pt>
                <c:pt idx="30">
                  <c:v>0.63484682295202</c:v>
                </c:pt>
                <c:pt idx="31">
                  <c:v>0.46754678711901498</c:v>
                </c:pt>
              </c:numCache>
            </c:numRef>
          </c:val>
          <c:extLst>
            <c:ext xmlns:c16="http://schemas.microsoft.com/office/drawing/2014/chart" uri="{C3380CC4-5D6E-409C-BE32-E72D297353CC}">
              <c16:uniqueId val="{0000000E-ABA6-4F93-9FAD-1A149CE1AE9F}"/>
            </c:ext>
          </c:extLst>
        </c:ser>
        <c:dLbls>
          <c:showLegendKey val="0"/>
          <c:showVal val="0"/>
          <c:showCatName val="0"/>
          <c:showSerName val="0"/>
          <c:showPercent val="0"/>
          <c:showBubbleSize val="0"/>
        </c:dLbls>
        <c:gapWidth val="25"/>
        <c:overlap val="-27"/>
        <c:axId val="868790240"/>
        <c:axId val="1389306032"/>
      </c:barChart>
      <c:catAx>
        <c:axId val="868790240"/>
        <c:scaling>
          <c:orientation val="minMax"/>
        </c:scaling>
        <c:delete val="0"/>
        <c:axPos val="b"/>
        <c:numFmt formatCode="General" sourceLinked="1"/>
        <c:majorTickMark val="none"/>
        <c:minorTickMark val="none"/>
        <c:tickLblPos val="nextTo"/>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200" b="0" i="0" u="none" strike="noStrike" kern="1200" baseline="0">
                <a:ln>
                  <a:solidFill>
                    <a:schemeClr val="bg1"/>
                  </a:solidFill>
                </a:ln>
                <a:solidFill>
                  <a:schemeClr val="bg1"/>
                </a:solidFill>
                <a:latin typeface="Futura Lt BT" panose="020B0402020204020303" pitchFamily="34" charset="0"/>
                <a:ea typeface="+mn-ea"/>
                <a:cs typeface="+mn-cs"/>
              </a:defRPr>
            </a:pPr>
            <a:endParaRPr lang="en-US"/>
          </a:p>
        </c:txPr>
        <c:crossAx val="1389306032"/>
        <c:crosses val="autoZero"/>
        <c:auto val="1"/>
        <c:lblAlgn val="ctr"/>
        <c:lblOffset val="100"/>
        <c:noMultiLvlLbl val="0"/>
      </c:catAx>
      <c:valAx>
        <c:axId val="13893060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87902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59062596822614E-2"/>
          <c:y val="6.4686856806821527E-2"/>
          <c:w val="0.78791461447237687"/>
          <c:h val="0.79966614728877794"/>
        </c:manualLayout>
      </c:layout>
      <c:lineChart>
        <c:grouping val="standard"/>
        <c:varyColors val="0"/>
        <c:ser>
          <c:idx val="0"/>
          <c:order val="0"/>
          <c:tx>
            <c:strRef>
              <c:f>'No. 14'!$A$21</c:f>
              <c:strCache>
                <c:ptCount val="1"/>
                <c:pt idx="0">
                  <c:v>Budget 2020</c:v>
                </c:pt>
              </c:strCache>
            </c:strRef>
          </c:tx>
          <c:spPr>
            <a:ln w="12700" cap="rnd">
              <a:solidFill>
                <a:schemeClr val="bg1">
                  <a:lumMod val="65000"/>
                </a:schemeClr>
              </a:solidFill>
              <a:round/>
            </a:ln>
            <a:effectLst/>
          </c:spPr>
          <c:marker>
            <c:symbol val="none"/>
          </c:marker>
          <c:dLbls>
            <c:dLbl>
              <c:idx val="6"/>
              <c:layout>
                <c:manualLayout>
                  <c:x val="8.6838534599728623E-2"/>
                  <c:y val="6.4686856806821416E-2"/>
                </c:manualLayout>
              </c:layout>
              <c:tx>
                <c:rich>
                  <a:bodyPr/>
                  <a:lstStyle/>
                  <a:p>
                    <a:r>
                      <a:rPr lang="en-US" baseline="0">
                        <a:solidFill>
                          <a:schemeClr val="bg1">
                            <a:lumMod val="65000"/>
                          </a:schemeClr>
                        </a:solidFill>
                      </a:rPr>
                      <a:t>Budget 2020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A57-4E6E-9A17-884E2858F5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14'!$B$21:$K$21</c:f>
              <c:numCache>
                <c:formatCode>General</c:formatCode>
                <c:ptCount val="10"/>
                <c:pt idx="1">
                  <c:v>10.291374771317656</c:v>
                </c:pt>
                <c:pt idx="2">
                  <c:v>10.756141755053122</c:v>
                </c:pt>
                <c:pt idx="3">
                  <c:v>10.894976718924248</c:v>
                </c:pt>
                <c:pt idx="4">
                  <c:v>10.218720321382683</c:v>
                </c:pt>
                <c:pt idx="5">
                  <c:v>9.3864943056112988</c:v>
                </c:pt>
                <c:pt idx="6">
                  <c:v>8.3871539877035204</c:v>
                </c:pt>
                <c:pt idx="7">
                  <c:v>7.2516654386089323</c:v>
                </c:pt>
              </c:numCache>
            </c:numRef>
          </c:val>
          <c:smooth val="0"/>
          <c:extLst>
            <c:ext xmlns:c16="http://schemas.microsoft.com/office/drawing/2014/chart" uri="{C3380CC4-5D6E-409C-BE32-E72D297353CC}">
              <c16:uniqueId val="{00000001-8A57-4E6E-9A17-884E2858F515}"/>
            </c:ext>
          </c:extLst>
        </c:ser>
        <c:ser>
          <c:idx val="1"/>
          <c:order val="1"/>
          <c:tx>
            <c:strRef>
              <c:f>'No. 14'!$A$22</c:f>
              <c:strCache>
                <c:ptCount val="1"/>
                <c:pt idx="0">
                  <c:v>SPU 2020</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14'!$B$22:$K$22</c:f>
              <c:numCache>
                <c:formatCode>General</c:formatCode>
                <c:ptCount val="10"/>
                <c:pt idx="2">
                  <c:v>10.646124946178396</c:v>
                </c:pt>
                <c:pt idx="3">
                  <c:v>15.388719376081825</c:v>
                </c:pt>
                <c:pt idx="4">
                  <c:v>14.362089545107743</c:v>
                </c:pt>
                <c:pt idx="5">
                  <c:v>13.633503584675349</c:v>
                </c:pt>
                <c:pt idx="6">
                  <c:v>13.437364482642158</c:v>
                </c:pt>
                <c:pt idx="7">
                  <c:v>13.041785553093188</c:v>
                </c:pt>
                <c:pt idx="8">
                  <c:v>12.783915874104784</c:v>
                </c:pt>
              </c:numCache>
            </c:numRef>
          </c:val>
          <c:smooth val="0"/>
          <c:extLst>
            <c:ext xmlns:c16="http://schemas.microsoft.com/office/drawing/2014/chart" uri="{C3380CC4-5D6E-409C-BE32-E72D297353CC}">
              <c16:uniqueId val="{00000002-8A57-4E6E-9A17-884E2858F515}"/>
            </c:ext>
          </c:extLst>
        </c:ser>
        <c:ser>
          <c:idx val="2"/>
          <c:order val="2"/>
          <c:tx>
            <c:strRef>
              <c:f>'No. 14'!$A$23</c:f>
              <c:strCache>
                <c:ptCount val="1"/>
                <c:pt idx="0">
                  <c:v>Budget 2021</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14'!$B$23:$K$23</c:f>
              <c:numCache>
                <c:formatCode>General</c:formatCode>
                <c:ptCount val="10"/>
                <c:pt idx="2">
                  <c:v>12.188150783680559</c:v>
                </c:pt>
                <c:pt idx="3">
                  <c:v>19.145159255936093</c:v>
                </c:pt>
                <c:pt idx="4">
                  <c:v>16.787911305996552</c:v>
                </c:pt>
              </c:numCache>
            </c:numRef>
          </c:val>
          <c:smooth val="0"/>
          <c:extLst>
            <c:ext xmlns:c16="http://schemas.microsoft.com/office/drawing/2014/chart" uri="{C3380CC4-5D6E-409C-BE32-E72D297353CC}">
              <c16:uniqueId val="{00000003-8A57-4E6E-9A17-884E2858F515}"/>
            </c:ext>
          </c:extLst>
        </c:ser>
        <c:ser>
          <c:idx val="3"/>
          <c:order val="3"/>
          <c:tx>
            <c:strRef>
              <c:f>'No. 14'!$A$24</c:f>
              <c:strCache>
                <c:ptCount val="1"/>
                <c:pt idx="0">
                  <c:v>SPU 2021</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14'!$B$24:$K$24</c:f>
              <c:numCache>
                <c:formatCode>General</c:formatCode>
                <c:ptCount val="10"/>
                <c:pt idx="2">
                  <c:v>12.188150783680559</c:v>
                </c:pt>
                <c:pt idx="3">
                  <c:v>23.992305315277164</c:v>
                </c:pt>
                <c:pt idx="4">
                  <c:v>20.548014469446628</c:v>
                </c:pt>
                <c:pt idx="5">
                  <c:v>11.085889680309393</c:v>
                </c:pt>
                <c:pt idx="6">
                  <c:v>10.458056812068683</c:v>
                </c:pt>
                <c:pt idx="7">
                  <c:v>9.8417454206617947</c:v>
                </c:pt>
                <c:pt idx="8">
                  <c:v>9.0957375613674891</c:v>
                </c:pt>
              </c:numCache>
            </c:numRef>
          </c:val>
          <c:smooth val="0"/>
          <c:extLst>
            <c:ext xmlns:c16="http://schemas.microsoft.com/office/drawing/2014/chart" uri="{C3380CC4-5D6E-409C-BE32-E72D297353CC}">
              <c16:uniqueId val="{00000004-8A57-4E6E-9A17-884E2858F515}"/>
            </c:ext>
          </c:extLst>
        </c:ser>
        <c:ser>
          <c:idx val="4"/>
          <c:order val="4"/>
          <c:tx>
            <c:strRef>
              <c:f>'No. 14'!$A$25</c:f>
              <c:strCache>
                <c:ptCount val="1"/>
                <c:pt idx="0">
                  <c:v>Budget 2022</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14'!$B$25:$K$25</c:f>
              <c:numCache>
                <c:formatCode>General</c:formatCode>
                <c:ptCount val="10"/>
                <c:pt idx="2">
                  <c:v>10.291973307258161</c:v>
                </c:pt>
                <c:pt idx="3">
                  <c:v>25.430845246932797</c:v>
                </c:pt>
                <c:pt idx="4">
                  <c:v>20.511675014757703</c:v>
                </c:pt>
                <c:pt idx="5">
                  <c:v>12.462642788060126</c:v>
                </c:pt>
                <c:pt idx="6">
                  <c:v>10.935387718070487</c:v>
                </c:pt>
                <c:pt idx="7">
                  <c:v>10.401303894690443</c:v>
                </c:pt>
                <c:pt idx="8">
                  <c:v>10.133939555039076</c:v>
                </c:pt>
              </c:numCache>
            </c:numRef>
          </c:val>
          <c:smooth val="0"/>
          <c:extLst>
            <c:ext xmlns:c16="http://schemas.microsoft.com/office/drawing/2014/chart" uri="{C3380CC4-5D6E-409C-BE32-E72D297353CC}">
              <c16:uniqueId val="{00000005-8A57-4E6E-9A17-884E2858F515}"/>
            </c:ext>
          </c:extLst>
        </c:ser>
        <c:ser>
          <c:idx val="5"/>
          <c:order val="5"/>
          <c:tx>
            <c:strRef>
              <c:f>'No. 14'!$A$26</c:f>
              <c:strCache>
                <c:ptCount val="1"/>
                <c:pt idx="0">
                  <c:v>SPU 2022</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14'!$B$26:$K$26</c:f>
              <c:numCache>
                <c:formatCode>General</c:formatCode>
                <c:ptCount val="10"/>
                <c:pt idx="2">
                  <c:v>10.185662269854355</c:v>
                </c:pt>
                <c:pt idx="3">
                  <c:v>25.247659438265185</c:v>
                </c:pt>
                <c:pt idx="4">
                  <c:v>19.881276651646036</c:v>
                </c:pt>
                <c:pt idx="5">
                  <c:v>13.59431522038089</c:v>
                </c:pt>
                <c:pt idx="6">
                  <c:v>11.674061881503798</c:v>
                </c:pt>
                <c:pt idx="7">
                  <c:v>10.955346704342791</c:v>
                </c:pt>
                <c:pt idx="8">
                  <c:v>10.748550841640968</c:v>
                </c:pt>
              </c:numCache>
            </c:numRef>
          </c:val>
          <c:smooth val="0"/>
          <c:extLst>
            <c:ext xmlns:c16="http://schemas.microsoft.com/office/drawing/2014/chart" uri="{C3380CC4-5D6E-409C-BE32-E72D297353CC}">
              <c16:uniqueId val="{00000006-8A57-4E6E-9A17-884E2858F515}"/>
            </c:ext>
          </c:extLst>
        </c:ser>
        <c:ser>
          <c:idx val="6"/>
          <c:order val="6"/>
          <c:tx>
            <c:strRef>
              <c:f>'No. 14'!$A$27</c:f>
              <c:strCache>
                <c:ptCount val="1"/>
                <c:pt idx="0">
                  <c:v>Budget 2023</c:v>
                </c:pt>
              </c:strCache>
            </c:strRef>
          </c:tx>
          <c:spPr>
            <a:ln w="12700" cap="rnd">
              <a:solidFill>
                <a:schemeClr val="bg1">
                  <a:lumMod val="85000"/>
                </a:schemeClr>
              </a:solidFill>
              <a:round/>
            </a:ln>
            <a:effectLst/>
          </c:spPr>
          <c:marker>
            <c:symbol val="none"/>
          </c:marker>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14'!$B$27:$K$27</c:f>
              <c:numCache>
                <c:formatCode>General</c:formatCode>
                <c:ptCount val="10"/>
                <c:pt idx="0">
                  <c:v>10.387823157270583</c:v>
                </c:pt>
                <c:pt idx="1">
                  <c:v>9.617726651647958</c:v>
                </c:pt>
                <c:pt idx="2">
                  <c:v>10.591016953508493</c:v>
                </c:pt>
                <c:pt idx="3">
                  <c:v>25.660047478506353</c:v>
                </c:pt>
                <c:pt idx="4">
                  <c:v>24.343714821763601</c:v>
                </c:pt>
                <c:pt idx="5">
                  <c:v>18.616121966709496</c:v>
                </c:pt>
                <c:pt idx="6">
                  <c:v>16.087292404548091</c:v>
                </c:pt>
                <c:pt idx="7">
                  <c:v>13.151691491213203</c:v>
                </c:pt>
                <c:pt idx="8">
                  <c:v>11.776200206097425</c:v>
                </c:pt>
              </c:numCache>
            </c:numRef>
          </c:val>
          <c:smooth val="0"/>
          <c:extLst>
            <c:ext xmlns:c16="http://schemas.microsoft.com/office/drawing/2014/chart" uri="{C3380CC4-5D6E-409C-BE32-E72D297353CC}">
              <c16:uniqueId val="{00000007-8A57-4E6E-9A17-884E2858F515}"/>
            </c:ext>
          </c:extLst>
        </c:ser>
        <c:ser>
          <c:idx val="7"/>
          <c:order val="7"/>
          <c:tx>
            <c:strRef>
              <c:f>'No. 14'!$A$28</c:f>
              <c:strCache>
                <c:ptCount val="1"/>
                <c:pt idx="0">
                  <c:v>SPU 2023</c:v>
                </c:pt>
              </c:strCache>
            </c:strRef>
          </c:tx>
          <c:spPr>
            <a:ln w="28575" cap="rnd">
              <a:solidFill>
                <a:schemeClr val="accent2">
                  <a:lumMod val="60000"/>
                </a:schemeClr>
              </a:solidFill>
              <a:round/>
            </a:ln>
            <a:effectLst/>
          </c:spPr>
          <c:marker>
            <c:symbol val="none"/>
          </c:marker>
          <c:dLbls>
            <c:dLbl>
              <c:idx val="8"/>
              <c:layout>
                <c:manualLayout>
                  <c:x val="8.4124830393487005E-2"/>
                  <c:y val="6.6293609799803598E-3"/>
                </c:manualLayout>
              </c:layout>
              <c:tx>
                <c:rich>
                  <a:bodyPr/>
                  <a:lstStyle/>
                  <a:p>
                    <a:r>
                      <a:rPr lang="en-US">
                        <a:solidFill>
                          <a:schemeClr val="accent5"/>
                        </a:solidFill>
                      </a:rPr>
                      <a:t>SPU 2023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A57-4E6E-9A17-884E2858F5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14'!$B$28:$K$28</c:f>
              <c:numCache>
                <c:formatCode>General</c:formatCode>
                <c:ptCount val="10"/>
                <c:pt idx="0">
                  <c:v>10.385616276318903</c:v>
                </c:pt>
                <c:pt idx="1">
                  <c:v>9.6375744323264456</c:v>
                </c:pt>
                <c:pt idx="2">
                  <c:v>10.638480045893161</c:v>
                </c:pt>
                <c:pt idx="3">
                  <c:v>25.493931356000321</c:v>
                </c:pt>
                <c:pt idx="4">
                  <c:v>24.19010377500376</c:v>
                </c:pt>
                <c:pt idx="5">
                  <c:v>20.459051566708496</c:v>
                </c:pt>
                <c:pt idx="6">
                  <c:v>17.993110933675034</c:v>
                </c:pt>
                <c:pt idx="7">
                  <c:v>15.769872974604974</c:v>
                </c:pt>
                <c:pt idx="8">
                  <c:v>14.100759455056769</c:v>
                </c:pt>
                <c:pt idx="9">
                  <c:v>12.774718936466778</c:v>
                </c:pt>
              </c:numCache>
            </c:numRef>
          </c:val>
          <c:smooth val="0"/>
          <c:extLst>
            <c:ext xmlns:c16="http://schemas.microsoft.com/office/drawing/2014/chart" uri="{C3380CC4-5D6E-409C-BE32-E72D297353CC}">
              <c16:uniqueId val="{00000009-8A57-4E6E-9A17-884E2858F515}"/>
            </c:ext>
          </c:extLst>
        </c:ser>
        <c:ser>
          <c:idx val="8"/>
          <c:order val="8"/>
          <c:tx>
            <c:strRef>
              <c:f>'No. 14'!$A$29</c:f>
              <c:strCache>
                <c:ptCount val="1"/>
                <c:pt idx="0">
                  <c:v>Budget 2024</c:v>
                </c:pt>
              </c:strCache>
            </c:strRef>
          </c:tx>
          <c:spPr>
            <a:ln w="28575" cap="rnd">
              <a:solidFill>
                <a:schemeClr val="accent3"/>
              </a:solidFill>
              <a:round/>
            </a:ln>
            <a:effectLst/>
          </c:spPr>
          <c:marker>
            <c:symbol val="none"/>
          </c:marker>
          <c:dLbls>
            <c:dLbl>
              <c:idx val="8"/>
              <c:layout>
                <c:manualLayout>
                  <c:x val="8.1411126187245594E-2"/>
                  <c:y val="-5.0239971106228604E-4"/>
                </c:manualLayout>
              </c:layout>
              <c:tx>
                <c:rich>
                  <a:bodyPr/>
                  <a:lstStyle/>
                  <a:p>
                    <a:r>
                      <a:rPr lang="en-US">
                        <a:solidFill>
                          <a:schemeClr val="accent3"/>
                        </a:solidFill>
                      </a:rPr>
                      <a:t>Budget 2024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A57-4E6E-9A17-884E2858F5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14'!$B$20:$K$20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14'!$B$29:$K$29</c:f>
              <c:numCache>
                <c:formatCode>General</c:formatCode>
                <c:ptCount val="10"/>
                <c:pt idx="0">
                  <c:v>10.261955125783787</c:v>
                </c:pt>
                <c:pt idx="1">
                  <c:v>9.2919115589140766</c:v>
                </c:pt>
                <c:pt idx="2">
                  <c:v>10.058531729003244</c:v>
                </c:pt>
                <c:pt idx="3">
                  <c:v>23.94429905334238</c:v>
                </c:pt>
                <c:pt idx="4">
                  <c:v>19.814264880345174</c:v>
                </c:pt>
                <c:pt idx="5">
                  <c:v>12.388662253151335</c:v>
                </c:pt>
                <c:pt idx="6">
                  <c:v>11.774367524067603</c:v>
                </c:pt>
                <c:pt idx="7">
                  <c:v>10.548826269031647</c:v>
                </c:pt>
                <c:pt idx="8">
                  <c:v>9.5254999203209962</c:v>
                </c:pt>
                <c:pt idx="9">
                  <c:v>9.3273452383359121</c:v>
                </c:pt>
              </c:numCache>
            </c:numRef>
          </c:val>
          <c:smooth val="0"/>
          <c:extLst>
            <c:ext xmlns:c16="http://schemas.microsoft.com/office/drawing/2014/chart" uri="{C3380CC4-5D6E-409C-BE32-E72D297353CC}">
              <c16:uniqueId val="{0000000B-8A57-4E6E-9A17-884E2858F515}"/>
            </c:ext>
          </c:extLst>
        </c:ser>
        <c:dLbls>
          <c:showLegendKey val="0"/>
          <c:showVal val="0"/>
          <c:showCatName val="0"/>
          <c:showSerName val="0"/>
          <c:showPercent val="0"/>
          <c:showBubbleSize val="0"/>
        </c:dLbls>
        <c:smooth val="0"/>
        <c:axId val="1438095839"/>
        <c:axId val="1085371343"/>
      </c:lineChart>
      <c:catAx>
        <c:axId val="1438095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85371343"/>
        <c:crosses val="autoZero"/>
        <c:auto val="1"/>
        <c:lblAlgn val="ctr"/>
        <c:lblOffset val="100"/>
        <c:tickLblSkip val="4"/>
        <c:noMultiLvlLbl val="0"/>
      </c:catAx>
      <c:valAx>
        <c:axId val="10853713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38095839"/>
        <c:crosses val="autoZero"/>
        <c:crossBetween val="between"/>
        <c:majorUnit val="1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27517916059868E-2"/>
          <c:y val="5.5443548387096774E-2"/>
          <c:w val="0.83731920212822786"/>
          <c:h val="0.78857593027686057"/>
        </c:manualLayout>
      </c:layout>
      <c:barChart>
        <c:barDir val="col"/>
        <c:grouping val="clustered"/>
        <c:varyColors val="0"/>
        <c:ser>
          <c:idx val="5"/>
          <c:order val="4"/>
          <c:tx>
            <c:strRef>
              <c:f>'No. 15'!$A$37</c:f>
              <c:strCache>
                <c:ptCount val="1"/>
              </c:strCache>
            </c:strRef>
          </c:tx>
          <c:spPr>
            <a:solidFill>
              <a:schemeClr val="bg1">
                <a:lumMod val="50000"/>
                <a:alpha val="5000"/>
              </a:schemeClr>
            </a:solidFill>
            <a:ln>
              <a:noFill/>
            </a:ln>
            <a:effectLst/>
          </c:spPr>
          <c:invertIfNegative val="0"/>
          <c:cat>
            <c:multiLvlStrRef>
              <c:f>'No. 15'!$B$31:$AG$32</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15'!$B$37:$AG$37</c:f>
              <c:numCache>
                <c:formatCode>General</c:formatCode>
                <c:ptCount val="32"/>
                <c:pt idx="27">
                  <c:v>1000</c:v>
                </c:pt>
                <c:pt idx="28">
                  <c:v>1000</c:v>
                </c:pt>
                <c:pt idx="29">
                  <c:v>1000</c:v>
                </c:pt>
                <c:pt idx="30">
                  <c:v>1000</c:v>
                </c:pt>
                <c:pt idx="31">
                  <c:v>1000</c:v>
                </c:pt>
              </c:numCache>
            </c:numRef>
          </c:val>
          <c:extLst>
            <c:ext xmlns:c16="http://schemas.microsoft.com/office/drawing/2014/chart" uri="{C3380CC4-5D6E-409C-BE32-E72D297353CC}">
              <c16:uniqueId val="{00000000-90A6-4A22-9208-A8B6C6BE3809}"/>
            </c:ext>
          </c:extLst>
        </c:ser>
        <c:dLbls>
          <c:showLegendKey val="0"/>
          <c:showVal val="0"/>
          <c:showCatName val="0"/>
          <c:showSerName val="0"/>
          <c:showPercent val="0"/>
          <c:showBubbleSize val="0"/>
        </c:dLbls>
        <c:gapWidth val="0"/>
        <c:axId val="951713967"/>
        <c:axId val="1220190239"/>
      </c:barChart>
      <c:lineChart>
        <c:grouping val="standard"/>
        <c:varyColors val="0"/>
        <c:ser>
          <c:idx val="0"/>
          <c:order val="0"/>
          <c:tx>
            <c:strRef>
              <c:f>'No. 15'!$A$33</c:f>
              <c:strCache>
                <c:ptCount val="1"/>
                <c:pt idx="0">
                  <c:v>Mod GFCF</c:v>
                </c:pt>
              </c:strCache>
            </c:strRef>
          </c:tx>
          <c:spPr>
            <a:ln w="12700" cap="rnd">
              <a:solidFill>
                <a:schemeClr val="accent1"/>
              </a:solidFill>
              <a:round/>
            </a:ln>
            <a:effectLst/>
          </c:spPr>
          <c:marker>
            <c:symbol val="none"/>
          </c:marker>
          <c:dLbls>
            <c:dLbl>
              <c:idx val="11"/>
              <c:layout>
                <c:manualLayout>
                  <c:x val="0.27483242342332709"/>
                  <c:y val="0.10251408224074891"/>
                </c:manualLayout>
              </c:layout>
              <c:tx>
                <c:rich>
                  <a:bodyPr/>
                  <a:lstStyle/>
                  <a:p>
                    <a:r>
                      <a:rPr lang="en-US" baseline="0">
                        <a:solidFill>
                          <a:schemeClr val="accent1"/>
                        </a:solidFill>
                      </a:rPr>
                      <a:t>Modified investment</a:t>
                    </a:r>
                  </a:p>
                </c:rich>
              </c:tx>
              <c:showLegendKey val="0"/>
              <c:showVal val="1"/>
              <c:showCatName val="0"/>
              <c:showSerName val="0"/>
              <c:showPercent val="0"/>
              <c:showBubbleSize val="0"/>
              <c:extLst>
                <c:ext xmlns:c15="http://schemas.microsoft.com/office/drawing/2012/chart" uri="{CE6537A1-D6FC-4f65-9D91-7224C49458BB}">
                  <c15:layout>
                    <c:manualLayout>
                      <c:w val="0.26414256562570115"/>
                      <c:h val="0.16103369319352576"/>
                    </c:manualLayout>
                  </c15:layout>
                  <c15:showDataLabelsRange val="0"/>
                </c:ext>
                <c:ext xmlns:c16="http://schemas.microsoft.com/office/drawing/2014/chart" uri="{C3380CC4-5D6E-409C-BE32-E72D297353CC}">
                  <c16:uniqueId val="{00000001-90A6-4A22-9208-A8B6C6BE380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15'!$B$31:$AG$32</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15'!$B$33:$AG$33</c:f>
              <c:numCache>
                <c:formatCode>General</c:formatCode>
                <c:ptCount val="32"/>
                <c:pt idx="0">
                  <c:v>92.333840236157073</c:v>
                </c:pt>
                <c:pt idx="1">
                  <c:v>95.947759191340907</c:v>
                </c:pt>
                <c:pt idx="2">
                  <c:v>92.807943465426234</c:v>
                </c:pt>
                <c:pt idx="3">
                  <c:v>99.883710528669823</c:v>
                </c:pt>
                <c:pt idx="4">
                  <c:v>102.96985419089363</c:v>
                </c:pt>
                <c:pt idx="5">
                  <c:v>104.54423472582521</c:v>
                </c:pt>
                <c:pt idx="6">
                  <c:v>99.114410949100986</c:v>
                </c:pt>
                <c:pt idx="7">
                  <c:v>101.08238661776545</c:v>
                </c:pt>
                <c:pt idx="8">
                  <c:v>100.02683603184542</c:v>
                </c:pt>
                <c:pt idx="9">
                  <c:v>96.019321942928698</c:v>
                </c:pt>
                <c:pt idx="10">
                  <c:v>103.70337239466856</c:v>
                </c:pt>
                <c:pt idx="11">
                  <c:v>100.25046963055729</c:v>
                </c:pt>
                <c:pt idx="12">
                  <c:v>98.622417031934873</c:v>
                </c:pt>
                <c:pt idx="13">
                  <c:v>75.999642186242056</c:v>
                </c:pt>
                <c:pt idx="14">
                  <c:v>95.169514267823587</c:v>
                </c:pt>
                <c:pt idx="15">
                  <c:v>91.206726898649251</c:v>
                </c:pt>
                <c:pt idx="16">
                  <c:v>89.417658108954285</c:v>
                </c:pt>
                <c:pt idx="17">
                  <c:v>93.12997584757133</c:v>
                </c:pt>
                <c:pt idx="18">
                  <c:v>91.877627694784863</c:v>
                </c:pt>
                <c:pt idx="19">
                  <c:v>101.77117810179801</c:v>
                </c:pt>
                <c:pt idx="20">
                  <c:v>102.486805617676</c:v>
                </c:pt>
                <c:pt idx="21">
                  <c:v>118.60631541282761</c:v>
                </c:pt>
                <c:pt idx="22">
                  <c:v>110.86859289739689</c:v>
                </c:pt>
                <c:pt idx="23">
                  <c:v>106.61060917792288</c:v>
                </c:pt>
                <c:pt idx="24">
                  <c:v>108.50702209499954</c:v>
                </c:pt>
                <c:pt idx="25">
                  <c:v>104.83943107612487</c:v>
                </c:pt>
                <c:pt idx="26">
                  <c:v>101.05555058592002</c:v>
                </c:pt>
              </c:numCache>
            </c:numRef>
          </c:val>
          <c:smooth val="0"/>
          <c:extLst>
            <c:ext xmlns:c16="http://schemas.microsoft.com/office/drawing/2014/chart" uri="{C3380CC4-5D6E-409C-BE32-E72D297353CC}">
              <c16:uniqueId val="{00000002-90A6-4A22-9208-A8B6C6BE3809}"/>
            </c:ext>
          </c:extLst>
        </c:ser>
        <c:ser>
          <c:idx val="2"/>
          <c:order val="1"/>
          <c:tx>
            <c:strRef>
              <c:f>'No. 15'!$A$34</c:f>
              <c:strCache>
                <c:ptCount val="1"/>
                <c:pt idx="0">
                  <c:v>Budget 2024</c:v>
                </c:pt>
              </c:strCache>
            </c:strRef>
          </c:tx>
          <c:spPr>
            <a:ln w="12700" cap="rnd">
              <a:solidFill>
                <a:schemeClr val="accent1"/>
              </a:solidFill>
              <a:prstDash val="sysDash"/>
              <a:round/>
            </a:ln>
            <a:effectLst/>
          </c:spPr>
          <c:marker>
            <c:symbol val="none"/>
          </c:marker>
          <c:cat>
            <c:multiLvlStrRef>
              <c:f>'No. 15'!$B$31:$AG$32</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15'!$B$34:$AG$34</c:f>
              <c:numCache>
                <c:formatCode>General</c:formatCode>
                <c:ptCount val="32"/>
                <c:pt idx="25">
                  <c:v>107.94346542624564</c:v>
                </c:pt>
                <c:pt idx="26">
                  <c:v>109.28196439753106</c:v>
                </c:pt>
                <c:pt idx="27">
                  <c:v>110.61520436318095</c:v>
                </c:pt>
                <c:pt idx="28">
                  <c:v>109.39843711518597</c:v>
                </c:pt>
                <c:pt idx="29">
                  <c:v>109.50783555230115</c:v>
                </c:pt>
                <c:pt idx="30">
                  <c:v>109.61734338785342</c:v>
                </c:pt>
                <c:pt idx="31">
                  <c:v>109.72696073124126</c:v>
                </c:pt>
              </c:numCache>
            </c:numRef>
          </c:val>
          <c:smooth val="0"/>
          <c:extLst>
            <c:ext xmlns:c16="http://schemas.microsoft.com/office/drawing/2014/chart" uri="{C3380CC4-5D6E-409C-BE32-E72D297353CC}">
              <c16:uniqueId val="{00000003-90A6-4A22-9208-A8B6C6BE3809}"/>
            </c:ext>
          </c:extLst>
        </c:ser>
        <c:ser>
          <c:idx val="1"/>
          <c:order val="2"/>
          <c:tx>
            <c:strRef>
              <c:f>'No. 15'!$A$35</c:f>
              <c:strCache>
                <c:ptCount val="1"/>
                <c:pt idx="0">
                  <c:v>Trend</c:v>
                </c:pt>
              </c:strCache>
            </c:strRef>
          </c:tx>
          <c:spPr>
            <a:ln w="19050" cap="rnd">
              <a:solidFill>
                <a:schemeClr val="accent1"/>
              </a:solidFill>
              <a:prstDash val="sysDot"/>
              <a:round/>
            </a:ln>
            <a:effectLst/>
          </c:spPr>
          <c:marker>
            <c:symbol val="none"/>
          </c:marker>
          <c:dLbls>
            <c:dLbl>
              <c:idx val="10"/>
              <c:layout>
                <c:manualLayout>
                  <c:x val="0.37992905907114394"/>
                  <c:y val="-0.3696251912938992"/>
                </c:manualLayout>
              </c:layout>
              <c:tx>
                <c:rich>
                  <a:bodyPr/>
                  <a:lstStyle/>
                  <a:p>
                    <a:r>
                      <a:rPr lang="en-US" baseline="0">
                        <a:solidFill>
                          <a:schemeClr val="accent1"/>
                        </a:solidFill>
                      </a:rPr>
                      <a:t>Trend </a:t>
                    </a:r>
                  </a:p>
                </c:rich>
              </c:tx>
              <c:showLegendKey val="0"/>
              <c:showVal val="1"/>
              <c:showCatName val="0"/>
              <c:showSerName val="0"/>
              <c:showPercent val="0"/>
              <c:showBubbleSize val="0"/>
              <c:extLst>
                <c:ext xmlns:c15="http://schemas.microsoft.com/office/drawing/2012/chart" uri="{CE6537A1-D6FC-4f65-9D91-7224C49458BB}">
                  <c15:layout>
                    <c:manualLayout>
                      <c:w val="0.16086534637715741"/>
                      <c:h val="0.10372983870967742"/>
                    </c:manualLayout>
                  </c15:layout>
                  <c15:showDataLabelsRange val="0"/>
                </c:ext>
                <c:ext xmlns:c16="http://schemas.microsoft.com/office/drawing/2014/chart" uri="{C3380CC4-5D6E-409C-BE32-E72D297353CC}">
                  <c16:uniqueId val="{00000004-90A6-4A22-9208-A8B6C6BE380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15'!$B$31:$AG$32</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15'!$B$35:$AG$35</c:f>
              <c:numCache>
                <c:formatCode>General</c:formatCode>
                <c:ptCount val="32"/>
                <c:pt idx="0">
                  <c:v>91.22286870698295</c:v>
                </c:pt>
                <c:pt idx="1">
                  <c:v>92.591735798618274</c:v>
                </c:pt>
                <c:pt idx="2">
                  <c:v>93.960602890253597</c:v>
                </c:pt>
                <c:pt idx="3">
                  <c:v>95.32946998188892</c:v>
                </c:pt>
                <c:pt idx="4">
                  <c:v>96.698337073524257</c:v>
                </c:pt>
                <c:pt idx="5">
                  <c:v>98.067204165159566</c:v>
                </c:pt>
                <c:pt idx="6">
                  <c:v>99.436071256794904</c:v>
                </c:pt>
                <c:pt idx="7">
                  <c:v>100.80493834843021</c:v>
                </c:pt>
                <c:pt idx="8">
                  <c:v>102.17380544006555</c:v>
                </c:pt>
                <c:pt idx="9">
                  <c:v>103.54267253170086</c:v>
                </c:pt>
                <c:pt idx="10">
                  <c:v>104.9115396233362</c:v>
                </c:pt>
                <c:pt idx="11">
                  <c:v>106.28040671497153</c:v>
                </c:pt>
                <c:pt idx="12">
                  <c:v>107.64927380660684</c:v>
                </c:pt>
                <c:pt idx="13">
                  <c:v>109.01814089824218</c:v>
                </c:pt>
                <c:pt idx="14">
                  <c:v>110.38700798987749</c:v>
                </c:pt>
                <c:pt idx="15">
                  <c:v>111.75587508151283</c:v>
                </c:pt>
                <c:pt idx="16">
                  <c:v>113.12474217314814</c:v>
                </c:pt>
                <c:pt idx="17">
                  <c:v>114.49360926478347</c:v>
                </c:pt>
                <c:pt idx="18">
                  <c:v>115.86247635641881</c:v>
                </c:pt>
                <c:pt idx="19">
                  <c:v>117.23134344805412</c:v>
                </c:pt>
                <c:pt idx="20">
                  <c:v>118.60021053968946</c:v>
                </c:pt>
                <c:pt idx="21">
                  <c:v>119.96907763132477</c:v>
                </c:pt>
                <c:pt idx="22">
                  <c:v>121.3379447229601</c:v>
                </c:pt>
                <c:pt idx="23">
                  <c:v>122.70681181459541</c:v>
                </c:pt>
                <c:pt idx="24">
                  <c:v>124.07567890623075</c:v>
                </c:pt>
                <c:pt idx="25">
                  <c:v>125.44454599786609</c:v>
                </c:pt>
                <c:pt idx="26">
                  <c:v>126.8134130895014</c:v>
                </c:pt>
                <c:pt idx="27">
                  <c:v>128.18228018113672</c:v>
                </c:pt>
                <c:pt idx="28">
                  <c:v>129.55114727277203</c:v>
                </c:pt>
                <c:pt idx="29">
                  <c:v>130.92001436440739</c:v>
                </c:pt>
                <c:pt idx="30">
                  <c:v>132.2888814560427</c:v>
                </c:pt>
                <c:pt idx="31">
                  <c:v>133.65774854767801</c:v>
                </c:pt>
              </c:numCache>
            </c:numRef>
          </c:val>
          <c:smooth val="0"/>
          <c:extLst>
            <c:ext xmlns:c16="http://schemas.microsoft.com/office/drawing/2014/chart" uri="{C3380CC4-5D6E-409C-BE32-E72D297353CC}">
              <c16:uniqueId val="{00000005-90A6-4A22-9208-A8B6C6BE3809}"/>
            </c:ext>
          </c:extLst>
        </c:ser>
        <c:ser>
          <c:idx val="4"/>
          <c:order val="3"/>
          <c:tx>
            <c:strRef>
              <c:f>'No. 15'!$A$36</c:f>
              <c:strCache>
                <c:ptCount val="1"/>
                <c:pt idx="0">
                  <c:v>zero</c:v>
                </c:pt>
              </c:strCache>
            </c:strRef>
          </c:tx>
          <c:spPr>
            <a:ln w="9525" cap="rnd">
              <a:solidFill>
                <a:schemeClr val="bg1">
                  <a:lumMod val="85000"/>
                </a:schemeClr>
              </a:solidFill>
              <a:round/>
            </a:ln>
            <a:effectLst/>
          </c:spPr>
          <c:marker>
            <c:symbol val="none"/>
          </c:marker>
          <c:cat>
            <c:multiLvlStrRef>
              <c:f>'No. 15'!$B$31:$AG$32</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15'!$B$36:$AG$36</c:f>
              <c:numCache>
                <c:formatCode>General</c:formatCode>
                <c:ptCount val="32"/>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70</c:v>
                </c:pt>
                <c:pt idx="27">
                  <c:v>70</c:v>
                </c:pt>
                <c:pt idx="28">
                  <c:v>70</c:v>
                </c:pt>
                <c:pt idx="29">
                  <c:v>70</c:v>
                </c:pt>
                <c:pt idx="30">
                  <c:v>70</c:v>
                </c:pt>
                <c:pt idx="31">
                  <c:v>70</c:v>
                </c:pt>
              </c:numCache>
            </c:numRef>
          </c:val>
          <c:smooth val="0"/>
          <c:extLst>
            <c:ext xmlns:c16="http://schemas.microsoft.com/office/drawing/2014/chart" uri="{C3380CC4-5D6E-409C-BE32-E72D297353CC}">
              <c16:uniqueId val="{00000006-90A6-4A22-9208-A8B6C6BE3809}"/>
            </c:ext>
          </c:extLst>
        </c:ser>
        <c:dLbls>
          <c:showLegendKey val="0"/>
          <c:showVal val="0"/>
          <c:showCatName val="0"/>
          <c:showSerName val="0"/>
          <c:showPercent val="0"/>
          <c:showBubbleSize val="0"/>
        </c:dLbls>
        <c:marker val="1"/>
        <c:smooth val="0"/>
        <c:axId val="701555632"/>
        <c:axId val="900286448"/>
      </c:lineChart>
      <c:catAx>
        <c:axId val="701555632"/>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00286448"/>
        <c:crosses val="autoZero"/>
        <c:auto val="1"/>
        <c:lblAlgn val="ctr"/>
        <c:lblOffset val="100"/>
        <c:tickLblSkip val="12"/>
        <c:noMultiLvlLbl val="0"/>
      </c:catAx>
      <c:valAx>
        <c:axId val="900286448"/>
        <c:scaling>
          <c:orientation val="minMax"/>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01555632"/>
        <c:crosses val="autoZero"/>
        <c:crossBetween val="between"/>
      </c:valAx>
      <c:valAx>
        <c:axId val="122019023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51713967"/>
        <c:crosses val="max"/>
        <c:crossBetween val="between"/>
      </c:valAx>
      <c:catAx>
        <c:axId val="951713967"/>
        <c:scaling>
          <c:orientation val="minMax"/>
        </c:scaling>
        <c:delete val="1"/>
        <c:axPos val="b"/>
        <c:numFmt formatCode="General" sourceLinked="1"/>
        <c:majorTickMark val="out"/>
        <c:minorTickMark val="none"/>
        <c:tickLblPos val="nextTo"/>
        <c:crossAx val="122019023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15'!$A$21</c:f>
              <c:strCache>
                <c:ptCount val="1"/>
                <c:pt idx="0">
                  <c:v>Budget 2020</c:v>
                </c:pt>
              </c:strCache>
            </c:strRef>
          </c:tx>
          <c:spPr>
            <a:ln w="12700" cap="rnd">
              <a:solidFill>
                <a:schemeClr val="bg1">
                  <a:lumMod val="65000"/>
                </a:schemeClr>
              </a:solidFill>
              <a:round/>
            </a:ln>
            <a:effectLst/>
          </c:spPr>
          <c:marker>
            <c:symbol val="none"/>
          </c:marker>
          <c:dLbls>
            <c:dLbl>
              <c:idx val="6"/>
              <c:layout>
                <c:manualLayout>
                  <c:x val="3.2564102564102464E-2"/>
                  <c:y val="-0.13523148148148148"/>
                </c:manualLayout>
              </c:layout>
              <c:tx>
                <c:rich>
                  <a:bodyPr/>
                  <a:lstStyle/>
                  <a:p>
                    <a:r>
                      <a:rPr lang="en-US" baseline="0">
                        <a:solidFill>
                          <a:schemeClr val="bg1">
                            <a:lumMod val="65000"/>
                          </a:schemeClr>
                        </a:solidFill>
                      </a:rPr>
                      <a:t>Budget 2020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0B5-471D-993C-F620218EC7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15'!$B$21:$K$21</c:f>
              <c:numCache>
                <c:formatCode>General</c:formatCode>
                <c:ptCount val="10"/>
                <c:pt idx="0">
                  <c:v>14000</c:v>
                </c:pt>
                <c:pt idx="1">
                  <c:v>18000</c:v>
                </c:pt>
                <c:pt idx="2">
                  <c:v>21000</c:v>
                </c:pt>
                <c:pt idx="3">
                  <c:v>24000</c:v>
                </c:pt>
                <c:pt idx="4">
                  <c:v>29000</c:v>
                </c:pt>
                <c:pt idx="5">
                  <c:v>35000</c:v>
                </c:pt>
                <c:pt idx="6">
                  <c:v>41000</c:v>
                </c:pt>
                <c:pt idx="7">
                  <c:v>45000</c:v>
                </c:pt>
              </c:numCache>
            </c:numRef>
          </c:val>
          <c:smooth val="0"/>
          <c:extLst>
            <c:ext xmlns:c16="http://schemas.microsoft.com/office/drawing/2014/chart" uri="{C3380CC4-5D6E-409C-BE32-E72D297353CC}">
              <c16:uniqueId val="{00000001-90B5-471D-993C-F620218EC772}"/>
            </c:ext>
          </c:extLst>
        </c:ser>
        <c:ser>
          <c:idx val="1"/>
          <c:order val="1"/>
          <c:tx>
            <c:strRef>
              <c:f>'No. 15'!$A$22</c:f>
              <c:strCache>
                <c:ptCount val="1"/>
                <c:pt idx="0">
                  <c:v>SPU 2020</c:v>
                </c:pt>
              </c:strCache>
            </c:strRef>
          </c:tx>
          <c:spPr>
            <a:ln w="12700"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15'!$B$22:$K$22</c:f>
              <c:numCache>
                <c:formatCode>General</c:formatCode>
                <c:ptCount val="10"/>
                <c:pt idx="0">
                  <c:v>14000</c:v>
                </c:pt>
                <c:pt idx="1">
                  <c:v>18000</c:v>
                </c:pt>
                <c:pt idx="2">
                  <c:v>21000</c:v>
                </c:pt>
                <c:pt idx="3">
                  <c:v>13000</c:v>
                </c:pt>
                <c:pt idx="4">
                  <c:v>15000</c:v>
                </c:pt>
                <c:pt idx="5">
                  <c:v>19000</c:v>
                </c:pt>
                <c:pt idx="6">
                  <c:v>24000</c:v>
                </c:pt>
                <c:pt idx="7">
                  <c:v>30000</c:v>
                </c:pt>
                <c:pt idx="8">
                  <c:v>37000</c:v>
                </c:pt>
              </c:numCache>
            </c:numRef>
          </c:val>
          <c:smooth val="0"/>
          <c:extLst>
            <c:ext xmlns:c16="http://schemas.microsoft.com/office/drawing/2014/chart" uri="{C3380CC4-5D6E-409C-BE32-E72D297353CC}">
              <c16:uniqueId val="{00000002-90B5-471D-993C-F620218EC772}"/>
            </c:ext>
          </c:extLst>
        </c:ser>
        <c:ser>
          <c:idx val="2"/>
          <c:order val="2"/>
          <c:tx>
            <c:strRef>
              <c:f>'No. 15'!$A$23</c:f>
              <c:strCache>
                <c:ptCount val="1"/>
                <c:pt idx="0">
                  <c:v>Budget 2021</c:v>
                </c:pt>
              </c:strCache>
            </c:strRef>
          </c:tx>
          <c:spPr>
            <a:ln w="28575"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15'!$B$23:$K$23</c:f>
              <c:numCache>
                <c:formatCode>General</c:formatCode>
                <c:ptCount val="10"/>
                <c:pt idx="0">
                  <c:v>14000</c:v>
                </c:pt>
                <c:pt idx="1">
                  <c:v>18000</c:v>
                </c:pt>
                <c:pt idx="2">
                  <c:v>21000</c:v>
                </c:pt>
                <c:pt idx="3">
                  <c:v>18000</c:v>
                </c:pt>
                <c:pt idx="4">
                  <c:v>20000</c:v>
                </c:pt>
              </c:numCache>
            </c:numRef>
          </c:val>
          <c:smooth val="0"/>
          <c:extLst>
            <c:ext xmlns:c16="http://schemas.microsoft.com/office/drawing/2014/chart" uri="{C3380CC4-5D6E-409C-BE32-E72D297353CC}">
              <c16:uniqueId val="{00000003-90B5-471D-993C-F620218EC772}"/>
            </c:ext>
          </c:extLst>
        </c:ser>
        <c:ser>
          <c:idx val="3"/>
          <c:order val="3"/>
          <c:tx>
            <c:strRef>
              <c:f>'No. 15'!$A$24</c:f>
              <c:strCache>
                <c:ptCount val="1"/>
                <c:pt idx="0">
                  <c:v>SPU 2021</c:v>
                </c:pt>
              </c:strCache>
            </c:strRef>
          </c:tx>
          <c:spPr>
            <a:ln w="12700"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15'!$B$24:$K$24</c:f>
              <c:numCache>
                <c:formatCode>General</c:formatCode>
                <c:ptCount val="10"/>
                <c:pt idx="0">
                  <c:v>14000</c:v>
                </c:pt>
                <c:pt idx="1">
                  <c:v>18000</c:v>
                </c:pt>
                <c:pt idx="2">
                  <c:v>21000</c:v>
                </c:pt>
                <c:pt idx="3">
                  <c:v>21000</c:v>
                </c:pt>
                <c:pt idx="4">
                  <c:v>18000</c:v>
                </c:pt>
                <c:pt idx="5">
                  <c:v>20000</c:v>
                </c:pt>
                <c:pt idx="6">
                  <c:v>23000</c:v>
                </c:pt>
                <c:pt idx="7">
                  <c:v>27000</c:v>
                </c:pt>
                <c:pt idx="8">
                  <c:v>32000</c:v>
                </c:pt>
              </c:numCache>
            </c:numRef>
          </c:val>
          <c:smooth val="0"/>
          <c:extLst>
            <c:ext xmlns:c16="http://schemas.microsoft.com/office/drawing/2014/chart" uri="{C3380CC4-5D6E-409C-BE32-E72D297353CC}">
              <c16:uniqueId val="{00000004-90B5-471D-993C-F620218EC772}"/>
            </c:ext>
          </c:extLst>
        </c:ser>
        <c:ser>
          <c:idx val="4"/>
          <c:order val="4"/>
          <c:tx>
            <c:strRef>
              <c:f>'No. 15'!$A$25</c:f>
              <c:strCache>
                <c:ptCount val="1"/>
                <c:pt idx="0">
                  <c:v>Budget 2022</c:v>
                </c:pt>
              </c:strCache>
            </c:strRef>
          </c:tx>
          <c:spPr>
            <a:ln w="12700"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15'!$B$25:$K$25</c:f>
              <c:numCache>
                <c:formatCode>General</c:formatCode>
                <c:ptCount val="10"/>
                <c:pt idx="0">
                  <c:v>14000</c:v>
                </c:pt>
                <c:pt idx="1">
                  <c:v>18000</c:v>
                </c:pt>
                <c:pt idx="2">
                  <c:v>21000</c:v>
                </c:pt>
                <c:pt idx="3">
                  <c:v>21000</c:v>
                </c:pt>
                <c:pt idx="4">
                  <c:v>20000</c:v>
                </c:pt>
                <c:pt idx="5">
                  <c:v>24000</c:v>
                </c:pt>
                <c:pt idx="6">
                  <c:v>28000</c:v>
                </c:pt>
                <c:pt idx="7">
                  <c:v>33000</c:v>
                </c:pt>
                <c:pt idx="8">
                  <c:v>38000</c:v>
                </c:pt>
              </c:numCache>
            </c:numRef>
          </c:val>
          <c:smooth val="0"/>
          <c:extLst>
            <c:ext xmlns:c16="http://schemas.microsoft.com/office/drawing/2014/chart" uri="{C3380CC4-5D6E-409C-BE32-E72D297353CC}">
              <c16:uniqueId val="{00000005-90B5-471D-993C-F620218EC772}"/>
            </c:ext>
          </c:extLst>
        </c:ser>
        <c:ser>
          <c:idx val="5"/>
          <c:order val="5"/>
          <c:tx>
            <c:strRef>
              <c:f>'No. 15'!$A$26</c:f>
              <c:strCache>
                <c:ptCount val="1"/>
                <c:pt idx="0">
                  <c:v>SPU 2022</c:v>
                </c:pt>
              </c:strCache>
            </c:strRef>
          </c:tx>
          <c:spPr>
            <a:ln w="12700"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15'!$B$26:$K$26</c:f>
              <c:numCache>
                <c:formatCode>General</c:formatCode>
                <c:ptCount val="10"/>
                <c:pt idx="0">
                  <c:v>14000</c:v>
                </c:pt>
                <c:pt idx="1">
                  <c:v>18000</c:v>
                </c:pt>
                <c:pt idx="2">
                  <c:v>21000</c:v>
                </c:pt>
                <c:pt idx="3">
                  <c:v>21000</c:v>
                </c:pt>
                <c:pt idx="4">
                  <c:v>20000</c:v>
                </c:pt>
                <c:pt idx="5">
                  <c:v>26000</c:v>
                </c:pt>
                <c:pt idx="6">
                  <c:v>30000</c:v>
                </c:pt>
                <c:pt idx="7">
                  <c:v>34000</c:v>
                </c:pt>
                <c:pt idx="8">
                  <c:v>38000</c:v>
                </c:pt>
              </c:numCache>
            </c:numRef>
          </c:val>
          <c:smooth val="0"/>
          <c:extLst>
            <c:ext xmlns:c16="http://schemas.microsoft.com/office/drawing/2014/chart" uri="{C3380CC4-5D6E-409C-BE32-E72D297353CC}">
              <c16:uniqueId val="{00000006-90B5-471D-993C-F620218EC772}"/>
            </c:ext>
          </c:extLst>
        </c:ser>
        <c:ser>
          <c:idx val="6"/>
          <c:order val="6"/>
          <c:tx>
            <c:strRef>
              <c:f>'No. 15'!$A$27</c:f>
              <c:strCache>
                <c:ptCount val="1"/>
                <c:pt idx="0">
                  <c:v>Budget 2023</c:v>
                </c:pt>
              </c:strCache>
            </c:strRef>
          </c:tx>
          <c:spPr>
            <a:ln w="12700" cap="rnd">
              <a:solidFill>
                <a:schemeClr val="bg1">
                  <a:lumMod val="85000"/>
                </a:schemeClr>
              </a:solidFill>
              <a:round/>
            </a:ln>
            <a:effectLst/>
          </c:spPr>
          <c:marker>
            <c:symbol val="none"/>
          </c:marker>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15'!$B$27:$K$27</c:f>
              <c:numCache>
                <c:formatCode>General</c:formatCode>
                <c:ptCount val="10"/>
                <c:pt idx="2">
                  <c:v>21000</c:v>
                </c:pt>
                <c:pt idx="3">
                  <c:v>21000</c:v>
                </c:pt>
                <c:pt idx="4">
                  <c:v>20000</c:v>
                </c:pt>
                <c:pt idx="5">
                  <c:v>27000</c:v>
                </c:pt>
                <c:pt idx="6">
                  <c:v>29000</c:v>
                </c:pt>
                <c:pt idx="7">
                  <c:v>33000</c:v>
                </c:pt>
                <c:pt idx="8">
                  <c:v>37000</c:v>
                </c:pt>
              </c:numCache>
            </c:numRef>
          </c:val>
          <c:smooth val="0"/>
          <c:extLst>
            <c:ext xmlns:c16="http://schemas.microsoft.com/office/drawing/2014/chart" uri="{C3380CC4-5D6E-409C-BE32-E72D297353CC}">
              <c16:uniqueId val="{00000007-90B5-471D-993C-F620218EC772}"/>
            </c:ext>
          </c:extLst>
        </c:ser>
        <c:ser>
          <c:idx val="7"/>
          <c:order val="7"/>
          <c:tx>
            <c:strRef>
              <c:f>'No. 15'!$A$28</c:f>
              <c:strCache>
                <c:ptCount val="1"/>
                <c:pt idx="0">
                  <c:v>SPU 2023</c:v>
                </c:pt>
              </c:strCache>
            </c:strRef>
          </c:tx>
          <c:spPr>
            <a:ln w="28575" cap="rnd">
              <a:solidFill>
                <a:schemeClr val="accent2">
                  <a:lumMod val="60000"/>
                </a:schemeClr>
              </a:solidFill>
              <a:round/>
            </a:ln>
            <a:effectLst/>
          </c:spPr>
          <c:marker>
            <c:symbol val="none"/>
          </c:marker>
          <c:dLbls>
            <c:dLbl>
              <c:idx val="8"/>
              <c:layout>
                <c:manualLayout>
                  <c:x val="5.4273504273503279E-3"/>
                  <c:y val="-0.11097222222222222"/>
                </c:manualLayout>
              </c:layout>
              <c:tx>
                <c:rich>
                  <a:bodyPr/>
                  <a:lstStyle/>
                  <a:p>
                    <a:r>
                      <a:rPr lang="en-US">
                        <a:solidFill>
                          <a:schemeClr val="accent5"/>
                        </a:solidFill>
                      </a:rPr>
                      <a:t>SPU 2023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0B5-471D-993C-F620218EC7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15'!$B$28:$K$28</c:f>
              <c:numCache>
                <c:formatCode>General</c:formatCode>
                <c:ptCount val="10"/>
                <c:pt idx="0">
                  <c:v>14000</c:v>
                </c:pt>
                <c:pt idx="1">
                  <c:v>18000</c:v>
                </c:pt>
                <c:pt idx="2">
                  <c:v>21000</c:v>
                </c:pt>
                <c:pt idx="3">
                  <c:v>21000</c:v>
                </c:pt>
                <c:pt idx="4">
                  <c:v>20000</c:v>
                </c:pt>
                <c:pt idx="5">
                  <c:v>30000</c:v>
                </c:pt>
                <c:pt idx="6">
                  <c:v>30000</c:v>
                </c:pt>
                <c:pt idx="7">
                  <c:v>32000</c:v>
                </c:pt>
                <c:pt idx="8">
                  <c:v>34000</c:v>
                </c:pt>
                <c:pt idx="9">
                  <c:v>36000</c:v>
                </c:pt>
              </c:numCache>
            </c:numRef>
          </c:val>
          <c:smooth val="0"/>
          <c:extLst>
            <c:ext xmlns:c16="http://schemas.microsoft.com/office/drawing/2014/chart" uri="{C3380CC4-5D6E-409C-BE32-E72D297353CC}">
              <c16:uniqueId val="{00000009-90B5-471D-993C-F620218EC772}"/>
            </c:ext>
          </c:extLst>
        </c:ser>
        <c:ser>
          <c:idx val="8"/>
          <c:order val="8"/>
          <c:tx>
            <c:strRef>
              <c:f>'No. 15'!$A$29</c:f>
              <c:strCache>
                <c:ptCount val="1"/>
                <c:pt idx="0">
                  <c:v>Budget 2024</c:v>
                </c:pt>
              </c:strCache>
            </c:strRef>
          </c:tx>
          <c:spPr>
            <a:ln w="28575" cap="rnd">
              <a:solidFill>
                <a:schemeClr val="accent3"/>
              </a:solidFill>
              <a:round/>
            </a:ln>
            <a:effectLst/>
          </c:spPr>
          <c:marker>
            <c:symbol val="none"/>
          </c:marker>
          <c:dLbls>
            <c:dLbl>
              <c:idx val="8"/>
              <c:layout>
                <c:manualLayout>
                  <c:x val="0"/>
                  <c:y val="5.2407407407407409E-2"/>
                </c:manualLayout>
              </c:layout>
              <c:tx>
                <c:rich>
                  <a:bodyPr/>
                  <a:lstStyle/>
                  <a:p>
                    <a:r>
                      <a:rPr lang="en-US">
                        <a:solidFill>
                          <a:schemeClr val="accent3"/>
                        </a:solidFill>
                      </a:rPr>
                      <a:t>Budget 2024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0B5-471D-993C-F620218EC7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15'!$B$20:$K$20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15'!$B$29:$K$29</c:f>
              <c:numCache>
                <c:formatCode>General</c:formatCode>
                <c:ptCount val="10"/>
                <c:pt idx="0">
                  <c:v>14000</c:v>
                </c:pt>
                <c:pt idx="1">
                  <c:v>18000</c:v>
                </c:pt>
                <c:pt idx="2">
                  <c:v>21000</c:v>
                </c:pt>
                <c:pt idx="3">
                  <c:v>21000</c:v>
                </c:pt>
                <c:pt idx="4">
                  <c:v>21000</c:v>
                </c:pt>
                <c:pt idx="5">
                  <c:v>30000</c:v>
                </c:pt>
                <c:pt idx="6">
                  <c:v>29000</c:v>
                </c:pt>
                <c:pt idx="7">
                  <c:v>30000</c:v>
                </c:pt>
                <c:pt idx="8">
                  <c:v>32000</c:v>
                </c:pt>
                <c:pt idx="9">
                  <c:v>34000</c:v>
                </c:pt>
              </c:numCache>
            </c:numRef>
          </c:val>
          <c:smooth val="0"/>
          <c:extLst>
            <c:ext xmlns:c16="http://schemas.microsoft.com/office/drawing/2014/chart" uri="{C3380CC4-5D6E-409C-BE32-E72D297353CC}">
              <c16:uniqueId val="{0000000B-90B5-471D-993C-F620218EC772}"/>
            </c:ext>
          </c:extLst>
        </c:ser>
        <c:dLbls>
          <c:showLegendKey val="0"/>
          <c:showVal val="0"/>
          <c:showCatName val="0"/>
          <c:showSerName val="0"/>
          <c:showPercent val="0"/>
          <c:showBubbleSize val="0"/>
        </c:dLbls>
        <c:smooth val="0"/>
        <c:axId val="1438095839"/>
        <c:axId val="1085371343"/>
      </c:lineChart>
      <c:catAx>
        <c:axId val="1438095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85371343"/>
        <c:crosses val="autoZero"/>
        <c:auto val="1"/>
        <c:lblAlgn val="ctr"/>
        <c:lblOffset val="100"/>
        <c:tickLblSkip val="4"/>
        <c:noMultiLvlLbl val="0"/>
      </c:catAx>
      <c:valAx>
        <c:axId val="10853713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38095839"/>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'No. 16'!$A$22</c:f>
              <c:strCache>
                <c:ptCount val="1"/>
                <c:pt idx="0">
                  <c:v>Apartments</c:v>
                </c:pt>
              </c:strCache>
            </c:strRef>
          </c:tx>
          <c:spPr>
            <a:ln w="28575" cap="rnd">
              <a:solidFill>
                <a:schemeClr val="accent4"/>
              </a:solidFill>
              <a:round/>
            </a:ln>
            <a:effectLst/>
          </c:spPr>
          <c:marker>
            <c:symbol val="none"/>
          </c:marker>
          <c:dLbls>
            <c:dLbl>
              <c:idx val="40"/>
              <c:layout>
                <c:manualLayout>
                  <c:x val="-8.8196383948258121E-3"/>
                  <c:y val="0"/>
                </c:manualLayout>
              </c:layout>
              <c:tx>
                <c:rich>
                  <a:bodyPr/>
                  <a:lstStyle/>
                  <a:p>
                    <a:r>
                      <a:rPr lang="en-US" baseline="0">
                        <a:solidFill>
                          <a:schemeClr val="accent4"/>
                        </a:solidFill>
                      </a:rPr>
                      <a:t>Apartment completions</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B3E-43C5-A072-04F7280D06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'No. 16'!$B$20:$AW$21</c:f>
              <c:multiLvlStrCache>
                <c:ptCount val="4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'No. 16'!$B$22:$AW$22</c:f>
              <c:numCache>
                <c:formatCode>General</c:formatCode>
                <c:ptCount val="48"/>
                <c:pt idx="0">
                  <c:v>673</c:v>
                </c:pt>
                <c:pt idx="1">
                  <c:v>532</c:v>
                </c:pt>
                <c:pt idx="2">
                  <c:v>440</c:v>
                </c:pt>
                <c:pt idx="3">
                  <c:v>446</c:v>
                </c:pt>
                <c:pt idx="4">
                  <c:v>400</c:v>
                </c:pt>
                <c:pt idx="5">
                  <c:v>468</c:v>
                </c:pt>
                <c:pt idx="6">
                  <c:v>414</c:v>
                </c:pt>
                <c:pt idx="7">
                  <c:v>473</c:v>
                </c:pt>
                <c:pt idx="8">
                  <c:v>556</c:v>
                </c:pt>
                <c:pt idx="9">
                  <c:v>653</c:v>
                </c:pt>
                <c:pt idx="10">
                  <c:v>784</c:v>
                </c:pt>
                <c:pt idx="11">
                  <c:v>748</c:v>
                </c:pt>
                <c:pt idx="12">
                  <c:v>694</c:v>
                </c:pt>
                <c:pt idx="13">
                  <c:v>614</c:v>
                </c:pt>
                <c:pt idx="14">
                  <c:v>699</c:v>
                </c:pt>
                <c:pt idx="15">
                  <c:v>673</c:v>
                </c:pt>
                <c:pt idx="16">
                  <c:v>898</c:v>
                </c:pt>
                <c:pt idx="17">
                  <c:v>989</c:v>
                </c:pt>
                <c:pt idx="18">
                  <c:v>1015</c:v>
                </c:pt>
                <c:pt idx="19">
                  <c:v>1133</c:v>
                </c:pt>
                <c:pt idx="20">
                  <c:v>1274</c:v>
                </c:pt>
                <c:pt idx="21">
                  <c:v>1467</c:v>
                </c:pt>
                <c:pt idx="22">
                  <c:v>1800</c:v>
                </c:pt>
                <c:pt idx="23">
                  <c:v>2170</c:v>
                </c:pt>
                <c:pt idx="24">
                  <c:v>2173</c:v>
                </c:pt>
                <c:pt idx="25">
                  <c:v>2201</c:v>
                </c:pt>
                <c:pt idx="26">
                  <c:v>2170</c:v>
                </c:pt>
                <c:pt idx="27">
                  <c:v>2242</c:v>
                </c:pt>
                <c:pt idx="28">
                  <c:v>2355</c:v>
                </c:pt>
                <c:pt idx="29">
                  <c:v>2541</c:v>
                </c:pt>
                <c:pt idx="30">
                  <c:v>3010</c:v>
                </c:pt>
                <c:pt idx="31">
                  <c:v>3475</c:v>
                </c:pt>
                <c:pt idx="32">
                  <c:v>3888</c:v>
                </c:pt>
                <c:pt idx="33">
                  <c:v>3747</c:v>
                </c:pt>
                <c:pt idx="34">
                  <c:v>3411</c:v>
                </c:pt>
                <c:pt idx="35">
                  <c:v>3902</c:v>
                </c:pt>
                <c:pt idx="36">
                  <c:v>3630</c:v>
                </c:pt>
                <c:pt idx="37">
                  <c:v>4391</c:v>
                </c:pt>
                <c:pt idx="38">
                  <c:v>4638</c:v>
                </c:pt>
                <c:pt idx="39">
                  <c:v>5117</c:v>
                </c:pt>
                <c:pt idx="40">
                  <c:v>6101</c:v>
                </c:pt>
                <c:pt idx="41">
                  <c:v>7155</c:v>
                </c:pt>
                <c:pt idx="42">
                  <c:v>8482</c:v>
                </c:pt>
                <c:pt idx="43">
                  <c:v>9111</c:v>
                </c:pt>
                <c:pt idx="44">
                  <c:v>9778</c:v>
                </c:pt>
                <c:pt idx="45">
                  <c:v>9313</c:v>
                </c:pt>
                <c:pt idx="46">
                  <c:v>10396</c:v>
                </c:pt>
              </c:numCache>
            </c:numRef>
          </c:val>
          <c:smooth val="0"/>
          <c:extLst>
            <c:ext xmlns:c16="http://schemas.microsoft.com/office/drawing/2014/chart" uri="{C3380CC4-5D6E-409C-BE32-E72D297353CC}">
              <c16:uniqueId val="{00000001-CB3E-43C5-A072-04F7280D06B9}"/>
            </c:ext>
          </c:extLst>
        </c:ser>
        <c:ser>
          <c:idx val="2"/>
          <c:order val="2"/>
          <c:tx>
            <c:strRef>
              <c:f>'No. 16'!$A$24</c:f>
              <c:strCache>
                <c:ptCount val="1"/>
              </c:strCache>
            </c:strRef>
          </c:tx>
          <c:spPr>
            <a:ln w="9525" cap="rnd">
              <a:solidFill>
                <a:schemeClr val="bg1">
                  <a:lumMod val="85000"/>
                </a:schemeClr>
              </a:solidFill>
              <a:round/>
            </a:ln>
            <a:effectLst/>
          </c:spPr>
          <c:marker>
            <c:symbol val="none"/>
          </c:marker>
          <c:cat>
            <c:multiLvlStrRef>
              <c:f>'No. 16'!$B$20:$AW$21</c:f>
              <c:multiLvlStrCache>
                <c:ptCount val="4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'No. 16'!$B$24:$AW$24</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2-CB3E-43C5-A072-04F7280D06B9}"/>
            </c:ext>
          </c:extLst>
        </c:ser>
        <c:dLbls>
          <c:showLegendKey val="0"/>
          <c:showVal val="0"/>
          <c:showCatName val="0"/>
          <c:showSerName val="0"/>
          <c:showPercent val="0"/>
          <c:showBubbleSize val="0"/>
        </c:dLbls>
        <c:marker val="1"/>
        <c:smooth val="0"/>
        <c:axId val="1404722735"/>
        <c:axId val="251988176"/>
      </c:lineChart>
      <c:lineChart>
        <c:grouping val="standard"/>
        <c:varyColors val="0"/>
        <c:ser>
          <c:idx val="1"/>
          <c:order val="1"/>
          <c:tx>
            <c:strRef>
              <c:f>'No. 16'!$A$23</c:f>
              <c:strCache>
                <c:ptCount val="1"/>
                <c:pt idx="0">
                  <c:v>Cranes</c:v>
                </c:pt>
              </c:strCache>
            </c:strRef>
          </c:tx>
          <c:spPr>
            <a:ln w="28575" cap="rnd">
              <a:solidFill>
                <a:schemeClr val="accent2"/>
              </a:solidFill>
              <a:round/>
            </a:ln>
            <a:effectLst/>
          </c:spPr>
          <c:marker>
            <c:symbol val="none"/>
          </c:marker>
          <c:dLbls>
            <c:dLbl>
              <c:idx val="32"/>
              <c:layout>
                <c:manualLayout>
                  <c:x val="-0.27340879023960019"/>
                  <c:y val="-7.0567248632292037E-2"/>
                </c:manualLayout>
              </c:layout>
              <c:tx>
                <c:rich>
                  <a:bodyPr/>
                  <a:lstStyle/>
                  <a:p>
                    <a:r>
                      <a:rPr lang="en-US" baseline="0">
                        <a:solidFill>
                          <a:schemeClr val="accent2"/>
                        </a:solidFill>
                      </a:rPr>
                      <a:t>Tower cranes, cumulative imports</a:t>
                    </a:r>
                  </a:p>
                </c:rich>
              </c:tx>
              <c:showLegendKey val="0"/>
              <c:showVal val="1"/>
              <c:showCatName val="0"/>
              <c:showSerName val="0"/>
              <c:showPercent val="0"/>
              <c:showBubbleSize val="0"/>
              <c:extLst>
                <c:ext xmlns:c15="http://schemas.microsoft.com/office/drawing/2012/chart" uri="{CE6537A1-D6FC-4f65-9D91-7224C49458BB}">
                  <c15:layout>
                    <c:manualLayout>
                      <c:w val="0.25941496398647657"/>
                      <c:h val="0.20799764775066154"/>
                    </c:manualLayout>
                  </c15:layout>
                  <c15:showDataLabelsRange val="0"/>
                </c:ext>
                <c:ext xmlns:c16="http://schemas.microsoft.com/office/drawing/2014/chart" uri="{C3380CC4-5D6E-409C-BE32-E72D297353CC}">
                  <c16:uniqueId val="{00000003-CB3E-43C5-A072-04F7280D06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16'!$B$20:$AW$21</c:f>
              <c:multiLvlStrCache>
                <c:ptCount val="4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lvl>
                <c:lvl>
                  <c:pt idx="0">
                    <c:v>2012</c:v>
                  </c:pt>
                  <c:pt idx="4">
                    <c:v>2013</c:v>
                  </c:pt>
                  <c:pt idx="8">
                    <c:v>2014</c:v>
                  </c:pt>
                  <c:pt idx="12">
                    <c:v>2015</c:v>
                  </c:pt>
                  <c:pt idx="16">
                    <c:v>2016</c:v>
                  </c:pt>
                  <c:pt idx="20">
                    <c:v>2017</c:v>
                  </c:pt>
                  <c:pt idx="24">
                    <c:v>2018</c:v>
                  </c:pt>
                  <c:pt idx="28">
                    <c:v>2019</c:v>
                  </c:pt>
                  <c:pt idx="32">
                    <c:v>2020</c:v>
                  </c:pt>
                  <c:pt idx="36">
                    <c:v>2021</c:v>
                  </c:pt>
                  <c:pt idx="40">
                    <c:v>2022</c:v>
                  </c:pt>
                  <c:pt idx="44">
                    <c:v>2023</c:v>
                  </c:pt>
                </c:lvl>
              </c:multiLvlStrCache>
            </c:multiLvlStrRef>
          </c:cat>
          <c:val>
            <c:numRef>
              <c:f>'No. 16'!$B$23:$AW$23</c:f>
              <c:numCache>
                <c:formatCode>General</c:formatCode>
                <c:ptCount val="48"/>
                <c:pt idx="0">
                  <c:v>189261</c:v>
                </c:pt>
                <c:pt idx="1">
                  <c:v>189311</c:v>
                </c:pt>
                <c:pt idx="2">
                  <c:v>189706</c:v>
                </c:pt>
                <c:pt idx="3">
                  <c:v>189707</c:v>
                </c:pt>
                <c:pt idx="4">
                  <c:v>189707</c:v>
                </c:pt>
                <c:pt idx="5">
                  <c:v>189707</c:v>
                </c:pt>
                <c:pt idx="6">
                  <c:v>190157</c:v>
                </c:pt>
                <c:pt idx="7">
                  <c:v>190888</c:v>
                </c:pt>
                <c:pt idx="8">
                  <c:v>190888</c:v>
                </c:pt>
                <c:pt idx="9">
                  <c:v>190888</c:v>
                </c:pt>
                <c:pt idx="10">
                  <c:v>190888</c:v>
                </c:pt>
                <c:pt idx="11">
                  <c:v>190929</c:v>
                </c:pt>
                <c:pt idx="12">
                  <c:v>192698</c:v>
                </c:pt>
                <c:pt idx="13">
                  <c:v>192901</c:v>
                </c:pt>
                <c:pt idx="14">
                  <c:v>193017</c:v>
                </c:pt>
                <c:pt idx="15">
                  <c:v>194072</c:v>
                </c:pt>
                <c:pt idx="16">
                  <c:v>197182</c:v>
                </c:pt>
                <c:pt idx="17">
                  <c:v>200236</c:v>
                </c:pt>
                <c:pt idx="18">
                  <c:v>204911</c:v>
                </c:pt>
                <c:pt idx="19">
                  <c:v>207420</c:v>
                </c:pt>
                <c:pt idx="20">
                  <c:v>211695</c:v>
                </c:pt>
                <c:pt idx="21">
                  <c:v>214004</c:v>
                </c:pt>
                <c:pt idx="22">
                  <c:v>234699</c:v>
                </c:pt>
                <c:pt idx="23">
                  <c:v>242739</c:v>
                </c:pt>
                <c:pt idx="24">
                  <c:v>247268</c:v>
                </c:pt>
                <c:pt idx="25">
                  <c:v>252187</c:v>
                </c:pt>
                <c:pt idx="26">
                  <c:v>260192</c:v>
                </c:pt>
                <c:pt idx="27">
                  <c:v>271753</c:v>
                </c:pt>
                <c:pt idx="28">
                  <c:v>280314</c:v>
                </c:pt>
                <c:pt idx="29">
                  <c:v>293683</c:v>
                </c:pt>
                <c:pt idx="30">
                  <c:v>300387</c:v>
                </c:pt>
                <c:pt idx="31">
                  <c:v>304630</c:v>
                </c:pt>
                <c:pt idx="32">
                  <c:v>312363</c:v>
                </c:pt>
                <c:pt idx="33">
                  <c:v>318763</c:v>
                </c:pt>
                <c:pt idx="34">
                  <c:v>326054</c:v>
                </c:pt>
                <c:pt idx="35">
                  <c:v>330407</c:v>
                </c:pt>
                <c:pt idx="36">
                  <c:v>332139</c:v>
                </c:pt>
                <c:pt idx="37">
                  <c:v>342493</c:v>
                </c:pt>
                <c:pt idx="38">
                  <c:v>353005</c:v>
                </c:pt>
                <c:pt idx="39">
                  <c:v>360127</c:v>
                </c:pt>
                <c:pt idx="40">
                  <c:v>363860</c:v>
                </c:pt>
                <c:pt idx="41">
                  <c:v>366957</c:v>
                </c:pt>
                <c:pt idx="42">
                  <c:v>368753</c:v>
                </c:pt>
                <c:pt idx="43">
                  <c:v>370476</c:v>
                </c:pt>
                <c:pt idx="44">
                  <c:v>377451</c:v>
                </c:pt>
                <c:pt idx="45">
                  <c:v>391849</c:v>
                </c:pt>
                <c:pt idx="46">
                  <c:v>400505</c:v>
                </c:pt>
              </c:numCache>
            </c:numRef>
          </c:val>
          <c:smooth val="0"/>
          <c:extLst>
            <c:ext xmlns:c16="http://schemas.microsoft.com/office/drawing/2014/chart" uri="{C3380CC4-5D6E-409C-BE32-E72D297353CC}">
              <c16:uniqueId val="{00000004-CB3E-43C5-A072-04F7280D06B9}"/>
            </c:ext>
          </c:extLst>
        </c:ser>
        <c:dLbls>
          <c:showLegendKey val="0"/>
          <c:showVal val="0"/>
          <c:showCatName val="0"/>
          <c:showSerName val="0"/>
          <c:showPercent val="0"/>
          <c:showBubbleSize val="0"/>
        </c:dLbls>
        <c:marker val="1"/>
        <c:smooth val="0"/>
        <c:axId val="197396160"/>
        <c:axId val="1052813120"/>
      </c:lineChart>
      <c:catAx>
        <c:axId val="1404722735"/>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988176"/>
        <c:crosses val="autoZero"/>
        <c:auto val="1"/>
        <c:lblAlgn val="ctr"/>
        <c:lblOffset val="100"/>
        <c:tickLblSkip val="11"/>
        <c:noMultiLvlLbl val="0"/>
      </c:catAx>
      <c:valAx>
        <c:axId val="2519881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722735"/>
        <c:crosses val="autoZero"/>
        <c:crossBetween val="between"/>
        <c:majorUnit val="6000"/>
        <c:dispUnits>
          <c:builtInUnit val="thousands"/>
        </c:dispUnits>
      </c:valAx>
      <c:valAx>
        <c:axId val="1052813120"/>
        <c:scaling>
          <c:orientation val="minMax"/>
          <c:max val="410000"/>
          <c:min val="1800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96160"/>
        <c:crosses val="max"/>
        <c:crossBetween val="between"/>
        <c:majorUnit val="110000"/>
        <c:dispUnits>
          <c:builtInUnit val="hundredThousands"/>
        </c:dispUnits>
      </c:valAx>
      <c:catAx>
        <c:axId val="197396160"/>
        <c:scaling>
          <c:orientation val="minMax"/>
        </c:scaling>
        <c:delete val="1"/>
        <c:axPos val="b"/>
        <c:numFmt formatCode="General" sourceLinked="1"/>
        <c:majorTickMark val="out"/>
        <c:minorTickMark val="none"/>
        <c:tickLblPos val="nextTo"/>
        <c:crossAx val="105281312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6255121734639324"/>
          <c:y val="9.5285184652179569E-2"/>
          <c:w val="0.41576905303407846"/>
          <c:h val="0.880329694427883"/>
        </c:manualLayout>
      </c:layout>
      <c:barChart>
        <c:barDir val="bar"/>
        <c:grouping val="clustered"/>
        <c:varyColors val="0"/>
        <c:ser>
          <c:idx val="1"/>
          <c:order val="0"/>
          <c:tx>
            <c:strRef>
              <c:f>'No. 17'!$C$23</c:f>
              <c:strCache>
                <c:ptCount val="1"/>
                <c:pt idx="0">
                  <c:v>Average annualised two-year-ahead GNI* growth forecast error</c:v>
                </c:pt>
              </c:strCache>
            </c:strRef>
          </c:tx>
          <c:spPr>
            <a:solidFill>
              <a:schemeClr val="accent2"/>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147B-4E37-B9E7-65DABD1D8595}"/>
                </c:ext>
              </c:extLst>
            </c:dLbl>
            <c:dLbl>
              <c:idx val="6"/>
              <c:delete val="1"/>
              <c:extLst>
                <c:ext xmlns:c15="http://schemas.microsoft.com/office/drawing/2012/chart" uri="{CE6537A1-D6FC-4f65-9D91-7224C49458BB}"/>
                <c:ext xmlns:c16="http://schemas.microsoft.com/office/drawing/2014/chart" uri="{C3380CC4-5D6E-409C-BE32-E72D297353CC}">
                  <c16:uniqueId val="{00000001-147B-4E37-B9E7-65DABD1D8595}"/>
                </c:ext>
              </c:extLst>
            </c:dLbl>
            <c:dLbl>
              <c:idx val="7"/>
              <c:layout>
                <c:manualLayout>
                  <c:x val="-4.8514482807356971E-2"/>
                  <c:y val="3.200819411259398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7B-4E37-B9E7-65DABD1D8595}"/>
                </c:ext>
              </c:extLst>
            </c:dLbl>
            <c:spPr>
              <a:noFill/>
              <a:ln>
                <a:noFill/>
              </a:ln>
              <a:effectLst/>
            </c:spPr>
            <c:txPr>
              <a:bodyPr rot="0" spcFirstLastPara="1" vertOverflow="ellipsis" vert="horz" wrap="square" anchor="ctr" anchorCtr="1"/>
              <a:lstStyle/>
              <a:p>
                <a:pPr>
                  <a:defRPr sz="950" b="0" i="0" u="none" strike="noStrike" kern="1200" baseline="0">
                    <a:solidFill>
                      <a:schemeClr val="bg1"/>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'No. 17'!$A$24:$B$31</c:f>
              <c:multiLvlStrCache>
                <c:ptCount val="8"/>
                <c:lvl>
                  <c:pt idx="0">
                    <c:v>the balance of risk is firmly tilted to the downside</c:v>
                  </c:pt>
                  <c:pt idx="1">
                    <c:v>risks highly skewed to the downside</c:v>
                  </c:pt>
                  <c:pt idx="2">
                    <c:v>Unprecedented uncertainty</c:v>
                  </c:pt>
                  <c:pt idx="3">
                    <c:v>without a vaccine, however, the distribution of risk around the baseline is firmly skewedto the downside</c:v>
                  </c:pt>
                  <c:pt idx="4">
                    <c:v>while mass vaccination programmes are now underway, downside risks dominate the outlook</c:v>
                  </c:pt>
                  <c:pt idx="5">
                    <c:v>Risks at this point are two-sided and are assessed as being broadly balanced.</c:v>
                  </c:pt>
                  <c:pt idx="6">
                    <c:v>Risks to the central forecast are firmly tilted to the downside</c:v>
                  </c:pt>
                  <c:pt idx="7">
                    <c:v>Risks to economic activity are two-sided but judged to be firmly tilted to the downside</c:v>
                  </c:pt>
                </c:lvl>
                <c:lvl>
                  <c:pt idx="0">
                    <c:v>SPU 2019</c:v>
                  </c:pt>
                  <c:pt idx="1">
                    <c:v>Budget 2020</c:v>
                  </c:pt>
                  <c:pt idx="2">
                    <c:v>SPU 2020</c:v>
                  </c:pt>
                  <c:pt idx="3">
                    <c:v>Budget 2021</c:v>
                  </c:pt>
                  <c:pt idx="4">
                    <c:v>SPU 2021</c:v>
                  </c:pt>
                  <c:pt idx="5">
                    <c:v>Budget 2022</c:v>
                  </c:pt>
                  <c:pt idx="6">
                    <c:v>SPU 2022</c:v>
                  </c:pt>
                  <c:pt idx="7">
                    <c:v>Budget 2023</c:v>
                  </c:pt>
                </c:lvl>
              </c:multiLvlStrCache>
            </c:multiLvlStrRef>
          </c:cat>
          <c:val>
            <c:numRef>
              <c:f>'No. 17'!$C$24:$C$31</c:f>
              <c:numCache>
                <c:formatCode>0.0</c:formatCode>
                <c:ptCount val="8"/>
                <c:pt idx="0">
                  <c:v>-3.7645451897258875</c:v>
                </c:pt>
                <c:pt idx="1">
                  <c:v>-1.0498677305676996</c:v>
                </c:pt>
                <c:pt idx="2">
                  <c:v>9.7524812409244035</c:v>
                </c:pt>
                <c:pt idx="3">
                  <c:v>6.8156527580079391</c:v>
                </c:pt>
                <c:pt idx="4">
                  <c:v>6.2327593338072704</c:v>
                </c:pt>
                <c:pt idx="5">
                  <c:v>5.2722392247493319</c:v>
                </c:pt>
                <c:pt idx="6">
                  <c:v>-0.11021114698421819</c:v>
                </c:pt>
                <c:pt idx="7">
                  <c:v>1.5979647835606903</c:v>
                </c:pt>
              </c:numCache>
            </c:numRef>
          </c:val>
          <c:extLst>
            <c:ext xmlns:c16="http://schemas.microsoft.com/office/drawing/2014/chart" uri="{C3380CC4-5D6E-409C-BE32-E72D297353CC}">
              <c16:uniqueId val="{00000002-147B-4E37-B9E7-65DABD1D8595}"/>
            </c:ext>
          </c:extLst>
        </c:ser>
        <c:dLbls>
          <c:showLegendKey val="0"/>
          <c:showVal val="0"/>
          <c:showCatName val="0"/>
          <c:showSerName val="0"/>
          <c:showPercent val="0"/>
          <c:showBubbleSize val="0"/>
        </c:dLbls>
        <c:gapWidth val="25"/>
        <c:axId val="643041936"/>
        <c:axId val="2038465104"/>
      </c:barChart>
      <c:catAx>
        <c:axId val="6430419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38465104"/>
        <c:crosses val="autoZero"/>
        <c:auto val="1"/>
        <c:lblAlgn val="ctr"/>
        <c:lblOffset val="100"/>
        <c:noMultiLvlLbl val="0"/>
      </c:catAx>
      <c:valAx>
        <c:axId val="2038465104"/>
        <c:scaling>
          <c:orientation val="minMax"/>
        </c:scaling>
        <c:delete val="1"/>
        <c:axPos val="t"/>
        <c:numFmt formatCode="0.0" sourceLinked="1"/>
        <c:majorTickMark val="none"/>
        <c:minorTickMark val="none"/>
        <c:tickLblPos val="nextTo"/>
        <c:crossAx val="643041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50"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1544721469576E-2"/>
          <c:y val="7.0086014654348522E-2"/>
          <c:w val="0.79027339721591106"/>
          <c:h val="0.78294506751485626"/>
        </c:manualLayout>
      </c:layout>
      <c:lineChart>
        <c:grouping val="standard"/>
        <c:varyColors val="0"/>
        <c:ser>
          <c:idx val="0"/>
          <c:order val="0"/>
          <c:tx>
            <c:strRef>
              <c:f>'No. 18'!$A$21</c:f>
              <c:strCache>
                <c:ptCount val="1"/>
                <c:pt idx="0">
                  <c:v>SPU 2019</c:v>
                </c:pt>
              </c:strCache>
            </c:strRef>
          </c:tx>
          <c:spPr>
            <a:ln w="19050" cap="rnd">
              <a:solidFill>
                <a:schemeClr val="bg1">
                  <a:lumMod val="75000"/>
                </a:schemeClr>
              </a:solidFill>
              <a:round/>
            </a:ln>
            <a:effectLst/>
          </c:spPr>
          <c:marker>
            <c:symbol val="none"/>
          </c:marker>
          <c:dLbls>
            <c:dLbl>
              <c:idx val="7"/>
              <c:layout>
                <c:manualLayout>
                  <c:x val="-5.8797589298838744E-3"/>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68F-480F-A576-EC22ACDEB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18'!$B$21:$I$21</c:f>
              <c:numCache>
                <c:formatCode>General</c:formatCode>
                <c:ptCount val="8"/>
                <c:pt idx="1">
                  <c:v>202097.04361705857</c:v>
                </c:pt>
                <c:pt idx="2">
                  <c:v>208668.99851182036</c:v>
                </c:pt>
                <c:pt idx="3">
                  <c:v>215118.18885534036</c:v>
                </c:pt>
                <c:pt idx="4">
                  <c:v>219667</c:v>
                </c:pt>
                <c:pt idx="5">
                  <c:v>224596.9446355</c:v>
                </c:pt>
                <c:pt idx="6">
                  <c:v>229816.42436100723</c:v>
                </c:pt>
              </c:numCache>
            </c:numRef>
          </c:val>
          <c:smooth val="0"/>
          <c:extLst>
            <c:ext xmlns:c16="http://schemas.microsoft.com/office/drawing/2014/chart" uri="{C3380CC4-5D6E-409C-BE32-E72D297353CC}">
              <c16:uniqueId val="{00000001-668F-480F-A576-EC22ACDEB05B}"/>
            </c:ext>
          </c:extLst>
        </c:ser>
        <c:ser>
          <c:idx val="1"/>
          <c:order val="1"/>
          <c:tx>
            <c:strRef>
              <c:f>'No. 18'!$A$22</c:f>
              <c:strCache>
                <c:ptCount val="1"/>
                <c:pt idx="0">
                  <c:v>Budget 2020</c:v>
                </c:pt>
              </c:strCache>
            </c:strRef>
          </c:tx>
          <c:spPr>
            <a:ln w="19050" cap="rnd">
              <a:solidFill>
                <a:schemeClr val="bg1">
                  <a:lumMod val="75000"/>
                </a:schemeClr>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18'!$B$22:$I$22</c:f>
              <c:numCache>
                <c:formatCode>General</c:formatCode>
                <c:ptCount val="8"/>
                <c:pt idx="1">
                  <c:v>204592.54335252766</c:v>
                </c:pt>
                <c:pt idx="2">
                  <c:v>208627.82635593211</c:v>
                </c:pt>
                <c:pt idx="3">
                  <c:v>206459.86339616921</c:v>
                </c:pt>
                <c:pt idx="4">
                  <c:v>210680</c:v>
                </c:pt>
                <c:pt idx="5">
                  <c:v>215234.90466216818</c:v>
                </c:pt>
                <c:pt idx="6">
                  <c:v>219573.15826091499</c:v>
                </c:pt>
                <c:pt idx="7">
                  <c:v>223522.18024567084</c:v>
                </c:pt>
              </c:numCache>
            </c:numRef>
          </c:val>
          <c:smooth val="0"/>
          <c:extLst>
            <c:ext xmlns:c16="http://schemas.microsoft.com/office/drawing/2014/chart" uri="{C3380CC4-5D6E-409C-BE32-E72D297353CC}">
              <c16:uniqueId val="{00000002-668F-480F-A576-EC22ACDEB05B}"/>
            </c:ext>
          </c:extLst>
        </c:ser>
        <c:ser>
          <c:idx val="2"/>
          <c:order val="2"/>
          <c:tx>
            <c:strRef>
              <c:f>'No. 18'!$A$23</c:f>
              <c:strCache>
                <c:ptCount val="1"/>
                <c:pt idx="0">
                  <c:v>SPU 2020</c:v>
                </c:pt>
              </c:strCache>
            </c:strRef>
          </c:tx>
          <c:spPr>
            <a:ln w="19050" cap="rnd">
              <a:solidFill>
                <a:schemeClr val="bg1">
                  <a:lumMod val="75000"/>
                </a:schemeClr>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18'!$B$23:$I$23</c:f>
              <c:numCache>
                <c:formatCode>General</c:formatCode>
                <c:ptCount val="8"/>
                <c:pt idx="2">
                  <c:v>210995.97908030011</c:v>
                </c:pt>
                <c:pt idx="3">
                  <c:v>175630.01927841463</c:v>
                </c:pt>
                <c:pt idx="4">
                  <c:v>189626</c:v>
                </c:pt>
              </c:numCache>
            </c:numRef>
          </c:val>
          <c:smooth val="0"/>
          <c:extLst>
            <c:ext xmlns:c16="http://schemas.microsoft.com/office/drawing/2014/chart" uri="{C3380CC4-5D6E-409C-BE32-E72D297353CC}">
              <c16:uniqueId val="{00000003-668F-480F-A576-EC22ACDEB05B}"/>
            </c:ext>
          </c:extLst>
        </c:ser>
        <c:ser>
          <c:idx val="3"/>
          <c:order val="3"/>
          <c:tx>
            <c:strRef>
              <c:f>'No. 18'!$A$24</c:f>
              <c:strCache>
                <c:ptCount val="1"/>
                <c:pt idx="0">
                  <c:v>Budget 2021</c:v>
                </c:pt>
              </c:strCache>
            </c:strRef>
          </c:tx>
          <c:spPr>
            <a:ln w="19050" cap="rnd">
              <a:solidFill>
                <a:schemeClr val="bg1">
                  <a:lumMod val="75000"/>
                </a:schemeClr>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18'!$B$24:$I$24</c:f>
              <c:numCache>
                <c:formatCode>General</c:formatCode>
                <c:ptCount val="8"/>
                <c:pt idx="2">
                  <c:v>217231.79317685304</c:v>
                </c:pt>
                <c:pt idx="3">
                  <c:v>204259.59845747732</c:v>
                </c:pt>
                <c:pt idx="4">
                  <c:v>208345.31706025405</c:v>
                </c:pt>
              </c:numCache>
            </c:numRef>
          </c:val>
          <c:smooth val="0"/>
          <c:extLst>
            <c:ext xmlns:c16="http://schemas.microsoft.com/office/drawing/2014/chart" uri="{C3380CC4-5D6E-409C-BE32-E72D297353CC}">
              <c16:uniqueId val="{00000004-668F-480F-A576-EC22ACDEB05B}"/>
            </c:ext>
          </c:extLst>
        </c:ser>
        <c:ser>
          <c:idx val="4"/>
          <c:order val="4"/>
          <c:tx>
            <c:strRef>
              <c:f>'No. 18'!$A$25</c:f>
              <c:strCache>
                <c:ptCount val="1"/>
                <c:pt idx="0">
                  <c:v>SPU 2021</c:v>
                </c:pt>
              </c:strCache>
            </c:strRef>
          </c:tx>
          <c:spPr>
            <a:ln w="19050" cap="rnd">
              <a:solidFill>
                <a:schemeClr val="bg1">
                  <a:lumMod val="75000"/>
                </a:schemeClr>
              </a:solidFill>
              <a:round/>
            </a:ln>
            <a:effectLst/>
          </c:spPr>
          <c:marker>
            <c:symbol val="none"/>
          </c:marker>
          <c:dLbls>
            <c:dLbl>
              <c:idx val="7"/>
              <c:layout>
                <c:manualLayout>
                  <c:x val="-1.1759517859767858E-2"/>
                  <c:y val="6.5431606167894825E-3"/>
                </c:manualLayout>
              </c:layout>
              <c:tx>
                <c:rich>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fld id="{B57B560D-517B-488E-B2B8-5146D97CFC87}" type="SERIESNAME">
                      <a:rPr lang="en-US" baseline="0">
                        <a:solidFill>
                          <a:schemeClr val="bg1">
                            <a:lumMod val="75000"/>
                          </a:schemeClr>
                        </a:solidFill>
                      </a:rPr>
                      <a:pPr algn="l">
                        <a:defRPr/>
                      </a:pPr>
                      <a:t>[SERIES NAME]</a:t>
                    </a:fld>
                    <a:endParaRPr lang="en-IE"/>
                  </a:p>
                </c:rich>
              </c:tx>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68F-480F-A576-EC22ACDEB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18'!$B$25:$I$25</c:f>
              <c:numCache>
                <c:formatCode>General</c:formatCode>
                <c:ptCount val="8"/>
                <c:pt idx="0">
                  <c:v>200763.63072806015</c:v>
                </c:pt>
                <c:pt idx="1">
                  <c:v>214342.46966885679</c:v>
                </c:pt>
                <c:pt idx="2">
                  <c:v>218003.31709199995</c:v>
                </c:pt>
                <c:pt idx="3">
                  <c:v>208934.59363138149</c:v>
                </c:pt>
                <c:pt idx="4">
                  <c:v>214054.8100470354</c:v>
                </c:pt>
                <c:pt idx="5">
                  <c:v>225836.46238130049</c:v>
                </c:pt>
                <c:pt idx="6">
                  <c:v>232515.01267677077</c:v>
                </c:pt>
                <c:pt idx="7">
                  <c:v>238787.48087777954</c:v>
                </c:pt>
              </c:numCache>
            </c:numRef>
          </c:val>
          <c:smooth val="0"/>
          <c:extLst>
            <c:ext xmlns:c16="http://schemas.microsoft.com/office/drawing/2014/chart" uri="{C3380CC4-5D6E-409C-BE32-E72D297353CC}">
              <c16:uniqueId val="{00000006-668F-480F-A576-EC22ACDEB05B}"/>
            </c:ext>
          </c:extLst>
        </c:ser>
        <c:ser>
          <c:idx val="5"/>
          <c:order val="5"/>
          <c:tx>
            <c:strRef>
              <c:f>'No. 18'!$A$26</c:f>
              <c:strCache>
                <c:ptCount val="1"/>
                <c:pt idx="0">
                  <c:v>Budget 2022</c:v>
                </c:pt>
              </c:strCache>
            </c:strRef>
          </c:tx>
          <c:spPr>
            <a:ln w="19050" cap="rnd">
              <a:solidFill>
                <a:schemeClr val="bg1">
                  <a:lumMod val="75000"/>
                </a:schemeClr>
              </a:solidFill>
              <a:round/>
            </a:ln>
            <a:effectLst/>
          </c:spPr>
          <c:marker>
            <c:symbol val="none"/>
          </c:marker>
          <c:dLbls>
            <c:dLbl>
              <c:idx val="7"/>
              <c:layout>
                <c:manualLayout>
                  <c:x val="0"/>
                  <c:y val="-5.790103690534517E-2"/>
                </c:manualLayout>
              </c:layout>
              <c:tx>
                <c:rich>
                  <a:bodyPr/>
                  <a:lstStyle/>
                  <a:p>
                    <a:r>
                      <a:rPr lang="en-US">
                        <a:solidFill>
                          <a:schemeClr val="accent3"/>
                        </a:solidFill>
                      </a:rPr>
                      <a:t>Budget 2024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68F-480F-A576-EC22ACDEB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18'!$B$26:$I$26</c:f>
              <c:numCache>
                <c:formatCode>General</c:formatCode>
                <c:ptCount val="8"/>
                <c:pt idx="1">
                  <c:v>214843.90061577721</c:v>
                </c:pt>
                <c:pt idx="2">
                  <c:v>220511.28251426731</c:v>
                </c:pt>
                <c:pt idx="3">
                  <c:v>212882.82279999999</c:v>
                </c:pt>
                <c:pt idx="4">
                  <c:v>222913.95388660784</c:v>
                </c:pt>
                <c:pt idx="5">
                  <c:v>234512.06588566257</c:v>
                </c:pt>
                <c:pt idx="6">
                  <c:v>242749.84974491797</c:v>
                </c:pt>
                <c:pt idx="7">
                  <c:v>250701.48732557206</c:v>
                </c:pt>
              </c:numCache>
            </c:numRef>
          </c:val>
          <c:smooth val="0"/>
          <c:extLst>
            <c:ext xmlns:c16="http://schemas.microsoft.com/office/drawing/2014/chart" uri="{C3380CC4-5D6E-409C-BE32-E72D297353CC}">
              <c16:uniqueId val="{00000008-668F-480F-A576-EC22ACDEB05B}"/>
            </c:ext>
          </c:extLst>
        </c:ser>
        <c:ser>
          <c:idx val="6"/>
          <c:order val="6"/>
          <c:tx>
            <c:strRef>
              <c:f>'No. 18'!$A$27</c:f>
              <c:strCache>
                <c:ptCount val="1"/>
                <c:pt idx="0">
                  <c:v>SPU 2022</c:v>
                </c:pt>
              </c:strCache>
            </c:strRef>
          </c:tx>
          <c:spPr>
            <a:ln w="19050" cap="rnd">
              <a:solidFill>
                <a:schemeClr val="bg1">
                  <a:lumMod val="75000"/>
                </a:schemeClr>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18'!$B$27:$I$27</c:f>
              <c:numCache>
                <c:formatCode>General</c:formatCode>
                <c:ptCount val="8"/>
                <c:pt idx="1">
                  <c:v>213667.36448879854</c:v>
                </c:pt>
                <c:pt idx="2">
                  <c:v>219303.71046060027</c:v>
                </c:pt>
                <c:pt idx="3">
                  <c:v>211717.02599999995</c:v>
                </c:pt>
                <c:pt idx="4">
                  <c:v>223361.46242999996</c:v>
                </c:pt>
                <c:pt idx="5">
                  <c:v>231514.15580869492</c:v>
                </c:pt>
                <c:pt idx="6">
                  <c:v>238667.9432231836</c:v>
                </c:pt>
                <c:pt idx="7">
                  <c:v>246305.31740632548</c:v>
                </c:pt>
              </c:numCache>
            </c:numRef>
          </c:val>
          <c:smooth val="0"/>
          <c:extLst>
            <c:ext xmlns:c16="http://schemas.microsoft.com/office/drawing/2014/chart" uri="{C3380CC4-5D6E-409C-BE32-E72D297353CC}">
              <c16:uniqueId val="{00000009-668F-480F-A576-EC22ACDEB05B}"/>
            </c:ext>
          </c:extLst>
        </c:ser>
        <c:ser>
          <c:idx val="7"/>
          <c:order val="7"/>
          <c:tx>
            <c:strRef>
              <c:f>'No. 18'!$A$28</c:f>
              <c:strCache>
                <c:ptCount val="1"/>
                <c:pt idx="0">
                  <c:v>Budget 2023</c:v>
                </c:pt>
              </c:strCache>
            </c:strRef>
          </c:tx>
          <c:spPr>
            <a:ln w="19050" cap="rnd">
              <a:solidFill>
                <a:schemeClr val="bg1">
                  <a:lumMod val="75000"/>
                </a:schemeClr>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18'!$B$28:$I$28</c:f>
              <c:numCache>
                <c:formatCode>General</c:formatCode>
                <c:ptCount val="8"/>
                <c:pt idx="2">
                  <c:v>212576.63166358203</c:v>
                </c:pt>
                <c:pt idx="3">
                  <c:v>202740.48052775522</c:v>
                </c:pt>
                <c:pt idx="4">
                  <c:v>233879</c:v>
                </c:pt>
                <c:pt idx="5">
                  <c:v>245806.829</c:v>
                </c:pt>
                <c:pt idx="6">
                  <c:v>246790.056316</c:v>
                </c:pt>
                <c:pt idx="7">
                  <c:v>253453.38783653197</c:v>
                </c:pt>
              </c:numCache>
            </c:numRef>
          </c:val>
          <c:smooth val="0"/>
          <c:extLst>
            <c:ext xmlns:c16="http://schemas.microsoft.com/office/drawing/2014/chart" uri="{C3380CC4-5D6E-409C-BE32-E72D297353CC}">
              <c16:uniqueId val="{0000000A-668F-480F-A576-EC22ACDEB05B}"/>
            </c:ext>
          </c:extLst>
        </c:ser>
        <c:ser>
          <c:idx val="8"/>
          <c:order val="8"/>
          <c:tx>
            <c:strRef>
              <c:f>'No. 18'!$A$29</c:f>
              <c:strCache>
                <c:ptCount val="1"/>
                <c:pt idx="0">
                  <c:v>SPU 2023</c:v>
                </c:pt>
              </c:strCache>
            </c:strRef>
          </c:tx>
          <c:spPr>
            <a:ln w="19050" cap="rnd">
              <a:solidFill>
                <a:schemeClr val="bg1">
                  <a:lumMod val="50000"/>
                </a:schemeClr>
              </a:solidFill>
              <a:round/>
            </a:ln>
            <a:effectLst/>
          </c:spPr>
          <c:marker>
            <c:symbol val="none"/>
          </c:marker>
          <c:dLbls>
            <c:dLbl>
              <c:idx val="7"/>
              <c:layout>
                <c:manualLayout>
                  <c:x val="-8.8196383948259197E-3"/>
                  <c:y val="-3.2071840923669021E-2"/>
                </c:manualLayout>
              </c:layout>
              <c:tx>
                <c:rich>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fld id="{7CA741CC-B13C-49DD-B304-DEBDE5970D8E}" type="SERIESNAME">
                      <a:rPr lang="en-US"/>
                      <a:pPr algn="l">
                        <a:defRPr/>
                      </a:pPr>
                      <a:t>[SERIES NAME]</a:t>
                    </a:fld>
                    <a:endParaRPr lang="en-IE"/>
                  </a:p>
                </c:rich>
              </c:tx>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68F-480F-A576-EC22ACDEB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18'!$B$29:$I$29</c:f>
              <c:numCache>
                <c:formatCode>General</c:formatCode>
                <c:ptCount val="8"/>
                <c:pt idx="0">
                  <c:v>198010.34583597298</c:v>
                </c:pt>
                <c:pt idx="1">
                  <c:v>206815.85655521136</c:v>
                </c:pt>
                <c:pt idx="2">
                  <c:v>212576.73677766533</c:v>
                </c:pt>
                <c:pt idx="3">
                  <c:v>202740.48052775525</c:v>
                </c:pt>
                <c:pt idx="4">
                  <c:v>233879</c:v>
                </c:pt>
                <c:pt idx="5">
                  <c:v>255746.68649999998</c:v>
                </c:pt>
                <c:pt idx="6">
                  <c:v>259940.93215859999</c:v>
                </c:pt>
                <c:pt idx="7">
                  <c:v>265376.79396621976</c:v>
                </c:pt>
              </c:numCache>
            </c:numRef>
          </c:val>
          <c:smooth val="0"/>
          <c:extLst>
            <c:ext xmlns:c16="http://schemas.microsoft.com/office/drawing/2014/chart" uri="{C3380CC4-5D6E-409C-BE32-E72D297353CC}">
              <c16:uniqueId val="{0000000C-668F-480F-A576-EC22ACDEB05B}"/>
            </c:ext>
          </c:extLst>
        </c:ser>
        <c:ser>
          <c:idx val="9"/>
          <c:order val="9"/>
          <c:tx>
            <c:strRef>
              <c:f>'No. 18'!$A$30</c:f>
              <c:strCache>
                <c:ptCount val="1"/>
                <c:pt idx="0">
                  <c:v>Budget 2024</c:v>
                </c:pt>
              </c:strCache>
            </c:strRef>
          </c:tx>
          <c:spPr>
            <a:ln w="25400" cap="rnd">
              <a:solidFill>
                <a:schemeClr val="accent3"/>
              </a:solidFill>
              <a:round/>
            </a:ln>
            <a:effectLst/>
          </c:spPr>
          <c:marker>
            <c:symbol val="none"/>
          </c:marker>
          <c:cat>
            <c:numRef>
              <c:f>'No. 18'!$B$20:$I$20</c:f>
              <c:numCache>
                <c:formatCode>General</c:formatCode>
                <c:ptCount val="8"/>
                <c:pt idx="0">
                  <c:v>2017</c:v>
                </c:pt>
                <c:pt idx="1">
                  <c:v>2018</c:v>
                </c:pt>
                <c:pt idx="2">
                  <c:v>2019</c:v>
                </c:pt>
                <c:pt idx="3">
                  <c:v>2020</c:v>
                </c:pt>
                <c:pt idx="4">
                  <c:v>2021</c:v>
                </c:pt>
                <c:pt idx="5">
                  <c:v>2022</c:v>
                </c:pt>
                <c:pt idx="6">
                  <c:v>2023</c:v>
                </c:pt>
                <c:pt idx="7">
                  <c:v>2024</c:v>
                </c:pt>
              </c:numCache>
            </c:numRef>
          </c:cat>
          <c:val>
            <c:numRef>
              <c:f>'No. 18'!$B$30:$I$30</c:f>
              <c:numCache>
                <c:formatCode>General</c:formatCode>
                <c:ptCount val="8"/>
                <c:pt idx="0">
                  <c:v>198626.61290532822</c:v>
                </c:pt>
                <c:pt idx="1">
                  <c:v>207311.52087659732</c:v>
                </c:pt>
                <c:pt idx="2">
                  <c:v>212596.57062088279</c:v>
                </c:pt>
                <c:pt idx="3">
                  <c:v>204858.77564196486</c:v>
                </c:pt>
                <c:pt idx="4">
                  <c:v>233281.10630000001</c:v>
                </c:pt>
                <c:pt idx="5">
                  <c:v>247707.29421801728</c:v>
                </c:pt>
                <c:pt idx="6">
                  <c:v>254675.10051527451</c:v>
                </c:pt>
                <c:pt idx="7">
                  <c:v>261297.69454282147</c:v>
                </c:pt>
              </c:numCache>
            </c:numRef>
          </c:val>
          <c:smooth val="0"/>
          <c:extLst>
            <c:ext xmlns:c16="http://schemas.microsoft.com/office/drawing/2014/chart" uri="{C3380CC4-5D6E-409C-BE32-E72D297353CC}">
              <c16:uniqueId val="{0000000D-668F-480F-A576-EC22ACDEB05B}"/>
            </c:ext>
          </c:extLst>
        </c:ser>
        <c:dLbls>
          <c:showLegendKey val="0"/>
          <c:showVal val="0"/>
          <c:showCatName val="0"/>
          <c:showSerName val="0"/>
          <c:showPercent val="0"/>
          <c:showBubbleSize val="0"/>
        </c:dLbls>
        <c:smooth val="0"/>
        <c:axId val="684372288"/>
        <c:axId val="2013125183"/>
      </c:lineChart>
      <c:catAx>
        <c:axId val="684372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3125183"/>
        <c:crosses val="autoZero"/>
        <c:auto val="1"/>
        <c:lblAlgn val="ctr"/>
        <c:lblOffset val="100"/>
        <c:noMultiLvlLbl val="0"/>
      </c:catAx>
      <c:valAx>
        <c:axId val="2013125183"/>
        <c:scaling>
          <c:orientation val="minMax"/>
          <c:min val="1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4372288"/>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27517916059868E-2"/>
          <c:y val="5.5443548387096774E-2"/>
          <c:w val="0.76429173626024016"/>
          <c:h val="0.78857593027686057"/>
        </c:manualLayout>
      </c:layout>
      <c:barChart>
        <c:barDir val="col"/>
        <c:grouping val="clustered"/>
        <c:varyColors val="0"/>
        <c:ser>
          <c:idx val="5"/>
          <c:order val="7"/>
          <c:tx>
            <c:strRef>
              <c:f>'No. 19'!$A$29</c:f>
              <c:strCache>
                <c:ptCount val="1"/>
              </c:strCache>
            </c:strRef>
          </c:tx>
          <c:spPr>
            <a:solidFill>
              <a:schemeClr val="bg1">
                <a:lumMod val="50000"/>
                <a:alpha val="5000"/>
              </a:schemeClr>
            </a:solidFill>
            <a:ln>
              <a:noFill/>
            </a:ln>
            <a:effectLst/>
          </c:spPr>
          <c:invertIfNegative val="0"/>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19'!$B$29:$AO$29</c:f>
              <c:numCache>
                <c:formatCode>General</c:formatCode>
                <c:ptCount val="40"/>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numCache>
            </c:numRef>
          </c:val>
          <c:extLst>
            <c:ext xmlns:c16="http://schemas.microsoft.com/office/drawing/2014/chart" uri="{C3380CC4-5D6E-409C-BE32-E72D297353CC}">
              <c16:uniqueId val="{00000000-A331-4F45-AC9E-540010143047}"/>
            </c:ext>
          </c:extLst>
        </c:ser>
        <c:dLbls>
          <c:showLegendKey val="0"/>
          <c:showVal val="0"/>
          <c:showCatName val="0"/>
          <c:showSerName val="0"/>
          <c:showPercent val="0"/>
          <c:showBubbleSize val="0"/>
        </c:dLbls>
        <c:gapWidth val="0"/>
        <c:axId val="951713967"/>
        <c:axId val="1220190239"/>
      </c:barChart>
      <c:lineChart>
        <c:grouping val="standard"/>
        <c:varyColors val="0"/>
        <c:ser>
          <c:idx val="0"/>
          <c:order val="0"/>
          <c:tx>
            <c:strRef>
              <c:f>'No. 19'!$A$22</c:f>
              <c:strCache>
                <c:ptCount val="1"/>
                <c:pt idx="0">
                  <c:v>MDD</c:v>
                </c:pt>
              </c:strCache>
            </c:strRef>
          </c:tx>
          <c:spPr>
            <a:ln w="12700" cap="rnd">
              <a:solidFill>
                <a:schemeClr val="accent1"/>
              </a:solidFill>
              <a:round/>
            </a:ln>
            <a:effectLst/>
          </c:spPr>
          <c:marker>
            <c:symbol val="none"/>
          </c:marker>
          <c:dLbls>
            <c:dLbl>
              <c:idx val="11"/>
              <c:layout>
                <c:manualLayout>
                  <c:x val="0.52507994967481919"/>
                  <c:y val="-0.27215799203818858"/>
                </c:manualLayout>
              </c:layout>
              <c:tx>
                <c:rich>
                  <a:bodyPr/>
                  <a:lstStyle/>
                  <a:p>
                    <a:r>
                      <a:rPr lang="en-US" i="1" baseline="0">
                        <a:solidFill>
                          <a:schemeClr val="accent1"/>
                        </a:solidFill>
                      </a:rPr>
                      <a:t>Budget 2024</a:t>
                    </a:r>
                  </a:p>
                </c:rich>
              </c:tx>
              <c:showLegendKey val="0"/>
              <c:showVal val="1"/>
              <c:showCatName val="0"/>
              <c:showSerName val="0"/>
              <c:showPercent val="0"/>
              <c:showBubbleSize val="0"/>
              <c:extLst>
                <c:ext xmlns:c15="http://schemas.microsoft.com/office/drawing/2012/chart" uri="{CE6537A1-D6FC-4f65-9D91-7224C49458BB}">
                  <c15:layout>
                    <c:manualLayout>
                      <c:w val="0.16448926538893793"/>
                      <c:h val="0.10316591120598616"/>
                    </c:manualLayout>
                  </c15:layout>
                  <c15:showDataLabelsRange val="0"/>
                </c:ext>
                <c:ext xmlns:c16="http://schemas.microsoft.com/office/drawing/2014/chart" uri="{C3380CC4-5D6E-409C-BE32-E72D297353CC}">
                  <c16:uniqueId val="{00000001-A331-4F45-AC9E-540010143047}"/>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19'!$B$22:$AO$22</c:f>
              <c:numCache>
                <c:formatCode>General</c:formatCode>
                <c:ptCount val="40"/>
                <c:pt idx="0">
                  <c:v>91.978072224985809</c:v>
                </c:pt>
                <c:pt idx="1">
                  <c:v>92.653391418823517</c:v>
                </c:pt>
                <c:pt idx="2">
                  <c:v>92.956883080339864</c:v>
                </c:pt>
                <c:pt idx="3">
                  <c:v>95.342608922855831</c:v>
                </c:pt>
                <c:pt idx="4">
                  <c:v>97.11532180667983</c:v>
                </c:pt>
                <c:pt idx="5">
                  <c:v>98.6669480496641</c:v>
                </c:pt>
                <c:pt idx="6">
                  <c:v>97.696176708522387</c:v>
                </c:pt>
                <c:pt idx="7">
                  <c:v>97.854957114216376</c:v>
                </c:pt>
                <c:pt idx="8">
                  <c:v>99.7442429541195</c:v>
                </c:pt>
                <c:pt idx="9">
                  <c:v>99.432711778390782</c:v>
                </c:pt>
                <c:pt idx="10">
                  <c:v>101.00845656401212</c:v>
                </c:pt>
                <c:pt idx="11">
                  <c:v>99.814588703477582</c:v>
                </c:pt>
                <c:pt idx="12">
                  <c:v>97.465040674917219</c:v>
                </c:pt>
                <c:pt idx="13">
                  <c:v>86.483064260842042</c:v>
                </c:pt>
                <c:pt idx="14">
                  <c:v>97.089193385489679</c:v>
                </c:pt>
                <c:pt idx="15">
                  <c:v>95.248144630860679</c:v>
                </c:pt>
                <c:pt idx="16">
                  <c:v>93.342779762532842</c:v>
                </c:pt>
                <c:pt idx="17">
                  <c:v>101.3762643392273</c:v>
                </c:pt>
                <c:pt idx="18">
                  <c:v>102.22041333152444</c:v>
                </c:pt>
                <c:pt idx="19">
                  <c:v>105.50455488727093</c:v>
                </c:pt>
                <c:pt idx="20">
                  <c:v>106.1698246883432</c:v>
                </c:pt>
                <c:pt idx="21">
                  <c:v>112.6335941150756</c:v>
                </c:pt>
                <c:pt idx="22">
                  <c:v>111.55026957496094</c:v>
                </c:pt>
                <c:pt idx="23">
                  <c:v>111.16839264987412</c:v>
                </c:pt>
                <c:pt idx="24">
                  <c:v>110.87696025967631</c:v>
                </c:pt>
                <c:pt idx="25">
                  <c:v>111.24074827778531</c:v>
                </c:pt>
                <c:pt idx="26">
                  <c:v>111.2246692493606</c:v>
                </c:pt>
              </c:numCache>
            </c:numRef>
          </c:val>
          <c:smooth val="0"/>
          <c:extLst>
            <c:ext xmlns:c16="http://schemas.microsoft.com/office/drawing/2014/chart" uri="{C3380CC4-5D6E-409C-BE32-E72D297353CC}">
              <c16:uniqueId val="{00000002-A331-4F45-AC9E-540010143047}"/>
            </c:ext>
          </c:extLst>
        </c:ser>
        <c:ser>
          <c:idx val="2"/>
          <c:order val="1"/>
          <c:tx>
            <c:strRef>
              <c:f>'No. 19'!$A$23</c:f>
              <c:strCache>
                <c:ptCount val="1"/>
                <c:pt idx="0">
                  <c:v>Budget 2024</c:v>
                </c:pt>
              </c:strCache>
            </c:strRef>
          </c:tx>
          <c:spPr>
            <a:ln w="12700" cap="rnd">
              <a:solidFill>
                <a:schemeClr val="accent1"/>
              </a:solidFill>
              <a:prstDash val="sysDash"/>
              <a:round/>
            </a:ln>
            <a:effectLst/>
          </c:spPr>
          <c:marker>
            <c:symbol val="none"/>
          </c:marker>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19'!$B$23:$AO$23</c:f>
              <c:numCache>
                <c:formatCode>General</c:formatCode>
                <c:ptCount val="40"/>
                <c:pt idx="25">
                  <c:v>112.08891702718863</c:v>
                </c:pt>
                <c:pt idx="26">
                  <c:v>113.42569766170131</c:v>
                </c:pt>
                <c:pt idx="27">
                  <c:v>114.74476446027248</c:v>
                </c:pt>
                <c:pt idx="28">
                  <c:v>114.98723125682815</c:v>
                </c:pt>
                <c:pt idx="29">
                  <c:v>115.19977266099191</c:v>
                </c:pt>
                <c:pt idx="30">
                  <c:v>115.32912372029472</c:v>
                </c:pt>
                <c:pt idx="31">
                  <c:v>115.45948177649585</c:v>
                </c:pt>
                <c:pt idx="32">
                  <c:v>116.54403926220347</c:v>
                </c:pt>
                <c:pt idx="33">
                  <c:v>117.59359933602892</c:v>
                </c:pt>
                <c:pt idx="34">
                  <c:v>118.57943955995242</c:v>
                </c:pt>
                <c:pt idx="35">
                  <c:v>119.56309268525665</c:v>
                </c:pt>
                <c:pt idx="36">
                  <c:v>120.39602556970566</c:v>
                </c:pt>
                <c:pt idx="37">
                  <c:v>121.2088678473621</c:v>
                </c:pt>
                <c:pt idx="38">
                  <c:v>122.0255339651916</c:v>
                </c:pt>
                <c:pt idx="39">
                  <c:v>122.84846945124531</c:v>
                </c:pt>
              </c:numCache>
            </c:numRef>
          </c:val>
          <c:smooth val="0"/>
          <c:extLst>
            <c:ext xmlns:c16="http://schemas.microsoft.com/office/drawing/2014/chart" uri="{C3380CC4-5D6E-409C-BE32-E72D297353CC}">
              <c16:uniqueId val="{00000003-A331-4F45-AC9E-540010143047}"/>
            </c:ext>
          </c:extLst>
        </c:ser>
        <c:ser>
          <c:idx val="1"/>
          <c:order val="2"/>
          <c:tx>
            <c:strRef>
              <c:f>'No. 19'!$A$24</c:f>
              <c:strCache>
                <c:ptCount val="1"/>
                <c:pt idx="0">
                  <c:v>Trend</c:v>
                </c:pt>
              </c:strCache>
            </c:strRef>
          </c:tx>
          <c:spPr>
            <a:ln w="19050" cap="rnd">
              <a:solidFill>
                <a:schemeClr val="accent1"/>
              </a:solidFill>
              <a:prstDash val="sysDot"/>
              <a:round/>
            </a:ln>
            <a:effectLst/>
          </c:spPr>
          <c:marker>
            <c:symbol val="none"/>
          </c:marker>
          <c:dLbls>
            <c:dLbl>
              <c:idx val="10"/>
              <c:layout>
                <c:manualLayout>
                  <c:x val="0.5060604341993632"/>
                  <c:y val="-0.33094646221149721"/>
                </c:manualLayout>
              </c:layout>
              <c:tx>
                <c:rich>
                  <a:bodyPr/>
                  <a:lstStyle/>
                  <a:p>
                    <a:r>
                      <a:rPr lang="en-US" baseline="0">
                        <a:solidFill>
                          <a:schemeClr val="accent1"/>
                        </a:solidFill>
                      </a:rPr>
                      <a:t>Trend </a:t>
                    </a:r>
                  </a:p>
                </c:rich>
              </c:tx>
              <c:showLegendKey val="0"/>
              <c:showVal val="1"/>
              <c:showCatName val="0"/>
              <c:showSerName val="0"/>
              <c:showPercent val="0"/>
              <c:showBubbleSize val="0"/>
              <c:extLst>
                <c:ext xmlns:c15="http://schemas.microsoft.com/office/drawing/2012/chart" uri="{CE6537A1-D6FC-4f65-9D91-7224C49458BB}">
                  <c15:layout>
                    <c:manualLayout>
                      <c:w val="0.16086539386104554"/>
                      <c:h val="9.1968781761732885E-2"/>
                    </c:manualLayout>
                  </c15:layout>
                  <c15:showDataLabelsRange val="0"/>
                </c:ext>
                <c:ext xmlns:c16="http://schemas.microsoft.com/office/drawing/2014/chart" uri="{C3380CC4-5D6E-409C-BE32-E72D297353CC}">
                  <c16:uniqueId val="{00000004-A331-4F45-AC9E-540010143047}"/>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19'!$B$24:$AO$24</c:f>
              <c:numCache>
                <c:formatCode>General</c:formatCode>
                <c:ptCount val="40"/>
                <c:pt idx="0">
                  <c:v>91.760643563112694</c:v>
                </c:pt>
                <c:pt idx="1">
                  <c:v>92.70406045714688</c:v>
                </c:pt>
                <c:pt idx="2">
                  <c:v>93.647477351181053</c:v>
                </c:pt>
                <c:pt idx="3">
                  <c:v>94.590894245215225</c:v>
                </c:pt>
                <c:pt idx="4">
                  <c:v>95.534311139249411</c:v>
                </c:pt>
                <c:pt idx="5">
                  <c:v>96.477728033283583</c:v>
                </c:pt>
                <c:pt idx="6">
                  <c:v>97.421144927317769</c:v>
                </c:pt>
                <c:pt idx="7">
                  <c:v>98.364561821351941</c:v>
                </c:pt>
                <c:pt idx="8">
                  <c:v>99.307978715386113</c:v>
                </c:pt>
                <c:pt idx="9">
                  <c:v>100.2513956094203</c:v>
                </c:pt>
                <c:pt idx="10">
                  <c:v>101.19481250345447</c:v>
                </c:pt>
                <c:pt idx="11">
                  <c:v>102.13822939748864</c:v>
                </c:pt>
                <c:pt idx="12">
                  <c:v>103.08164629152283</c:v>
                </c:pt>
                <c:pt idx="13">
                  <c:v>104.025063185557</c:v>
                </c:pt>
                <c:pt idx="14">
                  <c:v>104.96848007959119</c:v>
                </c:pt>
                <c:pt idx="15">
                  <c:v>105.91189697362536</c:v>
                </c:pt>
                <c:pt idx="16">
                  <c:v>106.85531386765953</c:v>
                </c:pt>
                <c:pt idx="17">
                  <c:v>107.79873076169372</c:v>
                </c:pt>
                <c:pt idx="18">
                  <c:v>108.74214765572789</c:v>
                </c:pt>
                <c:pt idx="19">
                  <c:v>109.68556454976208</c:v>
                </c:pt>
                <c:pt idx="20">
                  <c:v>110.62898144379625</c:v>
                </c:pt>
                <c:pt idx="21">
                  <c:v>111.57239833783042</c:v>
                </c:pt>
                <c:pt idx="22">
                  <c:v>112.51581523186461</c:v>
                </c:pt>
                <c:pt idx="23">
                  <c:v>113.45923212589878</c:v>
                </c:pt>
                <c:pt idx="24">
                  <c:v>114.40264901993297</c:v>
                </c:pt>
                <c:pt idx="25">
                  <c:v>115.34606591396714</c:v>
                </c:pt>
                <c:pt idx="26">
                  <c:v>116.28948280800131</c:v>
                </c:pt>
                <c:pt idx="27">
                  <c:v>117.2328997020355</c:v>
                </c:pt>
                <c:pt idx="28">
                  <c:v>118.17631659606967</c:v>
                </c:pt>
                <c:pt idx="29">
                  <c:v>119.11973349010384</c:v>
                </c:pt>
                <c:pt idx="30">
                  <c:v>120.06315038413803</c:v>
                </c:pt>
                <c:pt idx="31">
                  <c:v>121.0065672781722</c:v>
                </c:pt>
                <c:pt idx="32">
                  <c:v>121.94998417220638</c:v>
                </c:pt>
                <c:pt idx="33">
                  <c:v>122.89340106624056</c:v>
                </c:pt>
                <c:pt idx="34">
                  <c:v>123.83681796027473</c:v>
                </c:pt>
                <c:pt idx="35">
                  <c:v>124.78023485430892</c:v>
                </c:pt>
                <c:pt idx="36">
                  <c:v>125.72365174834309</c:v>
                </c:pt>
                <c:pt idx="37">
                  <c:v>126.66706864237727</c:v>
                </c:pt>
                <c:pt idx="38">
                  <c:v>127.61048553641145</c:v>
                </c:pt>
                <c:pt idx="39">
                  <c:v>128.55390243044562</c:v>
                </c:pt>
              </c:numCache>
            </c:numRef>
          </c:val>
          <c:smooth val="0"/>
          <c:extLst>
            <c:ext xmlns:c16="http://schemas.microsoft.com/office/drawing/2014/chart" uri="{C3380CC4-5D6E-409C-BE32-E72D297353CC}">
              <c16:uniqueId val="{00000005-A331-4F45-AC9E-540010143047}"/>
            </c:ext>
          </c:extLst>
        </c:ser>
        <c:ser>
          <c:idx val="3"/>
          <c:order val="3"/>
          <c:tx>
            <c:strRef>
              <c:f>'No. 19'!$A$25</c:f>
              <c:strCache>
                <c:ptCount val="1"/>
              </c:strCache>
            </c:strRef>
          </c:tx>
          <c:spPr>
            <a:ln w="12700" cap="rnd">
              <a:solidFill>
                <a:schemeClr val="accent3">
                  <a:lumMod val="50000"/>
                  <a:lumOff val="50000"/>
                </a:schemeClr>
              </a:solidFill>
              <a:round/>
            </a:ln>
            <a:effectLst/>
          </c:spPr>
          <c:marker>
            <c:symbol val="none"/>
          </c:marker>
          <c:dLbls>
            <c:dLbl>
              <c:idx val="21"/>
              <c:layout>
                <c:manualLayout>
                  <c:x val="-0.27144935454496766"/>
                  <c:y val="-3.697460352667186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3">
                            <a:lumMod val="50000"/>
                            <a:lumOff val="50000"/>
                          </a:schemeClr>
                        </a:solidFill>
                      </a:rPr>
                      <a:t>Cards+ATM spending</a:t>
                    </a: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0609416680057849"/>
                      <c:h val="9.2230878710583719E-2"/>
                    </c:manualLayout>
                  </c15:layout>
                  <c15:showDataLabelsRange val="0"/>
                </c:ext>
                <c:ext xmlns:c16="http://schemas.microsoft.com/office/drawing/2014/chart" uri="{C3380CC4-5D6E-409C-BE32-E72D297353CC}">
                  <c16:uniqueId val="{00000006-A331-4F45-AC9E-5400101430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19'!$B$25:$AO$25</c:f>
              <c:numCache>
                <c:formatCode>General</c:formatCode>
                <c:ptCount val="40"/>
              </c:numCache>
            </c:numRef>
          </c:val>
          <c:smooth val="0"/>
          <c:extLst>
            <c:ext xmlns:c16="http://schemas.microsoft.com/office/drawing/2014/chart" uri="{C3380CC4-5D6E-409C-BE32-E72D297353CC}">
              <c16:uniqueId val="{00000007-A331-4F45-AC9E-540010143047}"/>
            </c:ext>
          </c:extLst>
        </c:ser>
        <c:ser>
          <c:idx val="6"/>
          <c:order val="4"/>
          <c:tx>
            <c:strRef>
              <c:f>'No. 19'!$A$26</c:f>
              <c:strCache>
                <c:ptCount val="1"/>
                <c:pt idx="0">
                  <c:v>SPU 2023</c:v>
                </c:pt>
              </c:strCache>
            </c:strRef>
          </c:tx>
          <c:spPr>
            <a:ln w="12700" cap="rnd">
              <a:solidFill>
                <a:schemeClr val="accent6"/>
              </a:solidFill>
              <a:round/>
            </a:ln>
            <a:effectLst/>
          </c:spPr>
          <c:marker>
            <c:symbol val="none"/>
          </c:marker>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19'!$B$26:$AO$26</c:f>
              <c:numCache>
                <c:formatCode>General</c:formatCode>
                <c:ptCount val="40"/>
                <c:pt idx="0">
                  <c:v>93.042302353470831</c:v>
                </c:pt>
                <c:pt idx="1">
                  <c:v>92.715714427886809</c:v>
                </c:pt>
                <c:pt idx="2">
                  <c:v>93.860528016493149</c:v>
                </c:pt>
                <c:pt idx="3">
                  <c:v>94.42942311267177</c:v>
                </c:pt>
                <c:pt idx="4">
                  <c:v>96.693517183757834</c:v>
                </c:pt>
                <c:pt idx="5">
                  <c:v>97.7926786967449</c:v>
                </c:pt>
                <c:pt idx="6">
                  <c:v>97.799702092994011</c:v>
                </c:pt>
                <c:pt idx="7">
                  <c:v>97.339669638676739</c:v>
                </c:pt>
                <c:pt idx="8">
                  <c:v>100.42491547307168</c:v>
                </c:pt>
                <c:pt idx="9">
                  <c:v>100.6040120774242</c:v>
                </c:pt>
                <c:pt idx="10">
                  <c:v>99.803344905024659</c:v>
                </c:pt>
                <c:pt idx="11">
                  <c:v>99.167727544479419</c:v>
                </c:pt>
                <c:pt idx="12">
                  <c:v>94.987720498108104</c:v>
                </c:pt>
                <c:pt idx="13">
                  <c:v>80.661288563204039</c:v>
                </c:pt>
                <c:pt idx="14">
                  <c:v>91.842708166887036</c:v>
                </c:pt>
                <c:pt idx="15">
                  <c:v>88.936231412030153</c:v>
                </c:pt>
                <c:pt idx="16">
                  <c:v>82.091893543354132</c:v>
                </c:pt>
                <c:pt idx="17">
                  <c:v>93.773632906824858</c:v>
                </c:pt>
                <c:pt idx="18">
                  <c:v>97.844021195921187</c:v>
                </c:pt>
                <c:pt idx="19">
                  <c:v>99.146957987785626</c:v>
                </c:pt>
                <c:pt idx="20">
                  <c:v>97.299489517359959</c:v>
                </c:pt>
                <c:pt idx="21">
                  <c:v>99.08358047336543</c:v>
                </c:pt>
                <c:pt idx="22">
                  <c:v>99.979715083662541</c:v>
                </c:pt>
                <c:pt idx="23">
                  <c:v>101.15092036873823</c:v>
                </c:pt>
              </c:numCache>
            </c:numRef>
          </c:val>
          <c:smooth val="0"/>
          <c:extLst>
            <c:ext xmlns:c16="http://schemas.microsoft.com/office/drawing/2014/chart" uri="{C3380CC4-5D6E-409C-BE32-E72D297353CC}">
              <c16:uniqueId val="{00000009-A331-4F45-AC9E-540010143047}"/>
            </c:ext>
          </c:extLst>
        </c:ser>
        <c:ser>
          <c:idx val="7"/>
          <c:order val="5"/>
          <c:tx>
            <c:strRef>
              <c:f>'No. 19'!$A$27</c:f>
              <c:strCache>
                <c:ptCount val="1"/>
              </c:strCache>
            </c:strRef>
          </c:tx>
          <c:spPr>
            <a:ln w="12700" cap="rnd">
              <a:solidFill>
                <a:schemeClr val="accent6"/>
              </a:solidFill>
              <a:prstDash val="sysDash"/>
              <a:round/>
            </a:ln>
            <a:effectLst/>
          </c:spPr>
          <c:marker>
            <c:symbol val="none"/>
          </c:marker>
          <c:dLbls>
            <c:dLbl>
              <c:idx val="31"/>
              <c:layout>
                <c:manualLayout>
                  <c:x val="0.14540921617489264"/>
                  <c:y val="-4.9499188517332114E-2"/>
                </c:manualLayout>
              </c:layout>
              <c:tx>
                <c:rich>
                  <a:bodyPr/>
                  <a:lstStyle/>
                  <a:p>
                    <a:r>
                      <a:rPr lang="en-US" baseline="0">
                        <a:solidFill>
                          <a:schemeClr val="accent6"/>
                        </a:solidFill>
                      </a:rPr>
                      <a:t>SPU 2023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331-4F45-AC9E-5400101430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19'!$B$27:$AO$27</c:f>
              <c:numCache>
                <c:formatCode>General</c:formatCode>
                <c:ptCount val="40"/>
                <c:pt idx="23">
                  <c:v>101.15092036873823</c:v>
                </c:pt>
                <c:pt idx="24">
                  <c:v>101.63490704785988</c:v>
                </c:pt>
                <c:pt idx="25">
                  <c:v>102.67339997428211</c:v>
                </c:pt>
                <c:pt idx="26">
                  <c:v>103.82716561553717</c:v>
                </c:pt>
                <c:pt idx="27">
                  <c:v>104.99362267884605</c:v>
                </c:pt>
                <c:pt idx="28">
                  <c:v>105.81749358520943</c:v>
                </c:pt>
                <c:pt idx="29">
                  <c:v>106.73650743412942</c:v>
                </c:pt>
                <c:pt idx="30">
                  <c:v>107.66333290076524</c:v>
                </c:pt>
                <c:pt idx="31">
                  <c:v>108.59803638386747</c:v>
                </c:pt>
                <c:pt idx="32">
                  <c:v>109.45919299066689</c:v>
                </c:pt>
                <c:pt idx="33">
                  <c:v>110.4098539653085</c:v>
                </c:pt>
                <c:pt idx="34">
                  <c:v>111.36859555823456</c:v>
                </c:pt>
                <c:pt idx="35">
                  <c:v>112.33548645470049</c:v>
                </c:pt>
                <c:pt idx="36">
                  <c:v>113.27577708109764</c:v>
                </c:pt>
                <c:pt idx="37">
                  <c:v>114.2012362703929</c:v>
                </c:pt>
                <c:pt idx="38">
                  <c:v>115.13409913320254</c:v>
                </c:pt>
                <c:pt idx="39">
                  <c:v>116.07442489891464</c:v>
                </c:pt>
              </c:numCache>
            </c:numRef>
          </c:val>
          <c:smooth val="0"/>
          <c:extLst>
            <c:ext xmlns:c16="http://schemas.microsoft.com/office/drawing/2014/chart" uri="{C3380CC4-5D6E-409C-BE32-E72D297353CC}">
              <c16:uniqueId val="{0000000B-A331-4F45-AC9E-540010143047}"/>
            </c:ext>
          </c:extLst>
        </c:ser>
        <c:ser>
          <c:idx val="4"/>
          <c:order val="6"/>
          <c:tx>
            <c:strRef>
              <c:f>'No. 19'!$A$28</c:f>
              <c:strCache>
                <c:ptCount val="1"/>
                <c:pt idx="0">
                  <c:v>zero</c:v>
                </c:pt>
              </c:strCache>
            </c:strRef>
          </c:tx>
          <c:spPr>
            <a:ln w="9525" cap="rnd">
              <a:solidFill>
                <a:schemeClr val="bg1">
                  <a:lumMod val="85000"/>
                </a:schemeClr>
              </a:solidFill>
              <a:round/>
            </a:ln>
            <a:effectLst/>
          </c:spPr>
          <c:marker>
            <c:symbol val="none"/>
          </c:marker>
          <c:cat>
            <c:multiLvlStrRef>
              <c:f>'No. 19'!$B$20:$AO$21</c:f>
              <c:multiLvlStrCache>
                <c:ptCount val="4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2017</c:v>
                  </c:pt>
                  <c:pt idx="4">
                    <c:v>2018</c:v>
                  </c:pt>
                  <c:pt idx="8">
                    <c:v>2019</c:v>
                  </c:pt>
                  <c:pt idx="12">
                    <c:v>2020</c:v>
                  </c:pt>
                  <c:pt idx="16">
                    <c:v>2021</c:v>
                  </c:pt>
                  <c:pt idx="20">
                    <c:v>2022</c:v>
                  </c:pt>
                  <c:pt idx="24">
                    <c:v>2023</c:v>
                  </c:pt>
                  <c:pt idx="28">
                    <c:v>2024</c:v>
                  </c:pt>
                  <c:pt idx="32">
                    <c:v>2025</c:v>
                  </c:pt>
                  <c:pt idx="36">
                    <c:v>2026</c:v>
                  </c:pt>
                </c:lvl>
              </c:multiLvlStrCache>
            </c:multiLvlStrRef>
          </c:cat>
          <c:val>
            <c:numRef>
              <c:f>'No. 19'!$B$28:$AO$28</c:f>
              <c:numCache>
                <c:formatCode>General</c:formatCode>
                <c:ptCount val="40"/>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pt idx="32">
                  <c:v>75</c:v>
                </c:pt>
                <c:pt idx="33">
                  <c:v>75</c:v>
                </c:pt>
                <c:pt idx="34">
                  <c:v>75</c:v>
                </c:pt>
                <c:pt idx="35">
                  <c:v>75</c:v>
                </c:pt>
                <c:pt idx="36">
                  <c:v>75</c:v>
                </c:pt>
                <c:pt idx="37">
                  <c:v>75</c:v>
                </c:pt>
                <c:pt idx="38">
                  <c:v>75</c:v>
                </c:pt>
                <c:pt idx="39">
                  <c:v>75</c:v>
                </c:pt>
              </c:numCache>
            </c:numRef>
          </c:val>
          <c:smooth val="0"/>
          <c:extLst>
            <c:ext xmlns:c16="http://schemas.microsoft.com/office/drawing/2014/chart" uri="{C3380CC4-5D6E-409C-BE32-E72D297353CC}">
              <c16:uniqueId val="{00000008-A331-4F45-AC9E-540010143047}"/>
            </c:ext>
          </c:extLst>
        </c:ser>
        <c:dLbls>
          <c:showLegendKey val="0"/>
          <c:showVal val="0"/>
          <c:showCatName val="0"/>
          <c:showSerName val="0"/>
          <c:showPercent val="0"/>
          <c:showBubbleSize val="0"/>
        </c:dLbls>
        <c:marker val="1"/>
        <c:smooth val="0"/>
        <c:axId val="701555632"/>
        <c:axId val="900286448"/>
      </c:lineChart>
      <c:catAx>
        <c:axId val="701555632"/>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86448"/>
        <c:crosses val="autoZero"/>
        <c:auto val="1"/>
        <c:lblAlgn val="ctr"/>
        <c:lblOffset val="100"/>
        <c:tickLblSkip val="12"/>
        <c:noMultiLvlLbl val="0"/>
      </c:catAx>
      <c:valAx>
        <c:axId val="900286448"/>
        <c:scaling>
          <c:orientation val="minMax"/>
          <c:min val="7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555632"/>
        <c:crosses val="autoZero"/>
        <c:crossBetween val="between"/>
        <c:majorUnit val="25"/>
      </c:valAx>
      <c:valAx>
        <c:axId val="122019023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713967"/>
        <c:crosses val="max"/>
        <c:crossBetween val="between"/>
      </c:valAx>
      <c:catAx>
        <c:axId val="951713967"/>
        <c:scaling>
          <c:orientation val="minMax"/>
        </c:scaling>
        <c:delete val="1"/>
        <c:axPos val="b"/>
        <c:numFmt formatCode="General" sourceLinked="1"/>
        <c:majorTickMark val="out"/>
        <c:minorTickMark val="none"/>
        <c:tickLblPos val="nextTo"/>
        <c:crossAx val="122019023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92147396759884E-2"/>
          <c:y val="5.3895149436550709E-2"/>
          <c:w val="0.8685621558807427"/>
          <c:h val="0.83308784099194855"/>
        </c:manualLayout>
      </c:layout>
      <c:areaChart>
        <c:grouping val="standard"/>
        <c:varyColors val="0"/>
        <c:ser>
          <c:idx val="0"/>
          <c:order val="0"/>
          <c:tx>
            <c:strRef>
              <c:f>'No. 2'!$B$20</c:f>
              <c:strCache>
                <c:ptCount val="1"/>
                <c:pt idx="0">
                  <c:v>Prime-age participation rate</c:v>
                </c:pt>
              </c:strCache>
            </c:strRef>
          </c:tx>
          <c:spPr>
            <a:solidFill>
              <a:schemeClr val="accent3">
                <a:lumMod val="40000"/>
                <a:lumOff val="60000"/>
              </a:schemeClr>
            </a:solidFill>
            <a:ln w="25400">
              <a:noFill/>
            </a:ln>
            <a:effectLst/>
          </c:spPr>
          <c:cat>
            <c:numRef>
              <c:f>'No. 2'!$A$21:$A$276</c:f>
              <c:numCache>
                <c:formatCode>mmm\-yy</c:formatCode>
                <c:ptCount val="256"/>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pt idx="248">
                  <c:v>44562</c:v>
                </c:pt>
                <c:pt idx="249">
                  <c:v>44652</c:v>
                </c:pt>
                <c:pt idx="250">
                  <c:v>44743</c:v>
                </c:pt>
                <c:pt idx="251">
                  <c:v>44835</c:v>
                </c:pt>
                <c:pt idx="252">
                  <c:v>44927</c:v>
                </c:pt>
                <c:pt idx="253">
                  <c:v>45017</c:v>
                </c:pt>
                <c:pt idx="254">
                  <c:v>45108</c:v>
                </c:pt>
                <c:pt idx="255">
                  <c:v>45200</c:v>
                </c:pt>
              </c:numCache>
            </c:numRef>
          </c:cat>
          <c:val>
            <c:numRef>
              <c:f>'No. 2'!$B$21:$B$276</c:f>
              <c:numCache>
                <c:formatCode>General</c:formatCode>
                <c:ptCount val="256"/>
                <c:pt idx="0">
                  <c:v>68.328192665360731</c:v>
                </c:pt>
                <c:pt idx="1">
                  <c:v>68.328192665360731</c:v>
                </c:pt>
                <c:pt idx="2">
                  <c:v>68.328192665360731</c:v>
                </c:pt>
                <c:pt idx="3">
                  <c:v>68.328192665360731</c:v>
                </c:pt>
                <c:pt idx="4">
                  <c:v>68.367381040369253</c:v>
                </c:pt>
                <c:pt idx="5">
                  <c:v>68.408634752853928</c:v>
                </c:pt>
                <c:pt idx="6">
                  <c:v>68.453896912057303</c:v>
                </c:pt>
                <c:pt idx="7">
                  <c:v>68.505092573608536</c:v>
                </c:pt>
                <c:pt idx="8">
                  <c:v>68.584511747189097</c:v>
                </c:pt>
                <c:pt idx="9">
                  <c:v>68.66536949818574</c:v>
                </c:pt>
                <c:pt idx="10">
                  <c:v>68.741372915530476</c:v>
                </c:pt>
                <c:pt idx="11">
                  <c:v>68.8062861458653</c:v>
                </c:pt>
                <c:pt idx="12">
                  <c:v>68.828080049078011</c:v>
                </c:pt>
                <c:pt idx="13">
                  <c:v>68.836911152527179</c:v>
                </c:pt>
                <c:pt idx="14">
                  <c:v>68.836991220999337</c:v>
                </c:pt>
                <c:pt idx="15">
                  <c:v>68.832512539345686</c:v>
                </c:pt>
                <c:pt idx="16">
                  <c:v>68.85308993906331</c:v>
                </c:pt>
                <c:pt idx="17">
                  <c:v>68.867199731239808</c:v>
                </c:pt>
                <c:pt idx="18">
                  <c:v>68.868852850414257</c:v>
                </c:pt>
                <c:pt idx="19">
                  <c:v>68.852082636043889</c:v>
                </c:pt>
                <c:pt idx="20">
                  <c:v>68.784268792154265</c:v>
                </c:pt>
                <c:pt idx="21">
                  <c:v>68.696851402239474</c:v>
                </c:pt>
                <c:pt idx="22">
                  <c:v>68.594535919381556</c:v>
                </c:pt>
                <c:pt idx="23">
                  <c:v>68.482017586750899</c:v>
                </c:pt>
                <c:pt idx="24">
                  <c:v>68.382359363155828</c:v>
                </c:pt>
                <c:pt idx="25">
                  <c:v>68.274494822796157</c:v>
                </c:pt>
                <c:pt idx="26">
                  <c:v>68.155775408415664</c:v>
                </c:pt>
                <c:pt idx="27">
                  <c:v>68.023570176770278</c:v>
                </c:pt>
                <c:pt idx="28">
                  <c:v>67.835534562331418</c:v>
                </c:pt>
                <c:pt idx="29">
                  <c:v>67.644803090240416</c:v>
                </c:pt>
                <c:pt idx="30">
                  <c:v>67.464591545402058</c:v>
                </c:pt>
                <c:pt idx="31">
                  <c:v>67.30803662251445</c:v>
                </c:pt>
                <c:pt idx="32">
                  <c:v>67.247447091108185</c:v>
                </c:pt>
                <c:pt idx="33">
                  <c:v>67.212736247117377</c:v>
                </c:pt>
                <c:pt idx="34">
                  <c:v>67.193283583339266</c:v>
                </c:pt>
                <c:pt idx="35">
                  <c:v>67.178517949033704</c:v>
                </c:pt>
                <c:pt idx="36">
                  <c:v>67.174208695203333</c:v>
                </c:pt>
                <c:pt idx="37">
                  <c:v>67.147056209807744</c:v>
                </c:pt>
                <c:pt idx="38">
                  <c:v>67.080203456801982</c:v>
                </c:pt>
                <c:pt idx="39">
                  <c:v>66.956928395891907</c:v>
                </c:pt>
                <c:pt idx="40">
                  <c:v>66.666444521652906</c:v>
                </c:pt>
                <c:pt idx="41">
                  <c:v>66.324599174894686</c:v>
                </c:pt>
                <c:pt idx="42">
                  <c:v>65.95261489617431</c:v>
                </c:pt>
                <c:pt idx="43">
                  <c:v>65.571612053783639</c:v>
                </c:pt>
                <c:pt idx="44">
                  <c:v>65.249872153715529</c:v>
                </c:pt>
                <c:pt idx="45">
                  <c:v>64.941757818027256</c:v>
                </c:pt>
                <c:pt idx="46">
                  <c:v>64.64910114215408</c:v>
                </c:pt>
                <c:pt idx="47">
                  <c:v>64.373690471625281</c:v>
                </c:pt>
                <c:pt idx="48">
                  <c:v>64.107562065249866</c:v>
                </c:pt>
                <c:pt idx="49">
                  <c:v>63.866095046527235</c:v>
                </c:pt>
                <c:pt idx="50">
                  <c:v>63.654664679929972</c:v>
                </c:pt>
                <c:pt idx="51">
                  <c:v>63.478484566805079</c:v>
                </c:pt>
                <c:pt idx="52">
                  <c:v>63.385003439496131</c:v>
                </c:pt>
                <c:pt idx="53">
                  <c:v>63.319478053908746</c:v>
                </c:pt>
                <c:pt idx="54">
                  <c:v>63.270147505174513</c:v>
                </c:pt>
                <c:pt idx="55">
                  <c:v>63.225453361895021</c:v>
                </c:pt>
                <c:pt idx="56">
                  <c:v>63.197920550419099</c:v>
                </c:pt>
                <c:pt idx="57">
                  <c:v>63.142801528267057</c:v>
                </c:pt>
                <c:pt idx="58">
                  <c:v>63.039838218033871</c:v>
                </c:pt>
                <c:pt idx="59">
                  <c:v>62.869157646783997</c:v>
                </c:pt>
                <c:pt idx="60">
                  <c:v>62.504419382822192</c:v>
                </c:pt>
                <c:pt idx="61">
                  <c:v>62.076900068230408</c:v>
                </c:pt>
                <c:pt idx="62">
                  <c:v>61.609528387694773</c:v>
                </c:pt>
                <c:pt idx="63">
                  <c:v>61.124765549219248</c:v>
                </c:pt>
                <c:pt idx="64">
                  <c:v>60.597230389466581</c:v>
                </c:pt>
                <c:pt idx="65">
                  <c:v>60.115146662995606</c:v>
                </c:pt>
                <c:pt idx="66">
                  <c:v>59.71823956281478</c:v>
                </c:pt>
                <c:pt idx="67">
                  <c:v>59.445573516864378</c:v>
                </c:pt>
                <c:pt idx="68">
                  <c:v>59.584441767309713</c:v>
                </c:pt>
                <c:pt idx="69">
                  <c:v>59.822834984098741</c:v>
                </c:pt>
                <c:pt idx="70">
                  <c:v>60.10061424448871</c:v>
                </c:pt>
                <c:pt idx="71">
                  <c:v>60.35854426435089</c:v>
                </c:pt>
                <c:pt idx="72">
                  <c:v>60.247805837097665</c:v>
                </c:pt>
                <c:pt idx="73">
                  <c:v>60.119495127436792</c:v>
                </c:pt>
                <c:pt idx="74">
                  <c:v>60.030987588078638</c:v>
                </c:pt>
                <c:pt idx="75">
                  <c:v>60.038717098692601</c:v>
                </c:pt>
                <c:pt idx="76">
                  <c:v>60.57197186662755</c:v>
                </c:pt>
                <c:pt idx="77">
                  <c:v>61.159790159749967</c:v>
                </c:pt>
                <c:pt idx="78">
                  <c:v>61.70954489032507</c:v>
                </c:pt>
                <c:pt idx="79">
                  <c:v>62.130071167420418</c:v>
                </c:pt>
                <c:pt idx="80">
                  <c:v>61.954322971458417</c:v>
                </c:pt>
                <c:pt idx="81">
                  <c:v>61.623924336857989</c:v>
                </c:pt>
                <c:pt idx="82">
                  <c:v>61.199557300149188</c:v>
                </c:pt>
                <c:pt idx="83">
                  <c:v>60.74109082817359</c:v>
                </c:pt>
                <c:pt idx="84">
                  <c:v>60.468408282436251</c:v>
                </c:pt>
                <c:pt idx="85">
                  <c:v>60.21393108113346</c:v>
                </c:pt>
                <c:pt idx="86">
                  <c:v>59.971928125967523</c:v>
                </c:pt>
                <c:pt idx="87">
                  <c:v>59.736720293056791</c:v>
                </c:pt>
                <c:pt idx="88">
                  <c:v>59.495503417466225</c:v>
                </c:pt>
                <c:pt idx="89">
                  <c:v>59.252731699789251</c:v>
                </c:pt>
                <c:pt idx="90">
                  <c:v>59.005742763512693</c:v>
                </c:pt>
                <c:pt idx="91">
                  <c:v>58.75192123022137</c:v>
                </c:pt>
                <c:pt idx="92">
                  <c:v>58.500347947112033</c:v>
                </c:pt>
                <c:pt idx="93">
                  <c:v>58.500347947112033</c:v>
                </c:pt>
                <c:pt idx="94">
                  <c:v>58.500347947112033</c:v>
                </c:pt>
                <c:pt idx="95">
                  <c:v>58.500347947112033</c:v>
                </c:pt>
                <c:pt idx="96">
                  <c:v>58.165719598121079</c:v>
                </c:pt>
                <c:pt idx="97">
                  <c:v>57.832680932498256</c:v>
                </c:pt>
                <c:pt idx="98">
                  <c:v>57.502821633611688</c:v>
                </c:pt>
                <c:pt idx="99">
                  <c:v>57.177731384829507</c:v>
                </c:pt>
                <c:pt idx="100">
                  <c:v>56.7954125347947</c:v>
                </c:pt>
                <c:pt idx="101">
                  <c:v>56.446477035490588</c:v>
                </c:pt>
                <c:pt idx="102">
                  <c:v>56.157949504175349</c:v>
                </c:pt>
                <c:pt idx="103">
                  <c:v>55.956854558107153</c:v>
                </c:pt>
                <c:pt idx="104">
                  <c:v>55.981494650313145</c:v>
                </c:pt>
                <c:pt idx="105">
                  <c:v>56.103105427974938</c:v>
                </c:pt>
                <c:pt idx="106">
                  <c:v>56.304200374043134</c:v>
                </c:pt>
                <c:pt idx="107">
                  <c:v>56.567292971468326</c:v>
                </c:pt>
                <c:pt idx="108">
                  <c:v>56.890793536882377</c:v>
                </c:pt>
                <c:pt idx="109">
                  <c:v>57.234959986082103</c:v>
                </c:pt>
                <c:pt idx="110">
                  <c:v>57.575947068545567</c:v>
                </c:pt>
                <c:pt idx="111">
                  <c:v>57.88990953375086</c:v>
                </c:pt>
                <c:pt idx="112">
                  <c:v>58.057621129088375</c:v>
                </c:pt>
                <c:pt idx="113">
                  <c:v>58.18877000695894</c:v>
                </c:pt>
                <c:pt idx="114">
                  <c:v>58.297663317675713</c:v>
                </c:pt>
                <c:pt idx="115">
                  <c:v>58.398608211551839</c:v>
                </c:pt>
                <c:pt idx="116">
                  <c:v>58.474118171537924</c:v>
                </c:pt>
                <c:pt idx="117">
                  <c:v>58.58301148225469</c:v>
                </c:pt>
                <c:pt idx="118">
                  <c:v>58.752312760960322</c:v>
                </c:pt>
                <c:pt idx="119">
                  <c:v>59.009046624912997</c:v>
                </c:pt>
                <c:pt idx="120">
                  <c:v>59.622664405010418</c:v>
                </c:pt>
                <c:pt idx="121">
                  <c:v>60.28079331941543</c:v>
                </c:pt>
                <c:pt idx="122">
                  <c:v>60.913487299930395</c:v>
                </c:pt>
                <c:pt idx="123">
                  <c:v>61.450800278357676</c:v>
                </c:pt>
                <c:pt idx="124">
                  <c:v>61.528694763395947</c:v>
                </c:pt>
                <c:pt idx="125">
                  <c:v>61.488952679192749</c:v>
                </c:pt>
                <c:pt idx="126">
                  <c:v>61.379264526791914</c:v>
                </c:pt>
                <c:pt idx="127">
                  <c:v>61.247320807237294</c:v>
                </c:pt>
                <c:pt idx="128">
                  <c:v>61.25606406576199</c:v>
                </c:pt>
                <c:pt idx="129">
                  <c:v>61.291831941544871</c:v>
                </c:pt>
                <c:pt idx="130">
                  <c:v>61.356214117954053</c:v>
                </c:pt>
                <c:pt idx="131">
                  <c:v>61.450800278357669</c:v>
                </c:pt>
                <c:pt idx="132">
                  <c:v>61.561283272442573</c:v>
                </c:pt>
                <c:pt idx="133">
                  <c:v>61.711508350730675</c:v>
                </c:pt>
                <c:pt idx="134">
                  <c:v>61.909423930062623</c:v>
                </c:pt>
                <c:pt idx="135">
                  <c:v>62.162978427279043</c:v>
                </c:pt>
                <c:pt idx="136">
                  <c:v>62.523836551844106</c:v>
                </c:pt>
                <c:pt idx="137">
                  <c:v>62.938743910925524</c:v>
                </c:pt>
                <c:pt idx="138">
                  <c:v>63.398162404314533</c:v>
                </c:pt>
                <c:pt idx="139">
                  <c:v>63.892553931802354</c:v>
                </c:pt>
                <c:pt idx="140">
                  <c:v>64.424303018441194</c:v>
                </c:pt>
                <c:pt idx="141">
                  <c:v>64.967179888656929</c:v>
                </c:pt>
                <c:pt idx="142">
                  <c:v>65.506877392136403</c:v>
                </c:pt>
                <c:pt idx="143">
                  <c:v>66.02908837856647</c:v>
                </c:pt>
                <c:pt idx="144">
                  <c:v>66.48771203027141</c:v>
                </c:pt>
                <c:pt idx="145">
                  <c:v>66.912952331245663</c:v>
                </c:pt>
                <c:pt idx="146">
                  <c:v>67.303219598121089</c:v>
                </c:pt>
                <c:pt idx="147">
                  <c:v>67.65692414752958</c:v>
                </c:pt>
                <c:pt idx="148">
                  <c:v>67.86517266875434</c:v>
                </c:pt>
                <c:pt idx="149">
                  <c:v>68.076600556715377</c:v>
                </c:pt>
                <c:pt idx="150">
                  <c:v>68.332539578983997</c:v>
                </c:pt>
                <c:pt idx="151">
                  <c:v>68.674321503131523</c:v>
                </c:pt>
                <c:pt idx="152">
                  <c:v>69.341988517745293</c:v>
                </c:pt>
                <c:pt idx="153">
                  <c:v>70.098677800974244</c:v>
                </c:pt>
                <c:pt idx="154">
                  <c:v>70.906236951983303</c:v>
                </c:pt>
                <c:pt idx="155">
                  <c:v>71.726513569937381</c:v>
                </c:pt>
                <c:pt idx="156">
                  <c:v>72.425974251913715</c:v>
                </c:pt>
                <c:pt idx="157">
                  <c:v>73.099999999999994</c:v>
                </c:pt>
                <c:pt idx="158">
                  <c:v>73.599999999999994</c:v>
                </c:pt>
                <c:pt idx="159">
                  <c:v>74.2</c:v>
                </c:pt>
                <c:pt idx="160">
                  <c:v>74.699731643552013</c:v>
                </c:pt>
                <c:pt idx="161">
                  <c:v>75.475884179947485</c:v>
                </c:pt>
                <c:pt idx="162">
                  <c:v>75.452119766318816</c:v>
                </c:pt>
                <c:pt idx="163">
                  <c:v>75.824004384064764</c:v>
                </c:pt>
                <c:pt idx="164">
                  <c:v>75.763141791477508</c:v>
                </c:pt>
                <c:pt idx="165">
                  <c:v>76.51469919797546</c:v>
                </c:pt>
                <c:pt idx="166">
                  <c:v>76.473560092224446</c:v>
                </c:pt>
                <c:pt idx="167">
                  <c:v>76.51840777194279</c:v>
                </c:pt>
                <c:pt idx="168">
                  <c:v>76.281462957761619</c:v>
                </c:pt>
                <c:pt idx="169">
                  <c:v>76.392546336484941</c:v>
                </c:pt>
                <c:pt idx="170">
                  <c:v>75.824338297152224</c:v>
                </c:pt>
                <c:pt idx="171">
                  <c:v>75.707691161800469</c:v>
                </c:pt>
                <c:pt idx="172">
                  <c:v>75.671704681590327</c:v>
                </c:pt>
                <c:pt idx="173">
                  <c:v>75.974681535649708</c:v>
                </c:pt>
                <c:pt idx="174">
                  <c:v>75.575250336057522</c:v>
                </c:pt>
                <c:pt idx="175">
                  <c:v>76.306498615928248</c:v>
                </c:pt>
                <c:pt idx="176">
                  <c:v>76.347742810207208</c:v>
                </c:pt>
                <c:pt idx="177">
                  <c:v>76.879315145935394</c:v>
                </c:pt>
                <c:pt idx="178">
                  <c:v>76.938330747323164</c:v>
                </c:pt>
                <c:pt idx="179">
                  <c:v>77.241513016998425</c:v>
                </c:pt>
                <c:pt idx="180">
                  <c:v>77.703381437914928</c:v>
                </c:pt>
                <c:pt idx="181">
                  <c:v>77.944853539375131</c:v>
                </c:pt>
                <c:pt idx="182">
                  <c:v>78.095893414804323</c:v>
                </c:pt>
                <c:pt idx="183">
                  <c:v>78.279017220362292</c:v>
                </c:pt>
                <c:pt idx="184">
                  <c:v>78.153799817033686</c:v>
                </c:pt>
                <c:pt idx="185">
                  <c:v>78.367285999417618</c:v>
                </c:pt>
                <c:pt idx="186">
                  <c:v>77.830734980795015</c:v>
                </c:pt>
                <c:pt idx="187">
                  <c:v>78.349942461950775</c:v>
                </c:pt>
                <c:pt idx="188">
                  <c:v>78.470478604101402</c:v>
                </c:pt>
                <c:pt idx="189">
                  <c:v>78.647205431746002</c:v>
                </c:pt>
                <c:pt idx="190">
                  <c:v>78.578464741008275</c:v>
                </c:pt>
                <c:pt idx="191">
                  <c:v>78.286546818356953</c:v>
                </c:pt>
                <c:pt idx="192">
                  <c:v>78.198581570011484</c:v>
                </c:pt>
                <c:pt idx="193">
                  <c:v>77.795140982406821</c:v>
                </c:pt>
                <c:pt idx="194">
                  <c:v>76.878557894188631</c:v>
                </c:pt>
                <c:pt idx="195">
                  <c:v>76.245250918102712</c:v>
                </c:pt>
                <c:pt idx="196">
                  <c:v>73.337590614148894</c:v>
                </c:pt>
                <c:pt idx="197">
                  <c:v>72.364718478651085</c:v>
                </c:pt>
                <c:pt idx="198">
                  <c:v>71.777300435805955</c:v>
                </c:pt>
                <c:pt idx="199">
                  <c:v>71.444502667742469</c:v>
                </c:pt>
                <c:pt idx="200">
                  <c:v>70.678507817621309</c:v>
                </c:pt>
                <c:pt idx="201">
                  <c:v>70.440149384200168</c:v>
                </c:pt>
                <c:pt idx="202">
                  <c:v>69.933878932452274</c:v>
                </c:pt>
                <c:pt idx="203">
                  <c:v>69.330864578493021</c:v>
                </c:pt>
                <c:pt idx="204">
                  <c:v>68.66485720810077</c:v>
                </c:pt>
                <c:pt idx="205">
                  <c:v>69.488045014572805</c:v>
                </c:pt>
                <c:pt idx="206">
                  <c:v>68.930504670715635</c:v>
                </c:pt>
                <c:pt idx="207">
                  <c:v>69.297685831061216</c:v>
                </c:pt>
                <c:pt idx="208">
                  <c:v>68.970973798608014</c:v>
                </c:pt>
                <c:pt idx="209">
                  <c:v>69.306374818329132</c:v>
                </c:pt>
                <c:pt idx="210">
                  <c:v>69.510959363620771</c:v>
                </c:pt>
                <c:pt idx="211">
                  <c:v>69.900254033850359</c:v>
                </c:pt>
                <c:pt idx="212">
                  <c:v>70.14296867719851</c:v>
                </c:pt>
                <c:pt idx="213">
                  <c:v>70.856198785000657</c:v>
                </c:pt>
                <c:pt idx="214">
                  <c:v>71.621077184923848</c:v>
                </c:pt>
                <c:pt idx="215">
                  <c:v>72.39488309249549</c:v>
                </c:pt>
                <c:pt idx="216">
                  <c:v>72.389351776501726</c:v>
                </c:pt>
                <c:pt idx="217">
                  <c:v>72.772495479916302</c:v>
                </c:pt>
                <c:pt idx="218">
                  <c:v>73.046198773089174</c:v>
                </c:pt>
                <c:pt idx="219">
                  <c:v>74.120101097316407</c:v>
                </c:pt>
                <c:pt idx="220">
                  <c:v>73.770028590732707</c:v>
                </c:pt>
                <c:pt idx="221">
                  <c:v>74.568220827043035</c:v>
                </c:pt>
                <c:pt idx="222">
                  <c:v>74.68155173794473</c:v>
                </c:pt>
                <c:pt idx="223">
                  <c:v>75.498810066126282</c:v>
                </c:pt>
                <c:pt idx="224">
                  <c:v>75.030632649089725</c:v>
                </c:pt>
                <c:pt idx="225">
                  <c:v>75.315979393106758</c:v>
                </c:pt>
                <c:pt idx="226">
                  <c:v>75.972894469179934</c:v>
                </c:pt>
                <c:pt idx="227">
                  <c:v>76.766760829293105</c:v>
                </c:pt>
                <c:pt idx="228">
                  <c:v>77.12952578116105</c:v>
                </c:pt>
                <c:pt idx="229">
                  <c:v>77.245833857812642</c:v>
                </c:pt>
                <c:pt idx="230">
                  <c:v>78.598395164514955</c:v>
                </c:pt>
                <c:pt idx="231">
                  <c:v>78.804354927842169</c:v>
                </c:pt>
                <c:pt idx="232">
                  <c:v>78.811177419599247</c:v>
                </c:pt>
                <c:pt idx="233">
                  <c:v>78.824835752158222</c:v>
                </c:pt>
                <c:pt idx="234">
                  <c:v>78.846084177160577</c:v>
                </c:pt>
                <c:pt idx="235">
                  <c:v>79.434463791298953</c:v>
                </c:pt>
                <c:pt idx="236">
                  <c:v>80.140717559071831</c:v>
                </c:pt>
                <c:pt idx="237">
                  <c:v>79.720868986121701</c:v>
                </c:pt>
                <c:pt idx="238">
                  <c:v>79.581937163701042</c:v>
                </c:pt>
                <c:pt idx="239">
                  <c:v>80.44242496070116</c:v>
                </c:pt>
                <c:pt idx="240">
                  <c:v>80.330252736981322</c:v>
                </c:pt>
                <c:pt idx="241">
                  <c:v>74.572597094527239</c:v>
                </c:pt>
                <c:pt idx="242">
                  <c:v>76.918693291741164</c:v>
                </c:pt>
                <c:pt idx="243">
                  <c:v>78.159196435258849</c:v>
                </c:pt>
                <c:pt idx="244">
                  <c:v>76.460591829311412</c:v>
                </c:pt>
                <c:pt idx="245">
                  <c:v>79.693089891945377</c:v>
                </c:pt>
                <c:pt idx="246">
                  <c:v>81.309271859027717</c:v>
                </c:pt>
                <c:pt idx="247">
                  <c:v>82.582506075815076</c:v>
                </c:pt>
                <c:pt idx="248">
                  <c:v>82.374610352283156</c:v>
                </c:pt>
                <c:pt idx="249">
                  <c:v>83.107340050686872</c:v>
                </c:pt>
                <c:pt idx="250">
                  <c:v>82.758563492515236</c:v>
                </c:pt>
                <c:pt idx="251">
                  <c:v>82.965373264949719</c:v>
                </c:pt>
                <c:pt idx="252">
                  <c:v>83.233211732837148</c:v>
                </c:pt>
                <c:pt idx="253">
                  <c:v>83.939514301065032</c:v>
                </c:pt>
                <c:pt idx="254">
                  <c:v>83.45125423711994</c:v>
                </c:pt>
              </c:numCache>
            </c:numRef>
          </c:val>
          <c:extLst>
            <c:ext xmlns:c16="http://schemas.microsoft.com/office/drawing/2014/chart" uri="{C3380CC4-5D6E-409C-BE32-E72D297353CC}">
              <c16:uniqueId val="{00000000-C122-445E-9DB9-71DEADFB1C79}"/>
            </c:ext>
          </c:extLst>
        </c:ser>
        <c:dLbls>
          <c:showLegendKey val="0"/>
          <c:showVal val="0"/>
          <c:showCatName val="0"/>
          <c:showSerName val="0"/>
          <c:showPercent val="0"/>
          <c:showBubbleSize val="0"/>
        </c:dLbls>
        <c:axId val="126541775"/>
        <c:axId val="1733870752"/>
      </c:areaChart>
      <c:dateAx>
        <c:axId val="126541775"/>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3870752"/>
        <c:crosses val="autoZero"/>
        <c:auto val="1"/>
        <c:lblOffset val="100"/>
        <c:baseTimeUnit val="months"/>
        <c:majorUnit val="9"/>
        <c:majorTimeUnit val="years"/>
      </c:dateAx>
      <c:valAx>
        <c:axId val="1733870752"/>
        <c:scaling>
          <c:orientation val="minMax"/>
          <c:max val="100"/>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2654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'No. 20'!$A$21</c:f>
              <c:strCache>
                <c:ptCount val="1"/>
                <c:pt idx="0">
                  <c:v>Modified domestic demand</c:v>
                </c:pt>
              </c:strCache>
            </c:strRef>
          </c:tx>
          <c:spPr>
            <a:solidFill>
              <a:schemeClr val="accent1"/>
            </a:solidFill>
            <a:ln>
              <a:noFill/>
            </a:ln>
            <a:effectLst/>
          </c:spPr>
          <c:invertIfNegative val="0"/>
          <c:cat>
            <c:numRef>
              <c:f>'No. 20'!$B$20:$V$20</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'No. 20'!$B$21:$V$21</c:f>
              <c:numCache>
                <c:formatCode>General</c:formatCode>
                <c:ptCount val="21"/>
                <c:pt idx="0">
                  <c:v>-5.0973667696248413</c:v>
                </c:pt>
                <c:pt idx="1">
                  <c:v>-2.7022154024621257</c:v>
                </c:pt>
                <c:pt idx="2">
                  <c:v>0.45909752690720401</c:v>
                </c:pt>
                <c:pt idx="3">
                  <c:v>2.3750413715048557</c:v>
                </c:pt>
                <c:pt idx="4">
                  <c:v>3.9635461773747598</c:v>
                </c:pt>
                <c:pt idx="5">
                  <c:v>4.4072361540919696</c:v>
                </c:pt>
                <c:pt idx="6">
                  <c:v>5.2185993558655408</c:v>
                </c:pt>
                <c:pt idx="7">
                  <c:v>3.2872538051588225</c:v>
                </c:pt>
                <c:pt idx="8">
                  <c:v>4.760007640475159</c:v>
                </c:pt>
                <c:pt idx="9">
                  <c:v>2.0161504611283738</c:v>
                </c:pt>
                <c:pt idx="10">
                  <c:v>-5.5490847486315662</c:v>
                </c:pt>
                <c:pt idx="11">
                  <c:v>6.6500585530909193</c:v>
                </c:pt>
                <c:pt idx="12">
                  <c:v>8.1378145328795188</c:v>
                </c:pt>
                <c:pt idx="13">
                  <c:v>1.9506364337584654</c:v>
                </c:pt>
                <c:pt idx="14">
                  <c:v>1.9064462575720167</c:v>
                </c:pt>
                <c:pt idx="15">
                  <c:v>2.1422326779204104</c:v>
                </c:pt>
                <c:pt idx="16">
                  <c:v>2.6824140496713658</c:v>
                </c:pt>
              </c:numCache>
            </c:numRef>
          </c:val>
          <c:extLst>
            <c:ext xmlns:c16="http://schemas.microsoft.com/office/drawing/2014/chart" uri="{C3380CC4-5D6E-409C-BE32-E72D297353CC}">
              <c16:uniqueId val="{00000000-54CB-4C9B-A112-8A9C0E378213}"/>
            </c:ext>
          </c:extLst>
        </c:ser>
        <c:ser>
          <c:idx val="1"/>
          <c:order val="1"/>
          <c:tx>
            <c:strRef>
              <c:f>'No. 20'!$A$22</c:f>
              <c:strCache>
                <c:ptCount val="1"/>
                <c:pt idx="0">
                  <c:v>Residual</c:v>
                </c:pt>
              </c:strCache>
            </c:strRef>
          </c:tx>
          <c:spPr>
            <a:solidFill>
              <a:schemeClr val="bg1">
                <a:lumMod val="85000"/>
              </a:schemeClr>
            </a:solidFill>
            <a:ln>
              <a:noFill/>
            </a:ln>
            <a:effectLst/>
          </c:spPr>
          <c:invertIfNegative val="0"/>
          <c:cat>
            <c:numRef>
              <c:f>'No. 20'!$B$20:$V$20</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'No. 20'!$B$22:$V$22</c:f>
              <c:numCache>
                <c:formatCode>General</c:formatCode>
                <c:ptCount val="21"/>
                <c:pt idx="0">
                  <c:v>5.3237700807452359</c:v>
                </c:pt>
                <c:pt idx="1">
                  <c:v>-0.45510731430374585</c:v>
                </c:pt>
                <c:pt idx="2">
                  <c:v>-2.6607414641705835</c:v>
                </c:pt>
                <c:pt idx="3">
                  <c:v>3.6273113643427153</c:v>
                </c:pt>
                <c:pt idx="4">
                  <c:v>4.9927354241339996</c:v>
                </c:pt>
                <c:pt idx="5">
                  <c:v>-6.0517230546276739</c:v>
                </c:pt>
                <c:pt idx="6">
                  <c:v>-0.86448157762619093</c:v>
                </c:pt>
                <c:pt idx="7">
                  <c:v>1.8366338355726173</c:v>
                </c:pt>
                <c:pt idx="8">
                  <c:v>-0.38752812011572541</c:v>
                </c:pt>
                <c:pt idx="9">
                  <c:v>0.53317710250056616</c:v>
                </c:pt>
                <c:pt idx="10">
                  <c:v>1.9094235084149902</c:v>
                </c:pt>
                <c:pt idx="11">
                  <c:v>7.2240508517750719</c:v>
                </c:pt>
                <c:pt idx="12">
                  <c:v>-1.4511841539435628</c:v>
                </c:pt>
                <c:pt idx="13">
                  <c:v>5.7096180754683395E-2</c:v>
                </c:pt>
                <c:pt idx="14">
                  <c:v>5.2623153477595615E-2</c:v>
                </c:pt>
                <c:pt idx="15">
                  <c:v>-8.7673720246832676E-2</c:v>
                </c:pt>
                <c:pt idx="16">
                  <c:v>-0.45643363845623303</c:v>
                </c:pt>
              </c:numCache>
            </c:numRef>
          </c:val>
          <c:extLst>
            <c:ext xmlns:c16="http://schemas.microsoft.com/office/drawing/2014/chart" uri="{C3380CC4-5D6E-409C-BE32-E72D297353CC}">
              <c16:uniqueId val="{00000001-54CB-4C9B-A112-8A9C0E378213}"/>
            </c:ext>
          </c:extLst>
        </c:ser>
        <c:dLbls>
          <c:showLegendKey val="0"/>
          <c:showVal val="0"/>
          <c:showCatName val="0"/>
          <c:showSerName val="0"/>
          <c:showPercent val="0"/>
          <c:showBubbleSize val="0"/>
        </c:dLbls>
        <c:gapWidth val="25"/>
        <c:overlap val="100"/>
        <c:axId val="406220960"/>
        <c:axId val="73165104"/>
      </c:barChart>
      <c:barChart>
        <c:barDir val="col"/>
        <c:grouping val="stacked"/>
        <c:varyColors val="0"/>
        <c:ser>
          <c:idx val="2"/>
          <c:order val="3"/>
          <c:tx>
            <c:strRef>
              <c:f>'No. 20'!$A$24</c:f>
              <c:strCache>
                <c:ptCount val="1"/>
              </c:strCache>
            </c:strRef>
          </c:tx>
          <c:spPr>
            <a:solidFill>
              <a:schemeClr val="bg1">
                <a:lumMod val="50000"/>
                <a:alpha val="5000"/>
              </a:schemeClr>
            </a:solidFill>
            <a:ln>
              <a:noFill/>
            </a:ln>
            <a:effectLst/>
          </c:spPr>
          <c:invertIfNegative val="0"/>
          <c:cat>
            <c:numRef>
              <c:f>'No. 20'!$B$20:$V$20</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'No. 20'!$B$24:$V$24</c:f>
              <c:numCache>
                <c:formatCode>General</c:formatCode>
                <c:ptCount val="21"/>
                <c:pt idx="13">
                  <c:v>1000</c:v>
                </c:pt>
                <c:pt idx="14">
                  <c:v>1000</c:v>
                </c:pt>
                <c:pt idx="15">
                  <c:v>1000</c:v>
                </c:pt>
                <c:pt idx="16">
                  <c:v>1000</c:v>
                </c:pt>
                <c:pt idx="17">
                  <c:v>1000</c:v>
                </c:pt>
                <c:pt idx="18">
                  <c:v>1000</c:v>
                </c:pt>
                <c:pt idx="19">
                  <c:v>1000</c:v>
                </c:pt>
                <c:pt idx="20">
                  <c:v>1000</c:v>
                </c:pt>
              </c:numCache>
            </c:numRef>
          </c:val>
          <c:extLst>
            <c:ext xmlns:c16="http://schemas.microsoft.com/office/drawing/2014/chart" uri="{C3380CC4-5D6E-409C-BE32-E72D297353CC}">
              <c16:uniqueId val="{00000002-54CB-4C9B-A112-8A9C0E378213}"/>
            </c:ext>
          </c:extLst>
        </c:ser>
        <c:dLbls>
          <c:showLegendKey val="0"/>
          <c:showVal val="0"/>
          <c:showCatName val="0"/>
          <c:showSerName val="0"/>
          <c:showPercent val="0"/>
          <c:showBubbleSize val="0"/>
        </c:dLbls>
        <c:gapWidth val="0"/>
        <c:overlap val="100"/>
        <c:axId val="210807727"/>
        <c:axId val="1222372352"/>
      </c:barChart>
      <c:lineChart>
        <c:grouping val="standard"/>
        <c:varyColors val="0"/>
        <c:ser>
          <c:idx val="3"/>
          <c:order val="2"/>
          <c:tx>
            <c:strRef>
              <c:f>'No. 20'!$A$23</c:f>
              <c:strCache>
                <c:ptCount val="1"/>
                <c:pt idx="0">
                  <c:v>GNI*</c:v>
                </c:pt>
              </c:strCache>
            </c:strRef>
          </c:tx>
          <c:spPr>
            <a:ln w="28575" cap="rnd">
              <a:solidFill>
                <a:schemeClr val="tx1"/>
              </a:solidFill>
              <a:round/>
            </a:ln>
            <a:effectLst/>
          </c:spPr>
          <c:marker>
            <c:symbol val="none"/>
          </c:marker>
          <c:cat>
            <c:numRef>
              <c:f>'No. 20'!$B$20:$V$20</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'No. 20'!$B$23:$V$23</c:f>
              <c:numCache>
                <c:formatCode>General</c:formatCode>
                <c:ptCount val="21"/>
                <c:pt idx="0">
                  <c:v>0.22640331112040712</c:v>
                </c:pt>
                <c:pt idx="1">
                  <c:v>-3.1573227167658757</c:v>
                </c:pt>
                <c:pt idx="2">
                  <c:v>-2.201643937263384</c:v>
                </c:pt>
                <c:pt idx="3">
                  <c:v>6.0023527358475803</c:v>
                </c:pt>
                <c:pt idx="4">
                  <c:v>8.9562816015087634</c:v>
                </c:pt>
                <c:pt idx="5">
                  <c:v>-1.6444869005357248</c:v>
                </c:pt>
                <c:pt idx="6">
                  <c:v>4.3541177782393561</c:v>
                </c:pt>
                <c:pt idx="7">
                  <c:v>5.1238876407314393</c:v>
                </c:pt>
                <c:pt idx="8">
                  <c:v>4.372479520359434</c:v>
                </c:pt>
                <c:pt idx="9">
                  <c:v>2.5493275636289354</c:v>
                </c:pt>
                <c:pt idx="10">
                  <c:v>-3.6396612402165687</c:v>
                </c:pt>
                <c:pt idx="11">
                  <c:v>13.87410940486599</c:v>
                </c:pt>
                <c:pt idx="12">
                  <c:v>6.6867854647399412</c:v>
                </c:pt>
                <c:pt idx="13">
                  <c:v>2.0077326145131451</c:v>
                </c:pt>
                <c:pt idx="14">
                  <c:v>1.9590694110496116</c:v>
                </c:pt>
                <c:pt idx="15">
                  <c:v>2.0545589576735779</c:v>
                </c:pt>
                <c:pt idx="16">
                  <c:v>2.2259804112151329</c:v>
                </c:pt>
                <c:pt idx="17">
                  <c:v>2.1500000000000057</c:v>
                </c:pt>
                <c:pt idx="18">
                  <c:v>2.1400000000000148</c:v>
                </c:pt>
                <c:pt idx="19">
                  <c:v>2.140000000000029</c:v>
                </c:pt>
                <c:pt idx="20">
                  <c:v>2.1200000000000188</c:v>
                </c:pt>
              </c:numCache>
            </c:numRef>
          </c:val>
          <c:smooth val="0"/>
          <c:extLst>
            <c:ext xmlns:c16="http://schemas.microsoft.com/office/drawing/2014/chart" uri="{C3380CC4-5D6E-409C-BE32-E72D297353CC}">
              <c16:uniqueId val="{00000003-54CB-4C9B-A112-8A9C0E378213}"/>
            </c:ext>
          </c:extLst>
        </c:ser>
        <c:dLbls>
          <c:showLegendKey val="0"/>
          <c:showVal val="0"/>
          <c:showCatName val="0"/>
          <c:showSerName val="0"/>
          <c:showPercent val="0"/>
          <c:showBubbleSize val="0"/>
        </c:dLbls>
        <c:marker val="1"/>
        <c:smooth val="0"/>
        <c:axId val="406220960"/>
        <c:axId val="73165104"/>
      </c:lineChart>
      <c:catAx>
        <c:axId val="4062209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65104"/>
        <c:crosses val="autoZero"/>
        <c:auto val="1"/>
        <c:lblAlgn val="ctr"/>
        <c:lblOffset val="100"/>
        <c:tickLblSkip val="10"/>
        <c:noMultiLvlLbl val="0"/>
      </c:catAx>
      <c:valAx>
        <c:axId val="73165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220960"/>
        <c:crosses val="autoZero"/>
        <c:crossBetween val="between"/>
      </c:valAx>
      <c:valAx>
        <c:axId val="1222372352"/>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807727"/>
        <c:crosses val="max"/>
        <c:crossBetween val="between"/>
      </c:valAx>
      <c:catAx>
        <c:axId val="210807727"/>
        <c:scaling>
          <c:orientation val="minMax"/>
        </c:scaling>
        <c:delete val="1"/>
        <c:axPos val="b"/>
        <c:numFmt formatCode="General" sourceLinked="1"/>
        <c:majorTickMark val="out"/>
        <c:minorTickMark val="none"/>
        <c:tickLblPos val="nextTo"/>
        <c:crossAx val="1222372352"/>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7.2571741032370976E-2"/>
          <c:y val="2.4650780608052588E-2"/>
          <c:w val="0.46596741032370953"/>
          <c:h val="0.1986828703703703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cene3d>
          <a:camera prst="orthographicFront"/>
          <a:lightRig rig="threePt" dir="t"/>
        </a:scene3d>
        <a:sp3d>
          <a:bevelT h="12700"/>
        </a:sp3d>
      </c:spPr>
    </c:sideWall>
    <c:backWall>
      <c:thickness val="0"/>
      <c:spPr>
        <a:noFill/>
        <a:ln>
          <a:noFill/>
        </a:ln>
        <a:effectLst/>
        <a:scene3d>
          <a:camera prst="orthographicFront"/>
          <a:lightRig rig="threePt" dir="t"/>
        </a:scene3d>
        <a:sp3d>
          <a:bevelT h="12700"/>
        </a:sp3d>
      </c:spPr>
    </c:backWall>
    <c:plotArea>
      <c:layout>
        <c:manualLayout>
          <c:layoutTarget val="inner"/>
          <c:xMode val="edge"/>
          <c:yMode val="edge"/>
          <c:x val="5.9248756627749914E-2"/>
          <c:y val="2.9121447533621614E-2"/>
          <c:w val="0.74411937299547093"/>
          <c:h val="0.83450835026670056"/>
        </c:manualLayout>
      </c:layout>
      <c:bar3DChart>
        <c:barDir val="col"/>
        <c:grouping val="stacked"/>
        <c:varyColors val="0"/>
        <c:ser>
          <c:idx val="1"/>
          <c:order val="0"/>
          <c:tx>
            <c:strRef>
              <c:f>'No. 21'!$A$21</c:f>
              <c:strCache>
                <c:ptCount val="1"/>
                <c:pt idx="0">
                  <c:v>Household</c:v>
                </c:pt>
              </c:strCache>
            </c:strRef>
          </c:tx>
          <c:spPr>
            <a:solidFill>
              <a:srgbClr val="4F81BD"/>
            </a:solidFill>
            <a:ln>
              <a:solidFill>
                <a:srgbClr val="4F81BD"/>
              </a:solidFill>
            </a:ln>
            <a:scene3d>
              <a:camera prst="orthographicFront"/>
              <a:lightRig rig="threePt" dir="t"/>
            </a:scene3d>
            <a:sp3d prstMaterial="flat">
              <a:bevelT w="127000" h="127000"/>
            </a:sp3d>
          </c:spPr>
          <c:invertIfNegative val="0"/>
          <c:cat>
            <c:numRef>
              <c:f>'No. 21'!$B$20:$AC$20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21'!$B$21:$AC$21</c:f>
              <c:numCache>
                <c:formatCode>General</c:formatCode>
                <c:ptCount val="28"/>
                <c:pt idx="0">
                  <c:v>7.2235892714255403</c:v>
                </c:pt>
                <c:pt idx="1">
                  <c:v>8.1304461360636537</c:v>
                </c:pt>
                <c:pt idx="2">
                  <c:v>8.7337238570627989</c:v>
                </c:pt>
                <c:pt idx="3">
                  <c:v>9.1109048881017731</c:v>
                </c:pt>
                <c:pt idx="4">
                  <c:v>9.8419815822146504</c:v>
                </c:pt>
                <c:pt idx="5">
                  <c:v>10.148987695066577</c:v>
                </c:pt>
                <c:pt idx="6">
                  <c:v>10.348642918197971</c:v>
                </c:pt>
                <c:pt idx="7">
                  <c:v>10.530788302081804</c:v>
                </c:pt>
                <c:pt idx="8">
                  <c:v>12.164679469750823</c:v>
                </c:pt>
                <c:pt idx="9">
                  <c:v>14.066785016816583</c:v>
                </c:pt>
                <c:pt idx="10">
                  <c:v>15.828356608262084</c:v>
                </c:pt>
                <c:pt idx="11">
                  <c:v>16.369304023553315</c:v>
                </c:pt>
                <c:pt idx="12">
                  <c:v>13.98361898003982</c:v>
                </c:pt>
                <c:pt idx="13">
                  <c:v>10.968882257338942</c:v>
                </c:pt>
                <c:pt idx="14">
                  <c:v>6.5600552354012649</c:v>
                </c:pt>
                <c:pt idx="15">
                  <c:v>4.1931722736712072</c:v>
                </c:pt>
                <c:pt idx="16">
                  <c:v>3.3601068506743692</c:v>
                </c:pt>
                <c:pt idx="17">
                  <c:v>3.0078498138076379</c:v>
                </c:pt>
                <c:pt idx="18">
                  <c:v>2.9081625881826083</c:v>
                </c:pt>
                <c:pt idx="19">
                  <c:v>2.6407759862027538</c:v>
                </c:pt>
                <c:pt idx="20">
                  <c:v>2.7464887610138051</c:v>
                </c:pt>
                <c:pt idx="21">
                  <c:v>3.1099071513089913</c:v>
                </c:pt>
                <c:pt idx="22">
                  <c:v>3.14224424854187</c:v>
                </c:pt>
                <c:pt idx="23">
                  <c:v>3.6701191753976947</c:v>
                </c:pt>
                <c:pt idx="24">
                  <c:v>2.5777807810651048</c:v>
                </c:pt>
                <c:pt idx="25">
                  <c:v>2.3398825675040453</c:v>
                </c:pt>
                <c:pt idx="26">
                  <c:v>2.5395198496621672</c:v>
                </c:pt>
                <c:pt idx="27">
                  <c:v>3.2336036742293763</c:v>
                </c:pt>
              </c:numCache>
            </c:numRef>
          </c:val>
          <c:extLst>
            <c:ext xmlns:c16="http://schemas.microsoft.com/office/drawing/2014/chart" uri="{C3380CC4-5D6E-409C-BE32-E72D297353CC}">
              <c16:uniqueId val="{00000000-3A0C-48F3-9DD1-9799A13D87DB}"/>
            </c:ext>
          </c:extLst>
        </c:ser>
        <c:ser>
          <c:idx val="5"/>
          <c:order val="1"/>
          <c:tx>
            <c:strRef>
              <c:f>'No. 21'!$A$22</c:f>
              <c:strCache>
                <c:ptCount val="1"/>
                <c:pt idx="0">
                  <c:v>General government</c:v>
                </c:pt>
              </c:strCache>
            </c:strRef>
          </c:tx>
          <c:spPr>
            <a:solidFill>
              <a:srgbClr val="48AC98">
                <a:lumMod val="60000"/>
                <a:lumOff val="40000"/>
              </a:srgbClr>
            </a:solidFill>
            <a:ln>
              <a:solidFill>
                <a:srgbClr val="48AC98">
                  <a:lumMod val="60000"/>
                  <a:lumOff val="40000"/>
                </a:srgbClr>
              </a:solidFill>
            </a:ln>
            <a:scene3d>
              <a:camera prst="orthographicFront"/>
              <a:lightRig rig="threePt" dir="t"/>
            </a:scene3d>
            <a:sp3d prstMaterial="flat">
              <a:bevelT w="127000" h="127000"/>
            </a:sp3d>
          </c:spPr>
          <c:invertIfNegative val="0"/>
          <c:cat>
            <c:numRef>
              <c:f>'No. 21'!$B$20:$AC$20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21'!$B$22:$AC$22</c:f>
              <c:numCache>
                <c:formatCode>General</c:formatCode>
                <c:ptCount val="28"/>
                <c:pt idx="0">
                  <c:v>2.5663302716631211</c:v>
                </c:pt>
                <c:pt idx="1">
                  <c:v>2.6912008783678272</c:v>
                </c:pt>
                <c:pt idx="2">
                  <c:v>2.8353817794259992</c:v>
                </c:pt>
                <c:pt idx="3">
                  <c:v>3.0339834903315182</c:v>
                </c:pt>
                <c:pt idx="4">
                  <c:v>3.582103236098809</c:v>
                </c:pt>
                <c:pt idx="5">
                  <c:v>4.0327629863006003</c:v>
                </c:pt>
                <c:pt idx="6">
                  <c:v>5.0146472531898167</c:v>
                </c:pt>
                <c:pt idx="7">
                  <c:v>5.1017913376667066</c:v>
                </c:pt>
                <c:pt idx="8">
                  <c:v>4.3350057105324051</c:v>
                </c:pt>
                <c:pt idx="9">
                  <c:v>4.154105771834856</c:v>
                </c:pt>
                <c:pt idx="10">
                  <c:v>4.1775055949456696</c:v>
                </c:pt>
                <c:pt idx="11">
                  <c:v>4.4810958358956965</c:v>
                </c:pt>
                <c:pt idx="12">
                  <c:v>5.5657049357366972</c:v>
                </c:pt>
                <c:pt idx="13">
                  <c:v>6.4889087558979917</c:v>
                </c:pt>
                <c:pt idx="14">
                  <c:v>4.7719981113884966</c:v>
                </c:pt>
                <c:pt idx="15">
                  <c:v>4.3461326879295497</c:v>
                </c:pt>
                <c:pt idx="16">
                  <c:v>3.425877995494135</c:v>
                </c:pt>
                <c:pt idx="17">
                  <c:v>2.9052919202945811</c:v>
                </c:pt>
                <c:pt idx="18">
                  <c:v>2.7204992926062115</c:v>
                </c:pt>
                <c:pt idx="19">
                  <c:v>2.8970677353870666</c:v>
                </c:pt>
                <c:pt idx="20">
                  <c:v>2.862317681122553</c:v>
                </c:pt>
                <c:pt idx="21">
                  <c:v>3.1445321245442135</c:v>
                </c:pt>
                <c:pt idx="22">
                  <c:v>3.0515702438780363</c:v>
                </c:pt>
                <c:pt idx="23">
                  <c:v>3.4284016667980604</c:v>
                </c:pt>
                <c:pt idx="24">
                  <c:v>3.8754976904170566</c:v>
                </c:pt>
                <c:pt idx="25">
                  <c:v>4.2912107094390297</c:v>
                </c:pt>
                <c:pt idx="26">
                  <c:v>3.7667945507338323</c:v>
                </c:pt>
                <c:pt idx="27">
                  <c:v>3.8316644243903988</c:v>
                </c:pt>
              </c:numCache>
            </c:numRef>
          </c:val>
          <c:extLst>
            <c:ext xmlns:c16="http://schemas.microsoft.com/office/drawing/2014/chart" uri="{C3380CC4-5D6E-409C-BE32-E72D297353CC}">
              <c16:uniqueId val="{00000001-3A0C-48F3-9DD1-9799A13D87DB}"/>
            </c:ext>
          </c:extLst>
        </c:ser>
        <c:ser>
          <c:idx val="6"/>
          <c:order val="2"/>
          <c:tx>
            <c:strRef>
              <c:f>'No. 21'!$A$23</c:f>
              <c:strCache>
                <c:ptCount val="1"/>
                <c:pt idx="0">
                  <c:v>Domestic corporates</c:v>
                </c:pt>
              </c:strCache>
            </c:strRef>
          </c:tx>
          <c:spPr>
            <a:solidFill>
              <a:srgbClr val="0A3D50">
                <a:lumMod val="25000"/>
                <a:lumOff val="75000"/>
              </a:srgbClr>
            </a:solidFill>
            <a:ln>
              <a:solidFill>
                <a:srgbClr val="0A3D50">
                  <a:lumMod val="50000"/>
                  <a:lumOff val="50000"/>
                </a:srgbClr>
              </a:solidFill>
            </a:ln>
            <a:scene3d>
              <a:camera prst="orthographicFront"/>
              <a:lightRig rig="threePt" dir="t"/>
            </a:scene3d>
            <a:sp3d prstMaterial="flat">
              <a:bevelT w="127000" h="127000"/>
            </a:sp3d>
          </c:spPr>
          <c:invertIfNegative val="0"/>
          <c:cat>
            <c:numRef>
              <c:f>'No. 21'!$B$20:$AC$20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21'!$B$23:$AC$23</c:f>
              <c:numCache>
                <c:formatCode>General</c:formatCode>
                <c:ptCount val="28"/>
                <c:pt idx="18">
                  <c:v>4.2818178012335659</c:v>
                </c:pt>
                <c:pt idx="19">
                  <c:v>5.4265407186366099</c:v>
                </c:pt>
                <c:pt idx="20">
                  <c:v>5.6876961935062686</c:v>
                </c:pt>
                <c:pt idx="21">
                  <c:v>5.7302147357232407</c:v>
                </c:pt>
                <c:pt idx="22">
                  <c:v>5.9880439932112965</c:v>
                </c:pt>
                <c:pt idx="23">
                  <c:v>5.7664845127611439</c:v>
                </c:pt>
                <c:pt idx="24">
                  <c:v>6.056465373131287</c:v>
                </c:pt>
                <c:pt idx="25">
                  <c:v>5.3466216617302686</c:v>
                </c:pt>
                <c:pt idx="26">
                  <c:v>5.0761076144639325</c:v>
                </c:pt>
                <c:pt idx="27">
                  <c:v>5.4076807384824503</c:v>
                </c:pt>
              </c:numCache>
            </c:numRef>
          </c:val>
          <c:extLst>
            <c:ext xmlns:c16="http://schemas.microsoft.com/office/drawing/2014/chart" uri="{C3380CC4-5D6E-409C-BE32-E72D297353CC}">
              <c16:uniqueId val="{00000002-3A0C-48F3-9DD1-9799A13D87DB}"/>
            </c:ext>
          </c:extLst>
        </c:ser>
        <c:ser>
          <c:idx val="3"/>
          <c:order val="3"/>
          <c:tx>
            <c:strRef>
              <c:f>'No. 21'!$A$24</c:f>
              <c:strCache>
                <c:ptCount val="1"/>
                <c:pt idx="0">
                  <c:v>Foreign corporates</c:v>
                </c:pt>
              </c:strCache>
            </c:strRef>
          </c:tx>
          <c:spPr>
            <a:solidFill>
              <a:srgbClr val="F79646">
                <a:lumMod val="60000"/>
                <a:lumOff val="40000"/>
              </a:srgbClr>
            </a:solidFill>
            <a:ln>
              <a:solidFill>
                <a:srgbClr val="F79646">
                  <a:lumMod val="60000"/>
                  <a:lumOff val="40000"/>
                </a:srgbClr>
              </a:solidFill>
            </a:ln>
            <a:effectLst/>
            <a:scene3d>
              <a:camera prst="orthographicFront"/>
              <a:lightRig rig="threePt" dir="t"/>
            </a:scene3d>
            <a:sp3d prstMaterial="flat">
              <a:bevelT w="127000" h="127000"/>
            </a:sp3d>
          </c:spPr>
          <c:invertIfNegative val="0"/>
          <c:cat>
            <c:numRef>
              <c:f>'No. 21'!$B$20:$AC$20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21'!$B$24:$AC$24</c:f>
              <c:numCache>
                <c:formatCode>General</c:formatCode>
                <c:ptCount val="28"/>
                <c:pt idx="18">
                  <c:v>6.7553296822429925</c:v>
                </c:pt>
                <c:pt idx="19">
                  <c:v>8.7564839921196693</c:v>
                </c:pt>
                <c:pt idx="20">
                  <c:v>10.313156947994015</c:v>
                </c:pt>
                <c:pt idx="21">
                  <c:v>10.001332797721233</c:v>
                </c:pt>
                <c:pt idx="22">
                  <c:v>10.272771378266274</c:v>
                </c:pt>
                <c:pt idx="23">
                  <c:v>8.6386173738241752</c:v>
                </c:pt>
                <c:pt idx="24">
                  <c:v>7.9449038289393163</c:v>
                </c:pt>
                <c:pt idx="25">
                  <c:v>8.4596072204786505</c:v>
                </c:pt>
                <c:pt idx="26">
                  <c:v>9.0975330270377288</c:v>
                </c:pt>
                <c:pt idx="27">
                  <c:v>11.455418022644286</c:v>
                </c:pt>
              </c:numCache>
            </c:numRef>
          </c:val>
          <c:extLst>
            <c:ext xmlns:c16="http://schemas.microsoft.com/office/drawing/2014/chart" uri="{C3380CC4-5D6E-409C-BE32-E72D297353CC}">
              <c16:uniqueId val="{00000003-3A0C-48F3-9DD1-9799A13D87DB}"/>
            </c:ext>
          </c:extLst>
        </c:ser>
        <c:ser>
          <c:idx val="4"/>
          <c:order val="4"/>
          <c:tx>
            <c:strRef>
              <c:f>'No. 21'!$A$25</c:f>
              <c:strCache>
                <c:ptCount val="1"/>
                <c:pt idx="0">
                  <c:v>All corporates (1995-2012)</c:v>
                </c:pt>
              </c:strCache>
            </c:strRef>
          </c:tx>
          <c:spPr>
            <a:solidFill>
              <a:schemeClr val="accent3">
                <a:lumMod val="40000"/>
                <a:lumOff val="60000"/>
              </a:schemeClr>
            </a:solidFill>
            <a:ln>
              <a:noFill/>
            </a:ln>
            <a:effectLst/>
            <a:scene3d>
              <a:camera prst="orthographicFront"/>
              <a:lightRig rig="threePt" dir="t"/>
            </a:scene3d>
            <a:sp3d prstMaterial="flat">
              <a:bevelT w="127000" h="127000"/>
            </a:sp3d>
          </c:spPr>
          <c:invertIfNegative val="0"/>
          <c:cat>
            <c:numRef>
              <c:f>'No. 21'!$B$20:$AC$20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21'!$B$25:$AC$25</c:f>
              <c:numCache>
                <c:formatCode>General</c:formatCode>
                <c:ptCount val="28"/>
                <c:pt idx="0">
                  <c:v>10.525140750818045</c:v>
                </c:pt>
                <c:pt idx="1">
                  <c:v>11.156635073826026</c:v>
                </c:pt>
                <c:pt idx="2">
                  <c:v>12.593591241768637</c:v>
                </c:pt>
                <c:pt idx="3">
                  <c:v>14.14262298702463</c:v>
                </c:pt>
                <c:pt idx="4">
                  <c:v>14.168484568758689</c:v>
                </c:pt>
                <c:pt idx="5">
                  <c:v>13.394320804964567</c:v>
                </c:pt>
                <c:pt idx="6">
                  <c:v>11.395275420461438</c:v>
                </c:pt>
                <c:pt idx="7">
                  <c:v>10.669197248293655</c:v>
                </c:pt>
                <c:pt idx="8">
                  <c:v>10.905704478408635</c:v>
                </c:pt>
                <c:pt idx="9">
                  <c:v>10.643263789471728</c:v>
                </c:pt>
                <c:pt idx="10">
                  <c:v>11.832068435035943</c:v>
                </c:pt>
                <c:pt idx="11">
                  <c:v>11.914491575398969</c:v>
                </c:pt>
                <c:pt idx="12">
                  <c:v>10.984886525164013</c:v>
                </c:pt>
                <c:pt idx="13">
                  <c:v>8.4948264871476979</c:v>
                </c:pt>
                <c:pt idx="14">
                  <c:v>7.3064519981580434</c:v>
                </c:pt>
                <c:pt idx="15">
                  <c:v>6.8829708195781327</c:v>
                </c:pt>
                <c:pt idx="16">
                  <c:v>7.325057676948413</c:v>
                </c:pt>
                <c:pt idx="17">
                  <c:v>9.6845823273615945</c:v>
                </c:pt>
              </c:numCache>
            </c:numRef>
          </c:val>
          <c:extLst>
            <c:ext xmlns:c16="http://schemas.microsoft.com/office/drawing/2014/chart" uri="{C3380CC4-5D6E-409C-BE32-E72D297353CC}">
              <c16:uniqueId val="{00000004-3A0C-48F3-9DD1-9799A13D87DB}"/>
            </c:ext>
          </c:extLst>
        </c:ser>
        <c:dLbls>
          <c:showLegendKey val="0"/>
          <c:showVal val="0"/>
          <c:showCatName val="0"/>
          <c:showSerName val="0"/>
          <c:showPercent val="0"/>
          <c:showBubbleSize val="0"/>
        </c:dLbls>
        <c:gapWidth val="0"/>
        <c:shape val="box"/>
        <c:axId val="785703103"/>
        <c:axId val="785706431"/>
        <c:axId val="0"/>
      </c:bar3DChart>
      <c:catAx>
        <c:axId val="785703103"/>
        <c:scaling>
          <c:orientation val="minMax"/>
        </c:scaling>
        <c:delete val="0"/>
        <c:axPos val="b"/>
        <c:numFmt formatCode="General" sourceLinked="1"/>
        <c:majorTickMark val="none"/>
        <c:minorTickMark val="none"/>
        <c:tickLblPos val="low"/>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6431"/>
        <c:crosses val="autoZero"/>
        <c:auto val="1"/>
        <c:lblAlgn val="ctr"/>
        <c:lblOffset val="100"/>
        <c:tickLblSkip val="9"/>
        <c:noMultiLvlLbl val="0"/>
      </c:catAx>
      <c:valAx>
        <c:axId val="7857064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3103"/>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22'!$A$21</c:f>
              <c:strCache>
                <c:ptCount val="1"/>
                <c:pt idx="0">
                  <c:v>IE</c:v>
                </c:pt>
              </c:strCache>
            </c:strRef>
          </c:tx>
          <c:spPr>
            <a:ln w="28575" cap="rnd">
              <a:solidFill>
                <a:schemeClr val="accent1"/>
              </a:solidFill>
              <a:round/>
            </a:ln>
            <a:effectLst/>
          </c:spPr>
          <c:marker>
            <c:symbol val="none"/>
          </c:marker>
          <c:dPt>
            <c:idx val="0"/>
            <c:marker>
              <c:symbol val="circle"/>
              <c:size val="6"/>
              <c:spPr>
                <a:solidFill>
                  <a:schemeClr val="bg1"/>
                </a:solidFill>
                <a:ln w="38100">
                  <a:solidFill>
                    <a:schemeClr val="accent1"/>
                  </a:solidFill>
                </a:ln>
                <a:effectLst/>
              </c:spPr>
            </c:marker>
            <c:bubble3D val="0"/>
            <c:extLst>
              <c:ext xmlns:c16="http://schemas.microsoft.com/office/drawing/2014/chart" uri="{C3380CC4-5D6E-409C-BE32-E72D297353CC}">
                <c16:uniqueId val="{00000000-5F99-4BEB-9407-EE094EC0765D}"/>
              </c:ext>
            </c:extLst>
          </c:dPt>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22'!$B$21:$AB$21</c:f>
              <c:numCache>
                <c:formatCode>General</c:formatCode>
                <c:ptCount val="27"/>
                <c:pt idx="0">
                  <c:v>0.45878082168371903</c:v>
                </c:pt>
                <c:pt idx="1">
                  <c:v>0.46589938362455391</c:v>
                </c:pt>
                <c:pt idx="2">
                  <c:v>0.47252249336526636</c:v>
                </c:pt>
                <c:pt idx="3">
                  <c:v>0.48788907386262703</c:v>
                </c:pt>
                <c:pt idx="4">
                  <c:v>0.50179073349465719</c:v>
                </c:pt>
                <c:pt idx="5">
                  <c:v>0.51277984447561231</c:v>
                </c:pt>
                <c:pt idx="6">
                  <c:v>0.52555004602274413</c:v>
                </c:pt>
                <c:pt idx="7">
                  <c:v>0.54986579898070442</c:v>
                </c:pt>
                <c:pt idx="8">
                  <c:v>0.55027749101937007</c:v>
                </c:pt>
                <c:pt idx="9">
                  <c:v>0.55205412135047516</c:v>
                </c:pt>
                <c:pt idx="10">
                  <c:v>0.55439322979725736</c:v>
                </c:pt>
                <c:pt idx="11">
                  <c:v>0.5544008115168696</c:v>
                </c:pt>
                <c:pt idx="12">
                  <c:v>0.5528827931932363</c:v>
                </c:pt>
                <c:pt idx="13">
                  <c:v>0.55012209482573804</c:v>
                </c:pt>
                <c:pt idx="14">
                  <c:v>0.54583865142285015</c:v>
                </c:pt>
                <c:pt idx="15">
                  <c:v>0.54044919858502705</c:v>
                </c:pt>
                <c:pt idx="16">
                  <c:v>0.53658043437508374</c:v>
                </c:pt>
                <c:pt idx="17">
                  <c:v>0.52924378896569579</c:v>
                </c:pt>
                <c:pt idx="18">
                  <c:v>0.5227006490802063</c:v>
                </c:pt>
                <c:pt idx="19">
                  <c:v>0.51682723811469378</c:v>
                </c:pt>
                <c:pt idx="20">
                  <c:v>0.51103967306223963</c:v>
                </c:pt>
                <c:pt idx="21">
                  <c:v>0.50798634376012142</c:v>
                </c:pt>
                <c:pt idx="22">
                  <c:v>0.50953066167829819</c:v>
                </c:pt>
              </c:numCache>
            </c:numRef>
          </c:val>
          <c:smooth val="0"/>
          <c:extLst>
            <c:ext xmlns:c16="http://schemas.microsoft.com/office/drawing/2014/chart" uri="{C3380CC4-5D6E-409C-BE32-E72D297353CC}">
              <c16:uniqueId val="{00000001-5F99-4BEB-9407-EE094EC0765D}"/>
            </c:ext>
          </c:extLst>
        </c:ser>
        <c:ser>
          <c:idx val="1"/>
          <c:order val="1"/>
          <c:tx>
            <c:strRef>
              <c:f>'No. 22'!$A$22</c:f>
              <c:strCache>
                <c:ptCount val="1"/>
                <c:pt idx="0">
                  <c:v>AT</c:v>
                </c:pt>
              </c:strCache>
            </c:strRef>
          </c:tx>
          <c:spPr>
            <a:ln w="28575" cap="rnd">
              <a:solidFill>
                <a:schemeClr val="bg1">
                  <a:lumMod val="50000"/>
                  <a:alpha val="20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22'!$B$22:$AB$22</c:f>
              <c:numCache>
                <c:formatCode>General</c:formatCode>
                <c:ptCount val="27"/>
                <c:pt idx="0">
                  <c:v>0.58247963075783837</c:v>
                </c:pt>
                <c:pt idx="1">
                  <c:v>#N/A</c:v>
                </c:pt>
                <c:pt idx="2">
                  <c:v>#N/A</c:v>
                </c:pt>
                <c:pt idx="3">
                  <c:v>#N/A</c:v>
                </c:pt>
                <c:pt idx="4">
                  <c:v>#N/A</c:v>
                </c:pt>
                <c:pt idx="5">
                  <c:v>#N/A</c:v>
                </c:pt>
                <c:pt idx="6">
                  <c:v>#N/A</c:v>
                </c:pt>
                <c:pt idx="7">
                  <c:v>#N/A</c:v>
                </c:pt>
                <c:pt idx="8">
                  <c:v>#N/A</c:v>
                </c:pt>
                <c:pt idx="9">
                  <c:v>#N/A</c:v>
                </c:pt>
                <c:pt idx="10">
                  <c:v>#N/A</c:v>
                </c:pt>
                <c:pt idx="11">
                  <c:v>0.62197990745520293</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2-5F99-4BEB-9407-EE094EC0765D}"/>
            </c:ext>
          </c:extLst>
        </c:ser>
        <c:ser>
          <c:idx val="2"/>
          <c:order val="2"/>
          <c:tx>
            <c:strRef>
              <c:f>'No. 22'!$A$23</c:f>
              <c:strCache>
                <c:ptCount val="1"/>
                <c:pt idx="0">
                  <c:v>BE</c:v>
                </c:pt>
              </c:strCache>
            </c:strRef>
          </c:tx>
          <c:spPr>
            <a:ln w="28575" cap="rnd">
              <a:solidFill>
                <a:schemeClr val="bg1">
                  <a:lumMod val="50000"/>
                  <a:alpha val="20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22'!$B$23:$AB$23</c:f>
              <c:numCache>
                <c:formatCode>General</c:formatCode>
                <c:ptCount val="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0.5865137747662289</c:v>
                </c:pt>
              </c:numCache>
            </c:numRef>
          </c:val>
          <c:smooth val="0"/>
          <c:extLst>
            <c:ext xmlns:c16="http://schemas.microsoft.com/office/drawing/2014/chart" uri="{C3380CC4-5D6E-409C-BE32-E72D297353CC}">
              <c16:uniqueId val="{00000003-5F99-4BEB-9407-EE094EC0765D}"/>
            </c:ext>
          </c:extLst>
        </c:ser>
        <c:ser>
          <c:idx val="3"/>
          <c:order val="3"/>
          <c:tx>
            <c:strRef>
              <c:f>'No. 22'!$A$24</c:f>
              <c:strCache>
                <c:ptCount val="1"/>
                <c:pt idx="0">
                  <c:v>DK</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22'!$B$24:$AB$24</c:f>
              <c:numCache>
                <c:formatCode>General</c:formatCode>
                <c:ptCount val="27"/>
                <c:pt idx="0">
                  <c:v>0.55520443002231379</c:v>
                </c:pt>
                <c:pt idx="1">
                  <c:v>0.55698563645118782</c:v>
                </c:pt>
                <c:pt idx="2">
                  <c:v>0.55839025511608464</c:v>
                </c:pt>
                <c:pt idx="3">
                  <c:v>0.56014571460539286</c:v>
                </c:pt>
                <c:pt idx="4">
                  <c:v>0.56180825750868368</c:v>
                </c:pt>
                <c:pt idx="5">
                  <c:v>0.56630169084044446</c:v>
                </c:pt>
                <c:pt idx="6">
                  <c:v>0.5675912031517053</c:v>
                </c:pt>
                <c:pt idx="7">
                  <c:v>0.56776408204864903</c:v>
                </c:pt>
                <c:pt idx="8">
                  <c:v>0.56662906297848981</c:v>
                </c:pt>
                <c:pt idx="9">
                  <c:v>0.56585242368762023</c:v>
                </c:pt>
                <c:pt idx="10">
                  <c:v>0.56436443126822577</c:v>
                </c:pt>
                <c:pt idx="11">
                  <c:v>0.56359936314228698</c:v>
                </c:pt>
                <c:pt idx="12">
                  <c:v>0.56232920873005954</c:v>
                </c:pt>
                <c:pt idx="13">
                  <c:v>0.56171892432311821</c:v>
                </c:pt>
                <c:pt idx="14">
                  <c:v>0.5606981978355996</c:v>
                </c:pt>
                <c:pt idx="15">
                  <c:v>0.55956992745261513</c:v>
                </c:pt>
                <c:pt idx="16">
                  <c:v>0.55745877850261338</c:v>
                </c:pt>
                <c:pt idx="17">
                  <c:v>0.5561903500605051</c:v>
                </c:pt>
                <c:pt idx="18">
                  <c:v>0.55576087723155942</c:v>
                </c:pt>
                <c:pt idx="19">
                  <c:v>0.55634118719773562</c:v>
                </c:pt>
                <c:pt idx="20">
                  <c:v>0.55855139337672455</c:v>
                </c:pt>
                <c:pt idx="21">
                  <c:v>0.56193464221189582</c:v>
                </c:pt>
                <c:pt idx="22">
                  <c:v>0.56409392098245204</c:v>
                </c:pt>
              </c:numCache>
            </c:numRef>
          </c:val>
          <c:smooth val="0"/>
          <c:extLst>
            <c:ext xmlns:c16="http://schemas.microsoft.com/office/drawing/2014/chart" uri="{C3380CC4-5D6E-409C-BE32-E72D297353CC}">
              <c16:uniqueId val="{00000004-5F99-4BEB-9407-EE094EC0765D}"/>
            </c:ext>
          </c:extLst>
        </c:ser>
        <c:ser>
          <c:idx val="4"/>
          <c:order val="4"/>
          <c:tx>
            <c:strRef>
              <c:f>'No. 22'!$A$25</c:f>
              <c:strCache>
                <c:ptCount val="1"/>
                <c:pt idx="0">
                  <c:v>FI</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22'!$B$25:$AB$25</c:f>
              <c:numCache>
                <c:formatCode>General</c:formatCode>
                <c:ptCount val="27"/>
                <c:pt idx="0">
                  <c:v>#N/A</c:v>
                </c:pt>
                <c:pt idx="1">
                  <c:v>#N/A</c:v>
                </c:pt>
                <c:pt idx="2">
                  <c:v>#N/A</c:v>
                </c:pt>
                <c:pt idx="3">
                  <c:v>#N/A</c:v>
                </c:pt>
                <c:pt idx="4">
                  <c:v>#N/A</c:v>
                </c:pt>
                <c:pt idx="5">
                  <c:v>0.56211738362180363</c:v>
                </c:pt>
                <c:pt idx="6">
                  <c:v>0.56426967656362537</c:v>
                </c:pt>
                <c:pt idx="7">
                  <c:v>0.56595815963073048</c:v>
                </c:pt>
                <c:pt idx="8">
                  <c:v>0.56727011589475373</c:v>
                </c:pt>
                <c:pt idx="9">
                  <c:v>0.56760016342168207</c:v>
                </c:pt>
                <c:pt idx="10">
                  <c:v>0.56848260762016745</c:v>
                </c:pt>
                <c:pt idx="11">
                  <c:v>0.56958476013565384</c:v>
                </c:pt>
                <c:pt idx="12">
                  <c:v>0.57172386052742674</c:v>
                </c:pt>
                <c:pt idx="13">
                  <c:v>0.57319765342044882</c:v>
                </c:pt>
                <c:pt idx="14">
                  <c:v>0.57454717685534751</c:v>
                </c:pt>
                <c:pt idx="15">
                  <c:v>0.57579355408407817</c:v>
                </c:pt>
                <c:pt idx="16">
                  <c:v>0.57819477553669618</c:v>
                </c:pt>
                <c:pt idx="17">
                  <c:v>0.58147272830230678</c:v>
                </c:pt>
                <c:pt idx="18">
                  <c:v>0.5852630472281819</c:v>
                </c:pt>
                <c:pt idx="19">
                  <c:v>0.58981984323783865</c:v>
                </c:pt>
                <c:pt idx="20">
                  <c:v>0.59444065818468084</c:v>
                </c:pt>
                <c:pt idx="21">
                  <c:v>0.59783365133496491</c:v>
                </c:pt>
                <c:pt idx="22">
                  <c:v>#N/A</c:v>
                </c:pt>
              </c:numCache>
            </c:numRef>
          </c:val>
          <c:smooth val="0"/>
          <c:extLst>
            <c:ext xmlns:c16="http://schemas.microsoft.com/office/drawing/2014/chart" uri="{C3380CC4-5D6E-409C-BE32-E72D297353CC}">
              <c16:uniqueId val="{00000005-5F99-4BEB-9407-EE094EC0765D}"/>
            </c:ext>
          </c:extLst>
        </c:ser>
        <c:ser>
          <c:idx val="5"/>
          <c:order val="5"/>
          <c:tx>
            <c:strRef>
              <c:f>'No. 22'!$A$26</c:f>
              <c:strCache>
                <c:ptCount val="1"/>
                <c:pt idx="0">
                  <c:v>FR</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22'!$B$26:$AB$26</c:f>
              <c:numCache>
                <c:formatCode>General</c:formatCode>
                <c:ptCount val="27"/>
                <c:pt idx="0">
                  <c:v>0.5918739915217951</c:v>
                </c:pt>
                <c:pt idx="1">
                  <c:v>0.59424009954235879</c:v>
                </c:pt>
                <c:pt idx="2">
                  <c:v>0.59596714697948339</c:v>
                </c:pt>
                <c:pt idx="3">
                  <c:v>0.59768176233902282</c:v>
                </c:pt>
                <c:pt idx="4">
                  <c:v>0.59957560742479299</c:v>
                </c:pt>
                <c:pt idx="5">
                  <c:v>0.60094033150318116</c:v>
                </c:pt>
                <c:pt idx="6">
                  <c:v>0.60304102366155521</c:v>
                </c:pt>
                <c:pt idx="7">
                  <c:v>0.60643696713562478</c:v>
                </c:pt>
                <c:pt idx="8">
                  <c:v>0.60989120517676287</c:v>
                </c:pt>
                <c:pt idx="9">
                  <c:v>0.61372885545386424</c:v>
                </c:pt>
                <c:pt idx="10">
                  <c:v>0.61764762860916467</c:v>
                </c:pt>
                <c:pt idx="11">
                  <c:v>0.6210621334296994</c:v>
                </c:pt>
                <c:pt idx="12">
                  <c:v>0.62491263556904053</c:v>
                </c:pt>
                <c:pt idx="13">
                  <c:v>0.62866237965421978</c:v>
                </c:pt>
                <c:pt idx="14">
                  <c:v>0.63045030585931705</c:v>
                </c:pt>
                <c:pt idx="15">
                  <c:v>0.63399853992023081</c:v>
                </c:pt>
                <c:pt idx="16">
                  <c:v>0.63740277887447838</c:v>
                </c:pt>
                <c:pt idx="17">
                  <c:v>0.64081841273303863</c:v>
                </c:pt>
                <c:pt idx="18">
                  <c:v>0.64378500512593984</c:v>
                </c:pt>
                <c:pt idx="19">
                  <c:v>0.64746148769150325</c:v>
                </c:pt>
                <c:pt idx="20">
                  <c:v>0.65095982928810925</c:v>
                </c:pt>
                <c:pt idx="21">
                  <c:v>0.65121949301575932</c:v>
                </c:pt>
                <c:pt idx="22">
                  <c:v>0.6534536750098956</c:v>
                </c:pt>
              </c:numCache>
            </c:numRef>
          </c:val>
          <c:smooth val="0"/>
          <c:extLst>
            <c:ext xmlns:c16="http://schemas.microsoft.com/office/drawing/2014/chart" uri="{C3380CC4-5D6E-409C-BE32-E72D297353CC}">
              <c16:uniqueId val="{00000006-5F99-4BEB-9407-EE094EC0765D}"/>
            </c:ext>
          </c:extLst>
        </c:ser>
        <c:ser>
          <c:idx val="6"/>
          <c:order val="6"/>
          <c:tx>
            <c:strRef>
              <c:f>'No. 22'!$A$27</c:f>
              <c:strCache>
                <c:ptCount val="1"/>
                <c:pt idx="0">
                  <c:v>DE</c:v>
                </c:pt>
              </c:strCache>
            </c:strRef>
          </c:tx>
          <c:spPr>
            <a:ln w="28575" cap="rnd">
              <a:solidFill>
                <a:schemeClr val="bg1">
                  <a:lumMod val="50000"/>
                  <a:alpha val="20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22'!$B$27:$AB$27</c:f>
              <c:numCache>
                <c:formatCode>General</c:formatCode>
                <c:ptCount val="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7-5F99-4BEB-9407-EE094EC0765D}"/>
            </c:ext>
          </c:extLst>
        </c:ser>
        <c:ser>
          <c:idx val="7"/>
          <c:order val="7"/>
          <c:tx>
            <c:strRef>
              <c:f>'No. 22'!$A$28</c:f>
              <c:strCache>
                <c:ptCount val="1"/>
                <c:pt idx="0">
                  <c:v>EL</c:v>
                </c:pt>
              </c:strCache>
            </c:strRef>
          </c:tx>
          <c:spPr>
            <a:ln w="28575" cap="rnd">
              <a:solidFill>
                <a:schemeClr val="bg1">
                  <a:lumMod val="50000"/>
                  <a:alpha val="20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22'!$B$28:$AB$28</c:f>
              <c:numCache>
                <c:formatCode>General</c:formatCode>
                <c:ptCount val="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8-5F99-4BEB-9407-EE094EC0765D}"/>
            </c:ext>
          </c:extLst>
        </c:ser>
        <c:ser>
          <c:idx val="8"/>
          <c:order val="8"/>
          <c:tx>
            <c:strRef>
              <c:f>'No. 22'!$A$29</c:f>
              <c:strCache>
                <c:ptCount val="1"/>
                <c:pt idx="0">
                  <c:v>IT</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22'!$B$29:$AB$29</c:f>
              <c:numCache>
                <c:formatCode>General</c:formatCode>
                <c:ptCount val="27"/>
                <c:pt idx="8">
                  <c:v>0.63493210919192855</c:v>
                </c:pt>
                <c:pt idx="9">
                  <c:v>0.64084917817543541</c:v>
                </c:pt>
                <c:pt idx="10">
                  <c:v>0.64713931463927177</c:v>
                </c:pt>
                <c:pt idx="11">
                  <c:v>0.65531794272343891</c:v>
                </c:pt>
                <c:pt idx="12">
                  <c:v>0.67428786040217359</c:v>
                </c:pt>
                <c:pt idx="13">
                  <c:v>0.67415304421738531</c:v>
                </c:pt>
                <c:pt idx="14">
                  <c:v>0.6634618994895054</c:v>
                </c:pt>
                <c:pt idx="15">
                  <c:v>0.66400508733700692</c:v>
                </c:pt>
                <c:pt idx="16">
                  <c:v>0.66590132669533875</c:v>
                </c:pt>
                <c:pt idx="17">
                  <c:v>0.66778031219996181</c:v>
                </c:pt>
                <c:pt idx="18">
                  <c:v>#N/A</c:v>
                </c:pt>
                <c:pt idx="19">
                  <c:v>#N/A</c:v>
                </c:pt>
                <c:pt idx="20">
                  <c:v>#N/A</c:v>
                </c:pt>
                <c:pt idx="21">
                  <c:v>#N/A</c:v>
                </c:pt>
                <c:pt idx="22">
                  <c:v>#N/A</c:v>
                </c:pt>
              </c:numCache>
            </c:numRef>
          </c:val>
          <c:smooth val="0"/>
          <c:extLst>
            <c:ext xmlns:c16="http://schemas.microsoft.com/office/drawing/2014/chart" uri="{C3380CC4-5D6E-409C-BE32-E72D297353CC}">
              <c16:uniqueId val="{00000009-5F99-4BEB-9407-EE094EC0765D}"/>
            </c:ext>
          </c:extLst>
        </c:ser>
        <c:ser>
          <c:idx val="9"/>
          <c:order val="9"/>
          <c:tx>
            <c:strRef>
              <c:f>'No. 22'!$A$30</c:f>
              <c:strCache>
                <c:ptCount val="1"/>
                <c:pt idx="0">
                  <c:v>LU</c:v>
                </c:pt>
              </c:strCache>
            </c:strRef>
          </c:tx>
          <c:spPr>
            <a:ln w="28575" cap="rnd">
              <a:solidFill>
                <a:schemeClr val="bg1">
                  <a:lumMod val="50000"/>
                  <a:alpha val="20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22'!$B$30:$AB$30</c:f>
              <c:numCache>
                <c:formatCode>General</c:formatCode>
                <c:ptCount val="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A-5F99-4BEB-9407-EE094EC0765D}"/>
            </c:ext>
          </c:extLst>
        </c:ser>
        <c:ser>
          <c:idx val="10"/>
          <c:order val="10"/>
          <c:tx>
            <c:strRef>
              <c:f>'No. 22'!$A$31</c:f>
              <c:strCache>
                <c:ptCount val="1"/>
                <c:pt idx="0">
                  <c:v>NL</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22'!$B$31:$AB$31</c:f>
              <c:numCache>
                <c:formatCode>General</c:formatCode>
                <c:ptCount val="27"/>
                <c:pt idx="0">
                  <c:v>#N/A</c:v>
                </c:pt>
                <c:pt idx="1">
                  <c:v>#N/A</c:v>
                </c:pt>
                <c:pt idx="2">
                  <c:v>#N/A</c:v>
                </c:pt>
                <c:pt idx="3">
                  <c:v>#N/A</c:v>
                </c:pt>
                <c:pt idx="4">
                  <c:v>#N/A</c:v>
                </c:pt>
                <c:pt idx="5">
                  <c:v>#N/A</c:v>
                </c:pt>
                <c:pt idx="6">
                  <c:v>#N/A</c:v>
                </c:pt>
                <c:pt idx="7">
                  <c:v>#N/A</c:v>
                </c:pt>
                <c:pt idx="8">
                  <c:v>#N/A</c:v>
                </c:pt>
                <c:pt idx="9">
                  <c:v>#N/A</c:v>
                </c:pt>
                <c:pt idx="10">
                  <c:v>#N/A</c:v>
                </c:pt>
                <c:pt idx="11">
                  <c:v>#N/A</c:v>
                </c:pt>
                <c:pt idx="12">
                  <c:v>0.53848962485711516</c:v>
                </c:pt>
                <c:pt idx="13">
                  <c:v>0.54204453240201</c:v>
                </c:pt>
                <c:pt idx="14">
                  <c:v>0.54280329761005897</c:v>
                </c:pt>
                <c:pt idx="15">
                  <c:v>0.54295208211652124</c:v>
                </c:pt>
                <c:pt idx="16">
                  <c:v>0.5420685069581479</c:v>
                </c:pt>
                <c:pt idx="17">
                  <c:v>0.54133743280209523</c:v>
                </c:pt>
                <c:pt idx="18">
                  <c:v>0.54200739884842075</c:v>
                </c:pt>
                <c:pt idx="19">
                  <c:v>0.54267633883505983</c:v>
                </c:pt>
                <c:pt idx="20">
                  <c:v>0.5426106730612964</c:v>
                </c:pt>
                <c:pt idx="21">
                  <c:v>0.54495747809286621</c:v>
                </c:pt>
                <c:pt idx="22">
                  <c:v>0.54611249968158138</c:v>
                </c:pt>
              </c:numCache>
            </c:numRef>
          </c:val>
          <c:smooth val="0"/>
          <c:extLst>
            <c:ext xmlns:c16="http://schemas.microsoft.com/office/drawing/2014/chart" uri="{C3380CC4-5D6E-409C-BE32-E72D297353CC}">
              <c16:uniqueId val="{0000000B-5F99-4BEB-9407-EE094EC0765D}"/>
            </c:ext>
          </c:extLst>
        </c:ser>
        <c:ser>
          <c:idx val="11"/>
          <c:order val="11"/>
          <c:tx>
            <c:strRef>
              <c:f>'No. 22'!$A$32</c:f>
              <c:strCache>
                <c:ptCount val="1"/>
                <c:pt idx="0">
                  <c:v>PT</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22'!$B$32:$AB$32</c:f>
              <c:numCache>
                <c:formatCode>General</c:formatCode>
                <c:ptCount val="27"/>
                <c:pt idx="0">
                  <c:v>#N/A</c:v>
                </c:pt>
                <c:pt idx="1">
                  <c:v>0.61927552426731569</c:v>
                </c:pt>
                <c:pt idx="2">
                  <c:v>0.6322146985655025</c:v>
                </c:pt>
                <c:pt idx="3">
                  <c:v>0.63596832671161996</c:v>
                </c:pt>
                <c:pt idx="4">
                  <c:v>0.6392359417297746</c:v>
                </c:pt>
                <c:pt idx="5">
                  <c:v>0.64311684423943072</c:v>
                </c:pt>
                <c:pt idx="6">
                  <c:v>0.64520285405147204</c:v>
                </c:pt>
                <c:pt idx="7">
                  <c:v>0.64713461625129565</c:v>
                </c:pt>
                <c:pt idx="8">
                  <c:v>0.65019971931097398</c:v>
                </c:pt>
                <c:pt idx="9">
                  <c:v>0.65227643125654877</c:v>
                </c:pt>
                <c:pt idx="10">
                  <c:v>0.65347497612078231</c:v>
                </c:pt>
                <c:pt idx="11">
                  <c:v>0.65489296186442003</c:v>
                </c:pt>
                <c:pt idx="12">
                  <c:v>0.65767995042754901</c:v>
                </c:pt>
                <c:pt idx="13">
                  <c:v>0.66149790625313298</c:v>
                </c:pt>
                <c:pt idx="14">
                  <c:v>0.66477965676512363</c:v>
                </c:pt>
                <c:pt idx="15">
                  <c:v>0.66713545635973159</c:v>
                </c:pt>
                <c:pt idx="16">
                  <c:v>0.6683207405710806</c:v>
                </c:pt>
                <c:pt idx="17">
                  <c:v>0.67025146842443417</c:v>
                </c:pt>
                <c:pt idx="18">
                  <c:v>0.67144976204817541</c:v>
                </c:pt>
                <c:pt idx="19">
                  <c:v>0.67273770327851312</c:v>
                </c:pt>
                <c:pt idx="20">
                  <c:v>0.67239657288903687</c:v>
                </c:pt>
                <c:pt idx="21">
                  <c:v>0.67329824586590914</c:v>
                </c:pt>
                <c:pt idx="22">
                  <c:v>#N/A</c:v>
                </c:pt>
              </c:numCache>
            </c:numRef>
          </c:val>
          <c:smooth val="0"/>
          <c:extLst>
            <c:ext xmlns:c16="http://schemas.microsoft.com/office/drawing/2014/chart" uri="{C3380CC4-5D6E-409C-BE32-E72D297353CC}">
              <c16:uniqueId val="{0000000C-5F99-4BEB-9407-EE094EC0765D}"/>
            </c:ext>
          </c:extLst>
        </c:ser>
        <c:ser>
          <c:idx val="12"/>
          <c:order val="12"/>
          <c:tx>
            <c:strRef>
              <c:f>'No. 22'!$A$33</c:f>
              <c:strCache>
                <c:ptCount val="1"/>
                <c:pt idx="0">
                  <c:v>ES</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22'!$B$33:$AB$33</c:f>
              <c:numCache>
                <c:formatCode>General</c:formatCode>
                <c:ptCount val="27"/>
                <c:pt idx="0">
                  <c:v>#N/A</c:v>
                </c:pt>
                <c:pt idx="1">
                  <c:v>#N/A</c:v>
                </c:pt>
                <c:pt idx="2">
                  <c:v>#N/A</c:v>
                </c:pt>
                <c:pt idx="3">
                  <c:v>#N/A</c:v>
                </c:pt>
                <c:pt idx="4">
                  <c:v>#N/A</c:v>
                </c:pt>
                <c:pt idx="5">
                  <c:v>#N/A</c:v>
                </c:pt>
                <c:pt idx="6">
                  <c:v>#N/A</c:v>
                </c:pt>
                <c:pt idx="7">
                  <c:v>#N/A</c:v>
                </c:pt>
                <c:pt idx="8">
                  <c:v>#N/A</c:v>
                </c:pt>
                <c:pt idx="9">
                  <c:v>0.63212255035034426</c:v>
                </c:pt>
                <c:pt idx="10">
                  <c:v>0.63475239417785212</c:v>
                </c:pt>
                <c:pt idx="11">
                  <c:v>0.63674250491287332</c:v>
                </c:pt>
                <c:pt idx="12">
                  <c:v>0.6386914472480868</c:v>
                </c:pt>
                <c:pt idx="13">
                  <c:v>0.64184306269364677</c:v>
                </c:pt>
                <c:pt idx="14">
                  <c:v>0.64627143271641485</c:v>
                </c:pt>
                <c:pt idx="15">
                  <c:v>0.64826395796234593</c:v>
                </c:pt>
                <c:pt idx="16">
                  <c:v>0.6491557629299668</c:v>
                </c:pt>
                <c:pt idx="17">
                  <c:v>0.6488677624295518</c:v>
                </c:pt>
                <c:pt idx="18">
                  <c:v>0.64799984415276624</c:v>
                </c:pt>
                <c:pt idx="19">
                  <c:v>0.64471416873816123</c:v>
                </c:pt>
                <c:pt idx="20">
                  <c:v>0.63976665597754523</c:v>
                </c:pt>
                <c:pt idx="21">
                  <c:v>0.63919046896900322</c:v>
                </c:pt>
                <c:pt idx="22">
                  <c:v>#N/A</c:v>
                </c:pt>
              </c:numCache>
            </c:numRef>
          </c:val>
          <c:smooth val="0"/>
          <c:extLst>
            <c:ext xmlns:c16="http://schemas.microsoft.com/office/drawing/2014/chart" uri="{C3380CC4-5D6E-409C-BE32-E72D297353CC}">
              <c16:uniqueId val="{0000000D-5F99-4BEB-9407-EE094EC0765D}"/>
            </c:ext>
          </c:extLst>
        </c:ser>
        <c:ser>
          <c:idx val="13"/>
          <c:order val="13"/>
          <c:tx>
            <c:strRef>
              <c:f>'No. 22'!$A$34</c:f>
              <c:strCache>
                <c:ptCount val="1"/>
                <c:pt idx="0">
                  <c:v>SE</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22'!$B$34:$AB$34</c:f>
              <c:numCache>
                <c:formatCode>General</c:formatCode>
                <c:ptCount val="27"/>
                <c:pt idx="0">
                  <c:v>0.5948343366716401</c:v>
                </c:pt>
                <c:pt idx="1">
                  <c:v>0.59434288004099289</c:v>
                </c:pt>
                <c:pt idx="2">
                  <c:v>0.59429954205414759</c:v>
                </c:pt>
                <c:pt idx="3">
                  <c:v>0.59410648009111378</c:v>
                </c:pt>
                <c:pt idx="4">
                  <c:v>0.5941048005335734</c:v>
                </c:pt>
                <c:pt idx="5">
                  <c:v>0.59334412251469515</c:v>
                </c:pt>
                <c:pt idx="6">
                  <c:v>0.59293191269746293</c:v>
                </c:pt>
                <c:pt idx="7">
                  <c:v>0.59142664870360551</c:v>
                </c:pt>
                <c:pt idx="8">
                  <c:v>0.58980219583483939</c:v>
                </c:pt>
                <c:pt idx="9">
                  <c:v>0.58732282898050214</c:v>
                </c:pt>
                <c:pt idx="10">
                  <c:v>0.58417312263516463</c:v>
                </c:pt>
                <c:pt idx="11">
                  <c:v>0.58244689489773471</c:v>
                </c:pt>
                <c:pt idx="12">
                  <c:v>0.5823557004197587</c:v>
                </c:pt>
                <c:pt idx="13">
                  <c:v>0.58329030313817887</c:v>
                </c:pt>
                <c:pt idx="14">
                  <c:v>0.58372538353742942</c:v>
                </c:pt>
                <c:pt idx="15">
                  <c:v>0.58479599450586106</c:v>
                </c:pt>
                <c:pt idx="16">
                  <c:v>0.58959814228742669</c:v>
                </c:pt>
                <c:pt idx="17">
                  <c:v>0.59013337002600996</c:v>
                </c:pt>
                <c:pt idx="18">
                  <c:v>0.5915264609669133</c:v>
                </c:pt>
                <c:pt idx="19">
                  <c:v>0.59191071209456414</c:v>
                </c:pt>
                <c:pt idx="20">
                  <c:v>0.59314513242325706</c:v>
                </c:pt>
                <c:pt idx="21">
                  <c:v>0.59661754842271797</c:v>
                </c:pt>
                <c:pt idx="22">
                  <c:v>0.59892783456320586</c:v>
                </c:pt>
              </c:numCache>
            </c:numRef>
          </c:val>
          <c:smooth val="0"/>
          <c:extLst>
            <c:ext xmlns:c16="http://schemas.microsoft.com/office/drawing/2014/chart" uri="{C3380CC4-5D6E-409C-BE32-E72D297353CC}">
              <c16:uniqueId val="{0000000E-5F99-4BEB-9407-EE094EC0765D}"/>
            </c:ext>
          </c:extLst>
        </c:ser>
        <c:ser>
          <c:idx val="14"/>
          <c:order val="14"/>
          <c:tx>
            <c:strRef>
              <c:f>'No. 22'!$A$35</c:f>
              <c:strCache>
                <c:ptCount val="1"/>
                <c:pt idx="0">
                  <c:v>UK</c:v>
                </c:pt>
              </c:strCache>
            </c:strRef>
          </c:tx>
          <c:spPr>
            <a:ln w="12700" cap="rnd">
              <a:solidFill>
                <a:schemeClr val="tx1">
                  <a:lumMod val="25000"/>
                  <a:lumOff val="75000"/>
                </a:schemeClr>
              </a:solidFill>
              <a:round/>
            </a:ln>
            <a:effectLst/>
          </c:spPr>
          <c:marker>
            <c:symbol val="none"/>
          </c:marker>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22'!$B$35:$AB$35</c:f>
              <c:numCache>
                <c:formatCode>General</c:formatCode>
                <c:ptCount val="27"/>
                <c:pt idx="0">
                  <c:v>#N/A</c:v>
                </c:pt>
                <c:pt idx="1">
                  <c:v>0.53230496283876805</c:v>
                </c:pt>
                <c:pt idx="2">
                  <c:v>0.53221932385475268</c:v>
                </c:pt>
                <c:pt idx="3">
                  <c:v>0.53273460850635812</c:v>
                </c:pt>
                <c:pt idx="4">
                  <c:v>0.5332507062981573</c:v>
                </c:pt>
                <c:pt idx="5">
                  <c:v>0.53337840611615361</c:v>
                </c:pt>
                <c:pt idx="6">
                  <c:v>0.5331712398392886</c:v>
                </c:pt>
                <c:pt idx="7">
                  <c:v>0.533345892023395</c:v>
                </c:pt>
                <c:pt idx="8">
                  <c:v>0.53384677371789724</c:v>
                </c:pt>
                <c:pt idx="9">
                  <c:v>0.53382155685732047</c:v>
                </c:pt>
                <c:pt idx="10">
                  <c:v>0.53301031372820828</c:v>
                </c:pt>
                <c:pt idx="11">
                  <c:v>0.53163588764045333</c:v>
                </c:pt>
                <c:pt idx="12">
                  <c:v>0.53061220823900668</c:v>
                </c:pt>
                <c:pt idx="13">
                  <c:v>0.53021313549904114</c:v>
                </c:pt>
                <c:pt idx="14">
                  <c:v>0.529740945110456</c:v>
                </c:pt>
                <c:pt idx="15">
                  <c:v>0.52953841480037112</c:v>
                </c:pt>
                <c:pt idx="16">
                  <c:v>0.5297978861045749</c:v>
                </c:pt>
                <c:pt idx="17">
                  <c:v>0.53116403553137503</c:v>
                </c:pt>
                <c:pt idx="18">
                  <c:v>0.53293970094165788</c:v>
                </c:pt>
                <c:pt idx="19">
                  <c:v>0.53504875522335615</c:v>
                </c:pt>
              </c:numCache>
            </c:numRef>
          </c:val>
          <c:smooth val="0"/>
          <c:extLst>
            <c:ext xmlns:c16="http://schemas.microsoft.com/office/drawing/2014/chart" uri="{C3380CC4-5D6E-409C-BE32-E72D297353CC}">
              <c16:uniqueId val="{0000000F-5F99-4BEB-9407-EE094EC0765D}"/>
            </c:ext>
          </c:extLst>
        </c:ser>
        <c:ser>
          <c:idx val="15"/>
          <c:order val="15"/>
          <c:tx>
            <c:strRef>
              <c:f>'No. 22'!$A$36</c:f>
              <c:strCache>
                <c:ptCount val="1"/>
                <c:pt idx="0">
                  <c:v>IE B24</c:v>
                </c:pt>
              </c:strCache>
            </c:strRef>
          </c:tx>
          <c:spPr>
            <a:ln w="28575" cap="rnd">
              <a:solidFill>
                <a:schemeClr val="accent1"/>
              </a:solidFill>
              <a:prstDash val="sysDash"/>
              <a:round/>
            </a:ln>
            <a:effectLst/>
          </c:spPr>
          <c:marker>
            <c:symbol val="none"/>
          </c:marker>
          <c:dPt>
            <c:idx val="26"/>
            <c:marker>
              <c:symbol val="circle"/>
              <c:size val="7"/>
              <c:spPr>
                <a:solidFill>
                  <a:schemeClr val="bg1"/>
                </a:solidFill>
                <a:ln w="38100">
                  <a:solidFill>
                    <a:schemeClr val="accent1"/>
                  </a:solidFill>
                </a:ln>
                <a:effectLst/>
              </c:spPr>
            </c:marker>
            <c:bubble3D val="0"/>
            <c:extLst>
              <c:ext xmlns:c16="http://schemas.microsoft.com/office/drawing/2014/chart" uri="{C3380CC4-5D6E-409C-BE32-E72D297353CC}">
                <c16:uniqueId val="{00000010-5F99-4BEB-9407-EE094EC0765D}"/>
              </c:ext>
            </c:extLst>
          </c:dPt>
          <c:cat>
            <c:numRef>
              <c:f>'No. 22'!$B$20:$AB$20</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22'!$B$36:$AB$36</c:f>
              <c:numCache>
                <c:formatCode>General</c:formatCode>
                <c:ptCount val="27"/>
                <c:pt idx="22">
                  <c:v>0.50953066167829819</c:v>
                </c:pt>
                <c:pt idx="23">
                  <c:v>0.50280058879642486</c:v>
                </c:pt>
                <c:pt idx="24">
                  <c:v>0.50214729687273874</c:v>
                </c:pt>
                <c:pt idx="25">
                  <c:v>0.50300038719472651</c:v>
                </c:pt>
                <c:pt idx="26">
                  <c:v>0.50406391790546778</c:v>
                </c:pt>
              </c:numCache>
            </c:numRef>
          </c:val>
          <c:smooth val="0"/>
          <c:extLst>
            <c:ext xmlns:c16="http://schemas.microsoft.com/office/drawing/2014/chart" uri="{C3380CC4-5D6E-409C-BE32-E72D297353CC}">
              <c16:uniqueId val="{00000011-5F99-4BEB-9407-EE094EC0765D}"/>
            </c:ext>
          </c:extLst>
        </c:ser>
        <c:dLbls>
          <c:showLegendKey val="0"/>
          <c:showVal val="0"/>
          <c:showCatName val="0"/>
          <c:showSerName val="0"/>
          <c:showPercent val="0"/>
          <c:showBubbleSize val="0"/>
        </c:dLbls>
        <c:smooth val="0"/>
        <c:axId val="1164339392"/>
        <c:axId val="1453664992"/>
      </c:lineChart>
      <c:catAx>
        <c:axId val="11643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64992"/>
        <c:crosses val="autoZero"/>
        <c:auto val="1"/>
        <c:lblAlgn val="ctr"/>
        <c:lblOffset val="100"/>
        <c:tickLblSkip val="8"/>
        <c:noMultiLvlLbl val="0"/>
      </c:catAx>
      <c:valAx>
        <c:axId val="1453664992"/>
        <c:scaling>
          <c:orientation val="minMax"/>
          <c:max val="0.70000000000000007"/>
          <c:min val="0.4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6433939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8570394487841746"/>
          <c:h val="0.8029683536521498"/>
        </c:manualLayout>
      </c:layout>
      <c:lineChart>
        <c:grouping val="standard"/>
        <c:varyColors val="0"/>
        <c:ser>
          <c:idx val="0"/>
          <c:order val="0"/>
          <c:tx>
            <c:strRef>
              <c:f>'No. 23'!$A$21</c:f>
              <c:strCache>
                <c:ptCount val="1"/>
                <c:pt idx="0">
                  <c:v>IE</c:v>
                </c:pt>
              </c:strCache>
            </c:strRef>
          </c:tx>
          <c:spPr>
            <a:ln w="28575" cap="rnd">
              <a:solidFill>
                <a:srgbClr val="48AC98"/>
              </a:solidFill>
              <a:round/>
            </a:ln>
            <a:effectLst/>
          </c:spPr>
          <c:marker>
            <c:symbol val="none"/>
          </c:marker>
          <c:dPt>
            <c:idx val="0"/>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0-6AD8-4988-BAFB-65B8487C5023}"/>
              </c:ext>
            </c:extLst>
          </c:dPt>
          <c:dPt>
            <c:idx val="25"/>
            <c:marker>
              <c:symbol val="none"/>
            </c:marker>
            <c:bubble3D val="0"/>
            <c:extLst>
              <c:ext xmlns:c16="http://schemas.microsoft.com/office/drawing/2014/chart" uri="{C3380CC4-5D6E-409C-BE32-E72D297353CC}">
                <c16:uniqueId val="{00000001-6AD8-4988-BAFB-65B8487C5023}"/>
              </c:ext>
            </c:extLst>
          </c:dPt>
          <c:dPt>
            <c:idx val="27"/>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2-6AD8-4988-BAFB-65B8487C5023}"/>
              </c:ext>
            </c:extLst>
          </c:dPt>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23'!$B$21:$AC$21</c:f>
              <c:numCache>
                <c:formatCode>General</c:formatCode>
                <c:ptCount val="28"/>
                <c:pt idx="0">
                  <c:v>928.33641090201002</c:v>
                </c:pt>
                <c:pt idx="1">
                  <c:v>953.56835689451566</c:v>
                </c:pt>
                <c:pt idx="2">
                  <c:v>963.89502464665304</c:v>
                </c:pt>
                <c:pt idx="3">
                  <c:v>992.81682583024042</c:v>
                </c:pt>
                <c:pt idx="4">
                  <c:v>1033.5895065012955</c:v>
                </c:pt>
                <c:pt idx="5">
                  <c:v>1100.319217226823</c:v>
                </c:pt>
                <c:pt idx="6">
                  <c:v>1208.7361638113437</c:v>
                </c:pt>
                <c:pt idx="7">
                  <c:v>1325.9538566163296</c:v>
                </c:pt>
                <c:pt idx="8">
                  <c:v>1401.6544571276738</c:v>
                </c:pt>
                <c:pt idx="9">
                  <c:v>1527.144161808887</c:v>
                </c:pt>
                <c:pt idx="10">
                  <c:v>1549.0794379723516</c:v>
                </c:pt>
                <c:pt idx="11">
                  <c:v>1523.1804122067406</c:v>
                </c:pt>
                <c:pt idx="12">
                  <c:v>1574.8030822802698</c:v>
                </c:pt>
                <c:pt idx="13">
                  <c:v>1625.7693837273075</c:v>
                </c:pt>
                <c:pt idx="14">
                  <c:v>1684.6558698378087</c:v>
                </c:pt>
                <c:pt idx="15">
                  <c:v>1739.0072294988909</c:v>
                </c:pt>
                <c:pt idx="16">
                  <c:v>1842.0298746589167</c:v>
                </c:pt>
                <c:pt idx="17">
                  <c:v>1869.0791310354227</c:v>
                </c:pt>
                <c:pt idx="18">
                  <c:v>1988.9136508423362</c:v>
                </c:pt>
                <c:pt idx="19">
                  <c:v>2068.0156229755521</c:v>
                </c:pt>
                <c:pt idx="20">
                  <c:v>2155.185991266575</c:v>
                </c:pt>
                <c:pt idx="21">
                  <c:v>2252.7849659944545</c:v>
                </c:pt>
                <c:pt idx="22">
                  <c:v>2316.5421108887276</c:v>
                </c:pt>
                <c:pt idx="23">
                  <c:v>2411.0533862505113</c:v>
                </c:pt>
                <c:pt idx="24">
                  <c:v>2380.742309648127</c:v>
                </c:pt>
                <c:pt idx="25">
                  <c:v>2386.9986873785615</c:v>
                </c:pt>
                <c:pt idx="26">
                  <c:v>2398.5662921587686</c:v>
                </c:pt>
                <c:pt idx="27">
                  <c:v>2401.3726903939546</c:v>
                </c:pt>
              </c:numCache>
            </c:numRef>
          </c:val>
          <c:smooth val="0"/>
          <c:extLst>
            <c:ext xmlns:c16="http://schemas.microsoft.com/office/drawing/2014/chart" uri="{C3380CC4-5D6E-409C-BE32-E72D297353CC}">
              <c16:uniqueId val="{00000003-6AD8-4988-BAFB-65B8487C5023}"/>
            </c:ext>
          </c:extLst>
        </c:ser>
        <c:ser>
          <c:idx val="1"/>
          <c:order val="1"/>
          <c:tx>
            <c:strRef>
              <c:f>'No. 23'!$A$22</c:f>
              <c:strCache>
                <c:ptCount val="1"/>
                <c:pt idx="0">
                  <c:v>AT</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23'!$B$22:$AC$22</c:f>
              <c:numCache>
                <c:formatCode>General</c:formatCode>
                <c:ptCount val="28"/>
                <c:pt idx="0">
                  <c:v>4283.4271032890401</c:v>
                </c:pt>
                <c:pt idx="1">
                  <c:v>4395.4487649586408</c:v>
                </c:pt>
                <c:pt idx="2">
                  <c:v>4488.174952393616</c:v>
                </c:pt>
                <c:pt idx="3">
                  <c:v>4601.6305997130703</c:v>
                </c:pt>
                <c:pt idx="4">
                  <c:v>4732.2638220715835</c:v>
                </c:pt>
                <c:pt idx="5">
                  <c:v>4841.4915700867941</c:v>
                </c:pt>
                <c:pt idx="6">
                  <c:v>4925.2555553587445</c:v>
                </c:pt>
                <c:pt idx="7">
                  <c:v>5001.6314699842278</c:v>
                </c:pt>
                <c:pt idx="8">
                  <c:v>5103.9027904670074</c:v>
                </c:pt>
                <c:pt idx="9">
                  <c:v>5190.8961672514779</c:v>
                </c:pt>
                <c:pt idx="10">
                  <c:v>5271.2098844980592</c:v>
                </c:pt>
                <c:pt idx="11">
                  <c:v>5335.1044650295371</c:v>
                </c:pt>
                <c:pt idx="12">
                  <c:v>5430.9615958152608</c:v>
                </c:pt>
                <c:pt idx="13">
                  <c:v>5540.2964593254883</c:v>
                </c:pt>
                <c:pt idx="14">
                  <c:v>5652.7556029665348</c:v>
                </c:pt>
                <c:pt idx="15">
                  <c:v>5776.7168987835885</c:v>
                </c:pt>
                <c:pt idx="16">
                  <c:v>5907.8321937250921</c:v>
                </c:pt>
                <c:pt idx="17">
                  <c:v>6051.528211284347</c:v>
                </c:pt>
                <c:pt idx="18">
                  <c:v>6174.1608741766504</c:v>
                </c:pt>
                <c:pt idx="19">
                  <c:v>6296.6751553243257</c:v>
                </c:pt>
                <c:pt idx="20">
                  <c:v>6421.3695691197872</c:v>
                </c:pt>
                <c:pt idx="21">
                  <c:v>6502.9038223554071</c:v>
                </c:pt>
                <c:pt idx="22">
                  <c:v>6636.3124864747888</c:v>
                </c:pt>
                <c:pt idx="23">
                  <c:v>6765.029443263682</c:v>
                </c:pt>
                <c:pt idx="24">
                  <c:v>6860.7428177237634</c:v>
                </c:pt>
                <c:pt idx="25">
                  <c:v>6960.8784663279257</c:v>
                </c:pt>
                <c:pt idx="26">
                  <c:v>#N/A</c:v>
                </c:pt>
                <c:pt idx="27">
                  <c:v>#N/A</c:v>
                </c:pt>
              </c:numCache>
            </c:numRef>
          </c:val>
          <c:smooth val="0"/>
          <c:extLst>
            <c:ext xmlns:c16="http://schemas.microsoft.com/office/drawing/2014/chart" uri="{C3380CC4-5D6E-409C-BE32-E72D297353CC}">
              <c16:uniqueId val="{00000004-6AD8-4988-BAFB-65B8487C5023}"/>
            </c:ext>
          </c:extLst>
        </c:ser>
        <c:ser>
          <c:idx val="2"/>
          <c:order val="2"/>
          <c:tx>
            <c:strRef>
              <c:f>'No. 23'!$A$23</c:f>
              <c:strCache>
                <c:ptCount val="1"/>
                <c:pt idx="0">
                  <c:v>BE</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23'!$B$23:$AC$23</c:f>
              <c:numCache>
                <c:formatCode>General</c:formatCode>
                <c:ptCount val="28"/>
                <c:pt idx="0">
                  <c:v>3066.7612103648667</c:v>
                </c:pt>
                <c:pt idx="1">
                  <c:v>3117.4735351284171</c:v>
                </c:pt>
                <c:pt idx="2">
                  <c:v>3155.8865674827198</c:v>
                </c:pt>
                <c:pt idx="3">
                  <c:v>3193.0977377235267</c:v>
                </c:pt>
                <c:pt idx="4">
                  <c:v>3222.6548795492945</c:v>
                </c:pt>
                <c:pt idx="5">
                  <c:v>3258.4091151607126</c:v>
                </c:pt>
                <c:pt idx="6">
                  <c:v>3293.2765403642611</c:v>
                </c:pt>
                <c:pt idx="7">
                  <c:v>3326.305664779034</c:v>
                </c:pt>
                <c:pt idx="8">
                  <c:v>3324.1339881412041</c:v>
                </c:pt>
                <c:pt idx="9">
                  <c:v>3342.6980077409162</c:v>
                </c:pt>
                <c:pt idx="10">
                  <c:v>3356.4697883272142</c:v>
                </c:pt>
                <c:pt idx="11">
                  <c:v>3370.6203357780819</c:v>
                </c:pt>
                <c:pt idx="12">
                  <c:v>3431.8276096943086</c:v>
                </c:pt>
                <c:pt idx="13">
                  <c:v>3468.7654339506707</c:v>
                </c:pt>
                <c:pt idx="14">
                  <c:v>3512.1932773071635</c:v>
                </c:pt>
                <c:pt idx="15">
                  <c:v>3619.6703898266269</c:v>
                </c:pt>
                <c:pt idx="16">
                  <c:v>3660.588168119421</c:v>
                </c:pt>
                <c:pt idx="17">
                  <c:v>3775.4788761176023</c:v>
                </c:pt>
                <c:pt idx="18">
                  <c:v>3896.5171159245369</c:v>
                </c:pt>
                <c:pt idx="19">
                  <c:v>3999.913797980179</c:v>
                </c:pt>
                <c:pt idx="20">
                  <c:v>4108.4527918642389</c:v>
                </c:pt>
                <c:pt idx="21">
                  <c:v>4200.7609341011903</c:v>
                </c:pt>
                <c:pt idx="22">
                  <c:v>4298.6311303793636</c:v>
                </c:pt>
                <c:pt idx="23">
                  <c:v>4386.5133057788635</c:v>
                </c:pt>
                <c:pt idx="24">
                  <c:v>4475.4739751236684</c:v>
                </c:pt>
                <c:pt idx="25">
                  <c:v>4522.5496501893567</c:v>
                </c:pt>
                <c:pt idx="26">
                  <c:v>4578.0215461991638</c:v>
                </c:pt>
                <c:pt idx="27">
                  <c:v>#N/A</c:v>
                </c:pt>
              </c:numCache>
            </c:numRef>
          </c:val>
          <c:smooth val="0"/>
          <c:extLst>
            <c:ext xmlns:c16="http://schemas.microsoft.com/office/drawing/2014/chart" uri="{C3380CC4-5D6E-409C-BE32-E72D297353CC}">
              <c16:uniqueId val="{00000005-6AD8-4988-BAFB-65B8487C5023}"/>
            </c:ext>
          </c:extLst>
        </c:ser>
        <c:ser>
          <c:idx val="3"/>
          <c:order val="3"/>
          <c:tx>
            <c:strRef>
              <c:f>'No. 23'!$A$24</c:f>
              <c:strCache>
                <c:ptCount val="1"/>
                <c:pt idx="0">
                  <c:v>DK</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23'!$B$24:$AC$24</c:f>
              <c:numCache>
                <c:formatCode>General</c:formatCode>
                <c:ptCount val="28"/>
                <c:pt idx="0">
                  <c:v>4644.2687289011174</c:v>
                </c:pt>
                <c:pt idx="1">
                  <c:v>4863.7987212753906</c:v>
                </c:pt>
                <c:pt idx="2">
                  <c:v>5122.9157705523103</c:v>
                </c:pt>
                <c:pt idx="3">
                  <c:v>5205.2284860565105</c:v>
                </c:pt>
                <c:pt idx="4">
                  <c:v>5255.072902625765</c:v>
                </c:pt>
                <c:pt idx="5">
                  <c:v>5299.3971770150974</c:v>
                </c:pt>
                <c:pt idx="6">
                  <c:v>5360.8821259457573</c:v>
                </c:pt>
                <c:pt idx="7">
                  <c:v>5367.9783257558584</c:v>
                </c:pt>
                <c:pt idx="8">
                  <c:v>5359.4803843347418</c:v>
                </c:pt>
                <c:pt idx="9">
                  <c:v>5395.9053547643844</c:v>
                </c:pt>
                <c:pt idx="10">
                  <c:v>5428.3164275085992</c:v>
                </c:pt>
                <c:pt idx="11">
                  <c:v>5501.9970169417757</c:v>
                </c:pt>
                <c:pt idx="12">
                  <c:v>5525.7796703806125</c:v>
                </c:pt>
                <c:pt idx="13">
                  <c:v>5584.0357341026638</c:v>
                </c:pt>
                <c:pt idx="14">
                  <c:v>5649.4421393779985</c:v>
                </c:pt>
                <c:pt idx="15">
                  <c:v>5697.9278337325904</c:v>
                </c:pt>
                <c:pt idx="16">
                  <c:v>5862.9415440579769</c:v>
                </c:pt>
                <c:pt idx="17">
                  <c:v>6027.6774912288874</c:v>
                </c:pt>
                <c:pt idx="18">
                  <c:v>6101.6226482324882</c:v>
                </c:pt>
                <c:pt idx="19">
                  <c:v>6205.2584862505946</c:v>
                </c:pt>
                <c:pt idx="20">
                  <c:v>6284.4523434619214</c:v>
                </c:pt>
                <c:pt idx="21">
                  <c:v>6338.6235071288529</c:v>
                </c:pt>
                <c:pt idx="22">
                  <c:v>6438.7937753188135</c:v>
                </c:pt>
                <c:pt idx="23">
                  <c:v>6530.5707564587128</c:v>
                </c:pt>
                <c:pt idx="24">
                  <c:v>6610.1611368699205</c:v>
                </c:pt>
                <c:pt idx="25">
                  <c:v>6804.1510212756793</c:v>
                </c:pt>
                <c:pt idx="26">
                  <c:v>6958.2261097905021</c:v>
                </c:pt>
                <c:pt idx="27">
                  <c:v>7202.8531600342476</c:v>
                </c:pt>
              </c:numCache>
            </c:numRef>
          </c:val>
          <c:smooth val="0"/>
          <c:extLst>
            <c:ext xmlns:c16="http://schemas.microsoft.com/office/drawing/2014/chart" uri="{C3380CC4-5D6E-409C-BE32-E72D297353CC}">
              <c16:uniqueId val="{00000006-6AD8-4988-BAFB-65B8487C5023}"/>
            </c:ext>
          </c:extLst>
        </c:ser>
        <c:ser>
          <c:idx val="4"/>
          <c:order val="4"/>
          <c:tx>
            <c:strRef>
              <c:f>'No. 23'!$A$25</c:f>
              <c:strCache>
                <c:ptCount val="1"/>
                <c:pt idx="0">
                  <c:v>FI</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23'!$B$25:$AC$25</c:f>
              <c:numCache>
                <c:formatCode>General</c:formatCode>
                <c:ptCount val="28"/>
                <c:pt idx="0">
                  <c:v>3137.9785823855996</c:v>
                </c:pt>
                <c:pt idx="1">
                  <c:v>3155.3735341573188</c:v>
                </c:pt>
                <c:pt idx="2">
                  <c:v>3175.5005640344179</c:v>
                </c:pt>
                <c:pt idx="3">
                  <c:v>3179.1933060662459</c:v>
                </c:pt>
                <c:pt idx="4">
                  <c:v>3186.4314633642716</c:v>
                </c:pt>
                <c:pt idx="5">
                  <c:v>3209.0430648149222</c:v>
                </c:pt>
                <c:pt idx="6">
                  <c:v>3246.5742645912087</c:v>
                </c:pt>
                <c:pt idx="7">
                  <c:v>3302.102542763681</c:v>
                </c:pt>
                <c:pt idx="8">
                  <c:v>3358.2004100684085</c:v>
                </c:pt>
                <c:pt idx="9">
                  <c:v>3398.2652015810645</c:v>
                </c:pt>
                <c:pt idx="10">
                  <c:v>3430.7785817427884</c:v>
                </c:pt>
                <c:pt idx="11">
                  <c:v>3486.7624076845459</c:v>
                </c:pt>
                <c:pt idx="12">
                  <c:v>3554.6854110838449</c:v>
                </c:pt>
                <c:pt idx="13">
                  <c:v>3617.26814126713</c:v>
                </c:pt>
                <c:pt idx="14">
                  <c:v>3691.4631110726305</c:v>
                </c:pt>
                <c:pt idx="15">
                  <c:v>3749.6997605254101</c:v>
                </c:pt>
                <c:pt idx="16">
                  <c:v>3810.0997883277896</c:v>
                </c:pt>
                <c:pt idx="17">
                  <c:v>3901.1055374383491</c:v>
                </c:pt>
                <c:pt idx="18">
                  <c:v>3994.4373911037947</c:v>
                </c:pt>
                <c:pt idx="19">
                  <c:v>4072.0338155355425</c:v>
                </c:pt>
                <c:pt idx="20">
                  <c:v>4107.1922310659011</c:v>
                </c:pt>
                <c:pt idx="21">
                  <c:v>4198.824512091931</c:v>
                </c:pt>
                <c:pt idx="22">
                  <c:v>4312.3425539674718</c:v>
                </c:pt>
                <c:pt idx="23">
                  <c:v>4402.356541817715</c:v>
                </c:pt>
                <c:pt idx="24">
                  <c:v>4514.6078734857956</c:v>
                </c:pt>
                <c:pt idx="25">
                  <c:v>4631.266522511869</c:v>
                </c:pt>
                <c:pt idx="26">
                  <c:v>4736.1485251657841</c:v>
                </c:pt>
                <c:pt idx="27">
                  <c:v>4804.8237316422392</c:v>
                </c:pt>
              </c:numCache>
            </c:numRef>
          </c:val>
          <c:smooth val="0"/>
          <c:extLst>
            <c:ext xmlns:c16="http://schemas.microsoft.com/office/drawing/2014/chart" uri="{C3380CC4-5D6E-409C-BE32-E72D297353CC}">
              <c16:uniqueId val="{00000007-6AD8-4988-BAFB-65B8487C5023}"/>
            </c:ext>
          </c:extLst>
        </c:ser>
        <c:ser>
          <c:idx val="5"/>
          <c:order val="5"/>
          <c:tx>
            <c:strRef>
              <c:f>'No. 23'!$A$26</c:f>
              <c:strCache>
                <c:ptCount val="1"/>
                <c:pt idx="0">
                  <c:v>FR</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23'!$B$26:$AC$26</c:f>
              <c:numCache>
                <c:formatCode>General</c:formatCode>
                <c:ptCount val="28"/>
                <c:pt idx="0">
                  <c:v>2077.7563339094631</c:v>
                </c:pt>
                <c:pt idx="1">
                  <c:v>2102.3789786351513</c:v>
                </c:pt>
                <c:pt idx="2">
                  <c:v>2123.1900216370532</c:v>
                </c:pt>
                <c:pt idx="3">
                  <c:v>2147.2770240190889</c:v>
                </c:pt>
                <c:pt idx="4">
                  <c:v>2163.410180756453</c:v>
                </c:pt>
                <c:pt idx="5">
                  <c:v>2183.7226444337007</c:v>
                </c:pt>
                <c:pt idx="6">
                  <c:v>2179.8069762114114</c:v>
                </c:pt>
                <c:pt idx="7">
                  <c:v>2187.12307489149</c:v>
                </c:pt>
                <c:pt idx="8">
                  <c:v>2210.6812470143559</c:v>
                </c:pt>
                <c:pt idx="9">
                  <c:v>2232.0797317180277</c:v>
                </c:pt>
                <c:pt idx="10">
                  <c:v>2249.6576420195684</c:v>
                </c:pt>
                <c:pt idx="11">
                  <c:v>2235.0455485272605</c:v>
                </c:pt>
                <c:pt idx="12">
                  <c:v>2237.8004238676035</c:v>
                </c:pt>
                <c:pt idx="13">
                  <c:v>2230.454883499835</c:v>
                </c:pt>
                <c:pt idx="14">
                  <c:v>2261.5242595338659</c:v>
                </c:pt>
                <c:pt idx="15">
                  <c:v>2286.6409199530954</c:v>
                </c:pt>
                <c:pt idx="16">
                  <c:v>2313.0028410852069</c:v>
                </c:pt>
                <c:pt idx="17">
                  <c:v>2337.8886363611132</c:v>
                </c:pt>
                <c:pt idx="18">
                  <c:v>2357.6215459964128</c:v>
                </c:pt>
                <c:pt idx="19">
                  <c:v>2377.8301703244815</c:v>
                </c:pt>
                <c:pt idx="20">
                  <c:v>2398.3539951277453</c:v>
                </c:pt>
                <c:pt idx="21">
                  <c:v>2393.0844502937321</c:v>
                </c:pt>
                <c:pt idx="22">
                  <c:v>2356.957270852552</c:v>
                </c:pt>
                <c:pt idx="23">
                  <c:v>2308.8471320198478</c:v>
                </c:pt>
                <c:pt idx="24">
                  <c:v>2271.343641855367</c:v>
                </c:pt>
                <c:pt idx="25">
                  <c:v>2238.1904090965786</c:v>
                </c:pt>
                <c:pt idx="26">
                  <c:v>2187.8088077162643</c:v>
                </c:pt>
                <c:pt idx="27">
                  <c:v>#N/A</c:v>
                </c:pt>
              </c:numCache>
            </c:numRef>
          </c:val>
          <c:smooth val="0"/>
          <c:extLst>
            <c:ext xmlns:c16="http://schemas.microsoft.com/office/drawing/2014/chart" uri="{C3380CC4-5D6E-409C-BE32-E72D297353CC}">
              <c16:uniqueId val="{00000008-6AD8-4988-BAFB-65B8487C5023}"/>
            </c:ext>
          </c:extLst>
        </c:ser>
        <c:ser>
          <c:idx val="6"/>
          <c:order val="6"/>
          <c:tx>
            <c:strRef>
              <c:f>'No. 23'!$A$27</c:f>
              <c:strCache>
                <c:ptCount val="1"/>
                <c:pt idx="0">
                  <c:v>DE</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23'!$B$27:$AC$27</c:f>
              <c:numCache>
                <c:formatCode>General</c:formatCode>
                <c:ptCount val="28"/>
                <c:pt idx="0">
                  <c:v>4943.7294865555596</c:v>
                </c:pt>
                <c:pt idx="1">
                  <c:v>5047.8007747384645</c:v>
                </c:pt>
                <c:pt idx="2">
                  <c:v>5139.9249074274203</c:v>
                </c:pt>
                <c:pt idx="3">
                  <c:v>5252.5829562878607</c:v>
                </c:pt>
                <c:pt idx="4">
                  <c:v>5376.2583378986465</c:v>
                </c:pt>
                <c:pt idx="5">
                  <c:v>5500.2131551083576</c:v>
                </c:pt>
                <c:pt idx="6">
                  <c:v>5602.768060434616</c:v>
                </c:pt>
                <c:pt idx="7">
                  <c:v>5676.5838413731362</c:v>
                </c:pt>
                <c:pt idx="8">
                  <c:v>5744.5234030840929</c:v>
                </c:pt>
                <c:pt idx="9">
                  <c:v>5809.0684976704633</c:v>
                </c:pt>
                <c:pt idx="10">
                  <c:v>5884.7919406701903</c:v>
                </c:pt>
                <c:pt idx="11">
                  <c:v>5971.5822667031307</c:v>
                </c:pt>
                <c:pt idx="12">
                  <c:v>6080.9845253955145</c:v>
                </c:pt>
                <c:pt idx="13">
                  <c:v>6185.8411497180259</c:v>
                </c:pt>
                <c:pt idx="14">
                  <c:v>6242.9905486976677</c:v>
                </c:pt>
                <c:pt idx="15">
                  <c:v>6301.5636576645793</c:v>
                </c:pt>
                <c:pt idx="16">
                  <c:v>6490.1555098643639</c:v>
                </c:pt>
                <c:pt idx="17">
                  <c:v>6530.8416687400886</c:v>
                </c:pt>
                <c:pt idx="18">
                  <c:v>6550.6826714562994</c:v>
                </c:pt>
                <c:pt idx="19">
                  <c:v>6589.306177989426</c:v>
                </c:pt>
                <c:pt idx="20">
                  <c:v>6613.141638103908</c:v>
                </c:pt>
                <c:pt idx="21">
                  <c:v>6614.0111283108035</c:v>
                </c:pt>
                <c:pt idx="22">
                  <c:v>6649.4653197074113</c:v>
                </c:pt>
                <c:pt idx="23">
                  <c:v>6692.6115327279058</c:v>
                </c:pt>
                <c:pt idx="24">
                  <c:v>6734.8639237697735</c:v>
                </c:pt>
                <c:pt idx="25">
                  <c:v>6773.1903659763784</c:v>
                </c:pt>
                <c:pt idx="26">
                  <c:v>6806.0190550608741</c:v>
                </c:pt>
                <c:pt idx="27">
                  <c:v>#N/A</c:v>
                </c:pt>
              </c:numCache>
            </c:numRef>
          </c:val>
          <c:smooth val="0"/>
          <c:extLst>
            <c:ext xmlns:c16="http://schemas.microsoft.com/office/drawing/2014/chart" uri="{C3380CC4-5D6E-409C-BE32-E72D297353CC}">
              <c16:uniqueId val="{00000009-6AD8-4988-BAFB-65B8487C5023}"/>
            </c:ext>
          </c:extLst>
        </c:ser>
        <c:ser>
          <c:idx val="7"/>
          <c:order val="7"/>
          <c:tx>
            <c:strRef>
              <c:f>'No. 23'!$A$28</c:f>
              <c:strCache>
                <c:ptCount val="1"/>
                <c:pt idx="0">
                  <c:v>EL</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23'!$B$28:$AC$28</c:f>
              <c:numCache>
                <c:formatCode>General</c:formatCode>
                <c:ptCount val="28"/>
                <c:pt idx="0">
                  <c:v>248.30979337298245</c:v>
                </c:pt>
                <c:pt idx="1">
                  <c:v>267.93973602505861</c:v>
                </c:pt>
                <c:pt idx="2">
                  <c:v>290.44554545646611</c:v>
                </c:pt>
                <c:pt idx="3">
                  <c:v>316.67433916572213</c:v>
                </c:pt>
                <c:pt idx="4">
                  <c:v>342.95789580968028</c:v>
                </c:pt>
                <c:pt idx="5">
                  <c:v>377.52130650904058</c:v>
                </c:pt>
                <c:pt idx="6">
                  <c:v>423.59209637189605</c:v>
                </c:pt>
                <c:pt idx="7">
                  <c:v>468.86459974233253</c:v>
                </c:pt>
                <c:pt idx="8">
                  <c:v>511.97067066943322</c:v>
                </c:pt>
                <c:pt idx="9">
                  <c:v>545.15038114021161</c:v>
                </c:pt>
                <c:pt idx="10">
                  <c:v>574.81191082074349</c:v>
                </c:pt>
                <c:pt idx="11">
                  <c:v>580.81470597123086</c:v>
                </c:pt>
                <c:pt idx="12">
                  <c:v>583.71387380922113</c:v>
                </c:pt>
                <c:pt idx="13">
                  <c:v>588.0738811764146</c:v>
                </c:pt>
                <c:pt idx="14">
                  <c:v>592.69221636269742</c:v>
                </c:pt>
                <c:pt idx="15">
                  <c:v>575.7523846488225</c:v>
                </c:pt>
                <c:pt idx="16">
                  <c:v>550.63970634234067</c:v>
                </c:pt>
                <c:pt idx="17">
                  <c:v>527.32855083429467</c:v>
                </c:pt>
                <c:pt idx="18">
                  <c:v>510.02359715283251</c:v>
                </c:pt>
                <c:pt idx="19">
                  <c:v>492.07099228955826</c:v>
                </c:pt>
                <c:pt idx="20">
                  <c:v>485.41502785530326</c:v>
                </c:pt>
                <c:pt idx="21">
                  <c:v>474.35863394163965</c:v>
                </c:pt>
                <c:pt idx="22">
                  <c:v>476.34325367796293</c:v>
                </c:pt>
                <c:pt idx="23">
                  <c:v>480.02620697725968</c:v>
                </c:pt>
                <c:pt idx="24">
                  <c:v>485.72390123824437</c:v>
                </c:pt>
                <c:pt idx="25">
                  <c:v>488.83445910291385</c:v>
                </c:pt>
                <c:pt idx="26">
                  <c:v>#N/A</c:v>
                </c:pt>
                <c:pt idx="27">
                  <c:v>#N/A</c:v>
                </c:pt>
              </c:numCache>
            </c:numRef>
          </c:val>
          <c:smooth val="0"/>
          <c:extLst>
            <c:ext xmlns:c16="http://schemas.microsoft.com/office/drawing/2014/chart" uri="{C3380CC4-5D6E-409C-BE32-E72D297353CC}">
              <c16:uniqueId val="{0000000A-6AD8-4988-BAFB-65B8487C5023}"/>
            </c:ext>
          </c:extLst>
        </c:ser>
        <c:ser>
          <c:idx val="8"/>
          <c:order val="8"/>
          <c:tx>
            <c:strRef>
              <c:f>'No. 23'!$A$29</c:f>
              <c:strCache>
                <c:ptCount val="1"/>
                <c:pt idx="0">
                  <c:v>IT</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23'!$B$29:$AC$29</c:f>
              <c:numCache>
                <c:formatCode>General</c:formatCode>
                <c:ptCount val="28"/>
                <c:pt idx="0">
                  <c:v>1130.9503095921364</c:v>
                </c:pt>
                <c:pt idx="1">
                  <c:v>1158.3420015077195</c:v>
                </c:pt>
                <c:pt idx="2">
                  <c:v>1191.0977458999703</c:v>
                </c:pt>
                <c:pt idx="3">
                  <c:v>1234.347752574397</c:v>
                </c:pt>
                <c:pt idx="4">
                  <c:v>1282.6713146908039</c:v>
                </c:pt>
                <c:pt idx="5">
                  <c:v>1348.6662797902256</c:v>
                </c:pt>
                <c:pt idx="6">
                  <c:v>1418.7647527999836</c:v>
                </c:pt>
                <c:pt idx="7">
                  <c:v>1482.7143202429352</c:v>
                </c:pt>
                <c:pt idx="8">
                  <c:v>1544.6715093284513</c:v>
                </c:pt>
                <c:pt idx="9">
                  <c:v>1584.671918252435</c:v>
                </c:pt>
                <c:pt idx="10">
                  <c:v>1636.5804214627872</c:v>
                </c:pt>
                <c:pt idx="11">
                  <c:v>1701.6242906765215</c:v>
                </c:pt>
                <c:pt idx="12">
                  <c:v>1759.7000920114426</c:v>
                </c:pt>
                <c:pt idx="13">
                  <c:v>1777.8777686661103</c:v>
                </c:pt>
                <c:pt idx="14">
                  <c:v>1811.4011605216215</c:v>
                </c:pt>
                <c:pt idx="15">
                  <c:v>1851.5887917444295</c:v>
                </c:pt>
                <c:pt idx="16">
                  <c:v>1861.5970324130424</c:v>
                </c:pt>
                <c:pt idx="17">
                  <c:v>1853.1030278844364</c:v>
                </c:pt>
                <c:pt idx="18">
                  <c:v>1824.9956673455613</c:v>
                </c:pt>
                <c:pt idx="19">
                  <c:v>1755.1182980798435</c:v>
                </c:pt>
                <c:pt idx="20">
                  <c:v>1717.8577091071231</c:v>
                </c:pt>
                <c:pt idx="21">
                  <c:v>1679.6620597112551</c:v>
                </c:pt>
                <c:pt idx="22">
                  <c:v>1655.7812916900327</c:v>
                </c:pt>
                <c:pt idx="23">
                  <c:v>1627.7980773034442</c:v>
                </c:pt>
                <c:pt idx="24">
                  <c:v>1634.9090359136333</c:v>
                </c:pt>
                <c:pt idx="25">
                  <c:v>1635.3509252448484</c:v>
                </c:pt>
                <c:pt idx="26">
                  <c:v>#N/A</c:v>
                </c:pt>
                <c:pt idx="27">
                  <c:v>#N/A</c:v>
                </c:pt>
              </c:numCache>
            </c:numRef>
          </c:val>
          <c:smooth val="0"/>
          <c:extLst>
            <c:ext xmlns:c16="http://schemas.microsoft.com/office/drawing/2014/chart" uri="{C3380CC4-5D6E-409C-BE32-E72D297353CC}">
              <c16:uniqueId val="{0000000B-6AD8-4988-BAFB-65B8487C5023}"/>
            </c:ext>
          </c:extLst>
        </c:ser>
        <c:ser>
          <c:idx val="9"/>
          <c:order val="9"/>
          <c:tx>
            <c:strRef>
              <c:f>'No. 23'!$A$30</c:f>
              <c:strCache>
                <c:ptCount val="1"/>
                <c:pt idx="0">
                  <c:v>LU</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23'!$B$30:$AC$30</c:f>
              <c:numCache>
                <c:formatCode>General</c:formatCode>
                <c:ptCount val="28"/>
                <c:pt idx="0">
                  <c:v>2346.5943739697991</c:v>
                </c:pt>
                <c:pt idx="1">
                  <c:v>2597.8399513631434</c:v>
                </c:pt>
                <c:pt idx="2">
                  <c:v>2817.6857439185369</c:v>
                </c:pt>
                <c:pt idx="3">
                  <c:v>3224.0951634200301</c:v>
                </c:pt>
                <c:pt idx="4">
                  <c:v>3640.9180267383072</c:v>
                </c:pt>
                <c:pt idx="5">
                  <c:v>4088.6228635153279</c:v>
                </c:pt>
                <c:pt idx="6">
                  <c:v>4395.0084438337535</c:v>
                </c:pt>
                <c:pt idx="7">
                  <c:v>4705.9280919969233</c:v>
                </c:pt>
                <c:pt idx="8">
                  <c:v>5432.8228581479971</c:v>
                </c:pt>
                <c:pt idx="9">
                  <c:v>5837.7817078513135</c:v>
                </c:pt>
                <c:pt idx="10">
                  <c:v>6082.0620193447503</c:v>
                </c:pt>
                <c:pt idx="11">
                  <c:v>6373.6189054752376</c:v>
                </c:pt>
                <c:pt idx="12">
                  <c:v>6462.6112713864759</c:v>
                </c:pt>
                <c:pt idx="13">
                  <c:v>6482.1455629072179</c:v>
                </c:pt>
                <c:pt idx="14">
                  <c:v>6421.2275905331344</c:v>
                </c:pt>
                <c:pt idx="15">
                  <c:v>6729.062488648884</c:v>
                </c:pt>
                <c:pt idx="16">
                  <c:v>6769.6071807054104</c:v>
                </c:pt>
                <c:pt idx="17">
                  <c:v>6737.0618886216362</c:v>
                </c:pt>
                <c:pt idx="18">
                  <c:v>6986.4470195555914</c:v>
                </c:pt>
                <c:pt idx="19">
                  <c:v>7171.5457007477153</c:v>
                </c:pt>
                <c:pt idx="20">
                  <c:v>7368.7530769738987</c:v>
                </c:pt>
                <c:pt idx="21">
                  <c:v>7426.6969698228759</c:v>
                </c:pt>
                <c:pt idx="22">
                  <c:v>7590.5923063240789</c:v>
                </c:pt>
                <c:pt idx="23">
                  <c:v>7734.8613441133884</c:v>
                </c:pt>
                <c:pt idx="24">
                  <c:v>7985.8409003138058</c:v>
                </c:pt>
                <c:pt idx="25">
                  <c:v>8019.2992428202888</c:v>
                </c:pt>
                <c:pt idx="26">
                  <c:v>#N/A</c:v>
                </c:pt>
                <c:pt idx="27">
                  <c:v>#N/A</c:v>
                </c:pt>
              </c:numCache>
            </c:numRef>
          </c:val>
          <c:smooth val="0"/>
          <c:extLst>
            <c:ext xmlns:c16="http://schemas.microsoft.com/office/drawing/2014/chart" uri="{C3380CC4-5D6E-409C-BE32-E72D297353CC}">
              <c16:uniqueId val="{0000000C-6AD8-4988-BAFB-65B8487C5023}"/>
            </c:ext>
          </c:extLst>
        </c:ser>
        <c:ser>
          <c:idx val="10"/>
          <c:order val="10"/>
          <c:tx>
            <c:strRef>
              <c:f>'No. 23'!$A$31</c:f>
              <c:strCache>
                <c:ptCount val="1"/>
                <c:pt idx="0">
                  <c:v>NL</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23'!$B$31:$AC$31</c:f>
              <c:numCache>
                <c:formatCode>General</c:formatCode>
                <c:ptCount val="28"/>
                <c:pt idx="0">
                  <c:v>2836.0396336969852</c:v>
                </c:pt>
                <c:pt idx="1">
                  <c:v>2856.539846493009</c:v>
                </c:pt>
                <c:pt idx="2">
                  <c:v>2864.4423620983061</c:v>
                </c:pt>
                <c:pt idx="3">
                  <c:v>2886.3866390024727</c:v>
                </c:pt>
                <c:pt idx="4">
                  <c:v>2929.0081198575494</c:v>
                </c:pt>
                <c:pt idx="5">
                  <c:v>2977.5420452382405</c:v>
                </c:pt>
                <c:pt idx="6">
                  <c:v>3012.0518508844702</c:v>
                </c:pt>
                <c:pt idx="7">
                  <c:v>3034.0114245500336</c:v>
                </c:pt>
                <c:pt idx="8">
                  <c:v>3130.4267086536952</c:v>
                </c:pt>
                <c:pt idx="9">
                  <c:v>3265.4228168944314</c:v>
                </c:pt>
                <c:pt idx="10">
                  <c:v>3383.3091974762337</c:v>
                </c:pt>
                <c:pt idx="11">
                  <c:v>3496.8545186209712</c:v>
                </c:pt>
                <c:pt idx="12">
                  <c:v>3625.1834693508513</c:v>
                </c:pt>
                <c:pt idx="13">
                  <c:v>3739.9640303125352</c:v>
                </c:pt>
                <c:pt idx="14">
                  <c:v>3866.3015385767862</c:v>
                </c:pt>
                <c:pt idx="15">
                  <c:v>4000.9067434690387</c:v>
                </c:pt>
                <c:pt idx="16">
                  <c:v>4111.0724166111704</c:v>
                </c:pt>
                <c:pt idx="17">
                  <c:v>4207.908678588914</c:v>
                </c:pt>
                <c:pt idx="18">
                  <c:v>4287.0585246229348</c:v>
                </c:pt>
                <c:pt idx="19">
                  <c:v>4296.9437125046006</c:v>
                </c:pt>
                <c:pt idx="20">
                  <c:v>4330.9984751656639</c:v>
                </c:pt>
                <c:pt idx="21">
                  <c:v>4360.6377387733201</c:v>
                </c:pt>
                <c:pt idx="22">
                  <c:v>4354.282270466615</c:v>
                </c:pt>
                <c:pt idx="23">
                  <c:v>4348.8624998786281</c:v>
                </c:pt>
                <c:pt idx="24">
                  <c:v>4367.1776709449314</c:v>
                </c:pt>
                <c:pt idx="25">
                  <c:v>4367.4121270830483</c:v>
                </c:pt>
                <c:pt idx="26">
                  <c:v>4401.0966368556792</c:v>
                </c:pt>
                <c:pt idx="27">
                  <c:v>#N/A</c:v>
                </c:pt>
              </c:numCache>
            </c:numRef>
          </c:val>
          <c:smooth val="0"/>
          <c:extLst>
            <c:ext xmlns:c16="http://schemas.microsoft.com/office/drawing/2014/chart" uri="{C3380CC4-5D6E-409C-BE32-E72D297353CC}">
              <c16:uniqueId val="{0000000D-6AD8-4988-BAFB-65B8487C5023}"/>
            </c:ext>
          </c:extLst>
        </c:ser>
        <c:ser>
          <c:idx val="11"/>
          <c:order val="11"/>
          <c:tx>
            <c:strRef>
              <c:f>'No. 23'!$A$32</c:f>
              <c:strCache>
                <c:ptCount val="1"/>
                <c:pt idx="0">
                  <c:v>PT</c:v>
                </c:pt>
              </c:strCache>
            </c:strRef>
          </c:tx>
          <c:spPr>
            <a:ln w="12700" cap="rnd">
              <a:solidFill>
                <a:sysClr val="windowText" lastClr="000000">
                  <a:lumMod val="65000"/>
                  <a:lumOff val="35000"/>
                </a:sys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23'!$B$32:$AC$32</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E-6AD8-4988-BAFB-65B8487C5023}"/>
            </c:ext>
          </c:extLst>
        </c:ser>
        <c:ser>
          <c:idx val="12"/>
          <c:order val="12"/>
          <c:tx>
            <c:strRef>
              <c:f>'No. 23'!$A$33</c:f>
              <c:strCache>
                <c:ptCount val="1"/>
                <c:pt idx="0">
                  <c:v>ES</c:v>
                </c:pt>
              </c:strCache>
            </c:strRef>
          </c:tx>
          <c:spPr>
            <a:ln w="12700" cap="rnd">
              <a:solidFill>
                <a:srgbClr val="CCCBCC"/>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23'!$B$33:$AC$33</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F-6AD8-4988-BAFB-65B8487C5023}"/>
            </c:ext>
          </c:extLst>
        </c:ser>
        <c:ser>
          <c:idx val="17"/>
          <c:order val="13"/>
          <c:tx>
            <c:strRef>
              <c:f>'No. 23'!$A$34</c:f>
              <c:strCache>
                <c:ptCount val="1"/>
                <c:pt idx="0">
                  <c:v>SE</c:v>
                </c:pt>
              </c:strCache>
            </c:strRef>
          </c:tx>
          <c:spPr>
            <a:ln w="12700" cap="rnd">
              <a:solidFill>
                <a:srgbClr val="313031">
                  <a:lumMod val="25000"/>
                  <a:lumOff val="75000"/>
                </a:srgb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23'!$B$34:$AC$34</c:f>
              <c:numCache>
                <c:formatCode>General</c:formatCode>
                <c:ptCount val="28"/>
                <c:pt idx="0">
                  <c:v>3327.7809742517038</c:v>
                </c:pt>
                <c:pt idx="1">
                  <c:v>3446.5056007040585</c:v>
                </c:pt>
                <c:pt idx="2">
                  <c:v>3557.2653156573356</c:v>
                </c:pt>
                <c:pt idx="3">
                  <c:v>3641.5223156734864</c:v>
                </c:pt>
                <c:pt idx="4">
                  <c:v>3719.3062313172891</c:v>
                </c:pt>
                <c:pt idx="5">
                  <c:v>3836.3410404023971</c:v>
                </c:pt>
                <c:pt idx="6">
                  <c:v>3910.8967823194557</c:v>
                </c:pt>
                <c:pt idx="7">
                  <c:v>3934.2678470810151</c:v>
                </c:pt>
                <c:pt idx="8">
                  <c:v>3976.6468550442273</c:v>
                </c:pt>
                <c:pt idx="9">
                  <c:v>4000.4582007081776</c:v>
                </c:pt>
                <c:pt idx="10">
                  <c:v>3997.4765109128384</c:v>
                </c:pt>
                <c:pt idx="11">
                  <c:v>3987.5778952677288</c:v>
                </c:pt>
                <c:pt idx="12">
                  <c:v>3969.4486935574928</c:v>
                </c:pt>
                <c:pt idx="13">
                  <c:v>3969.3403936609907</c:v>
                </c:pt>
                <c:pt idx="14">
                  <c:v>3996.5672557945381</c:v>
                </c:pt>
                <c:pt idx="15">
                  <c:v>4005.8706958070861</c:v>
                </c:pt>
                <c:pt idx="16">
                  <c:v>4048.6912419937762</c:v>
                </c:pt>
                <c:pt idx="17">
                  <c:v>4122.0927545883214</c:v>
                </c:pt>
                <c:pt idx="18">
                  <c:v>4173.9373220205252</c:v>
                </c:pt>
                <c:pt idx="19">
                  <c:v>4222.252865849382</c:v>
                </c:pt>
                <c:pt idx="20">
                  <c:v>4280.7218360283696</c:v>
                </c:pt>
                <c:pt idx="21">
                  <c:v>4354.0876094220293</c:v>
                </c:pt>
                <c:pt idx="22">
                  <c:v>4405.3679313212197</c:v>
                </c:pt>
                <c:pt idx="23">
                  <c:v>4451.9260854968998</c:v>
                </c:pt>
                <c:pt idx="24">
                  <c:v>4528.4227157243313</c:v>
                </c:pt>
                <c:pt idx="25">
                  <c:v>4600.8085938530285</c:v>
                </c:pt>
                <c:pt idx="26">
                  <c:v>#N/A</c:v>
                </c:pt>
                <c:pt idx="27">
                  <c:v>#N/A</c:v>
                </c:pt>
              </c:numCache>
            </c:numRef>
          </c:val>
          <c:smooth val="0"/>
          <c:extLst>
            <c:ext xmlns:c16="http://schemas.microsoft.com/office/drawing/2014/chart" uri="{C3380CC4-5D6E-409C-BE32-E72D297353CC}">
              <c16:uniqueId val="{00000010-6AD8-4988-BAFB-65B8487C5023}"/>
            </c:ext>
          </c:extLst>
        </c:ser>
        <c:ser>
          <c:idx val="14"/>
          <c:order val="14"/>
          <c:tx>
            <c:strRef>
              <c:f>'No. 23'!$A$35</c:f>
              <c:strCache>
                <c:ptCount val="1"/>
                <c:pt idx="0">
                  <c:v>UK</c:v>
                </c:pt>
              </c:strCache>
            </c:strRef>
          </c:tx>
          <c:spPr>
            <a:ln w="28575" cap="rnd">
              <a:solidFill>
                <a:schemeClr val="accent3">
                  <a:lumMod val="80000"/>
                  <a:lumOff val="20000"/>
                </a:schemeClr>
              </a:solidFill>
              <a:round/>
            </a:ln>
            <a:effectLst/>
          </c:spPr>
          <c:marker>
            <c:symbol val="none"/>
          </c:marker>
          <c:cat>
            <c:numRef>
              <c:f>'No. 23'!$B$20:$AC$20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23'!$B$35:$AC$35</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11-6AD8-4988-BAFB-65B8487C5023}"/>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7"/>
        <c:noMultiLvlLbl val="0"/>
      </c:catAx>
      <c:valAx>
        <c:axId val="1657374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dispUnits>
          <c:builtInUnit val="thousands"/>
        </c:dispUnits>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8570394487841746"/>
          <c:h val="0.8029683536521498"/>
        </c:manualLayout>
      </c:layout>
      <c:lineChart>
        <c:grouping val="standard"/>
        <c:varyColors val="0"/>
        <c:ser>
          <c:idx val="0"/>
          <c:order val="0"/>
          <c:tx>
            <c:strRef>
              <c:f>'No. 24'!$A$21</c:f>
              <c:strCache>
                <c:ptCount val="1"/>
                <c:pt idx="0">
                  <c:v>IE</c:v>
                </c:pt>
              </c:strCache>
            </c:strRef>
          </c:tx>
          <c:spPr>
            <a:ln w="28575" cap="rnd">
              <a:solidFill>
                <a:srgbClr val="48AC98"/>
              </a:solidFill>
              <a:round/>
            </a:ln>
            <a:effectLst/>
          </c:spPr>
          <c:marker>
            <c:symbol val="none"/>
          </c:marker>
          <c:dPt>
            <c:idx val="0"/>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0-A98B-45A8-95E1-3E4DFEF11A8B}"/>
              </c:ext>
            </c:extLst>
          </c:dPt>
          <c:dPt>
            <c:idx val="25"/>
            <c:marker>
              <c:symbol val="none"/>
            </c:marker>
            <c:bubble3D val="0"/>
            <c:extLst>
              <c:ext xmlns:c16="http://schemas.microsoft.com/office/drawing/2014/chart" uri="{C3380CC4-5D6E-409C-BE32-E72D297353CC}">
                <c16:uniqueId val="{00000001-A98B-45A8-95E1-3E4DFEF11A8B}"/>
              </c:ext>
            </c:extLst>
          </c:dPt>
          <c:dPt>
            <c:idx val="27"/>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2-A98B-45A8-95E1-3E4DFEF11A8B}"/>
              </c:ext>
            </c:extLst>
          </c:dPt>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24'!$B$21:$AC$21</c:f>
              <c:numCache>
                <c:formatCode>General</c:formatCode>
                <c:ptCount val="28"/>
                <c:pt idx="0">
                  <c:v>1528.3853004218192</c:v>
                </c:pt>
                <c:pt idx="1">
                  <c:v>1533.432873455532</c:v>
                </c:pt>
                <c:pt idx="2">
                  <c:v>1588.4808947332185</c:v>
                </c:pt>
                <c:pt idx="3">
                  <c:v>1670.2851913929126</c:v>
                </c:pt>
                <c:pt idx="4">
                  <c:v>1969.4595163068034</c:v>
                </c:pt>
                <c:pt idx="5">
                  <c:v>2104.6120914262656</c:v>
                </c:pt>
                <c:pt idx="6">
                  <c:v>2297.9533168624907</c:v>
                </c:pt>
                <c:pt idx="7">
                  <c:v>2572.5734111535226</c:v>
                </c:pt>
                <c:pt idx="8">
                  <c:v>2702.3805882775541</c:v>
                </c:pt>
                <c:pt idx="9">
                  <c:v>2857.8600479623947</c:v>
                </c:pt>
                <c:pt idx="10">
                  <c:v>3015.0896385615288</c:v>
                </c:pt>
                <c:pt idx="11">
                  <c:v>3073.7330033308713</c:v>
                </c:pt>
                <c:pt idx="12">
                  <c:v>3341.4399669145519</c:v>
                </c:pt>
                <c:pt idx="13">
                  <c:v>3532.9094362284768</c:v>
                </c:pt>
                <c:pt idx="14">
                  <c:v>3879.5202365753989</c:v>
                </c:pt>
                <c:pt idx="15">
                  <c:v>4040.1141818444016</c:v>
                </c:pt>
                <c:pt idx="16">
                  <c:v>3792.2228412141835</c:v>
                </c:pt>
                <c:pt idx="17">
                  <c:v>3890.769773574621</c:v>
                </c:pt>
                <c:pt idx="18">
                  <c:v>3913.3147751550896</c:v>
                </c:pt>
                <c:pt idx="19">
                  <c:v>3857.9284583061522</c:v>
                </c:pt>
                <c:pt idx="20">
                  <c:v>3922.9763296645929</c:v>
                </c:pt>
                <c:pt idx="21">
                  <c:v>4282.4634128209373</c:v>
                </c:pt>
                <c:pt idx="22">
                  <c:v>4447.225496959928</c:v>
                </c:pt>
                <c:pt idx="23">
                  <c:v>4394.4198371849361</c:v>
                </c:pt>
                <c:pt idx="24">
                  <c:v>4278.7005443569587</c:v>
                </c:pt>
                <c:pt idx="25">
                  <c:v>3959.4545305094166</c:v>
                </c:pt>
                <c:pt idx="26">
                  <c:v>3874.2613412824549</c:v>
                </c:pt>
                <c:pt idx="27">
                  <c:v>3949.2485724496055</c:v>
                </c:pt>
              </c:numCache>
            </c:numRef>
          </c:val>
          <c:smooth val="0"/>
          <c:extLst>
            <c:ext xmlns:c16="http://schemas.microsoft.com/office/drawing/2014/chart" uri="{C3380CC4-5D6E-409C-BE32-E72D297353CC}">
              <c16:uniqueId val="{00000003-A98B-45A8-95E1-3E4DFEF11A8B}"/>
            </c:ext>
          </c:extLst>
        </c:ser>
        <c:ser>
          <c:idx val="1"/>
          <c:order val="1"/>
          <c:tx>
            <c:strRef>
              <c:f>'No. 24'!$A$22</c:f>
              <c:strCache>
                <c:ptCount val="1"/>
                <c:pt idx="0">
                  <c:v>AT</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24'!$B$22:$AC$22</c:f>
              <c:numCache>
                <c:formatCode>General</c:formatCode>
                <c:ptCount val="28"/>
                <c:pt idx="0">
                  <c:v>7224.6590887203347</c:v>
                </c:pt>
                <c:pt idx="1">
                  <c:v>7370.5527691392517</c:v>
                </c:pt>
                <c:pt idx="2">
                  <c:v>7515.713186974056</c:v>
                </c:pt>
                <c:pt idx="3">
                  <c:v>7720.5375006460827</c:v>
                </c:pt>
                <c:pt idx="4">
                  <c:v>7957.8215289745858</c:v>
                </c:pt>
                <c:pt idx="5">
                  <c:v>8228.5265551188131</c:v>
                </c:pt>
                <c:pt idx="6">
                  <c:v>8405.8289383820811</c:v>
                </c:pt>
                <c:pt idx="7">
                  <c:v>8535.4132872995324</c:v>
                </c:pt>
                <c:pt idx="8">
                  <c:v>8748.9890772817162</c:v>
                </c:pt>
                <c:pt idx="9">
                  <c:v>9238.4188634231468</c:v>
                </c:pt>
                <c:pt idx="10">
                  <c:v>9507.1560701098442</c:v>
                </c:pt>
                <c:pt idx="11">
                  <c:v>9635.3802588663511</c:v>
                </c:pt>
                <c:pt idx="12">
                  <c:v>9844.930281164372</c:v>
                </c:pt>
                <c:pt idx="13">
                  <c:v>10114.216569136044</c:v>
                </c:pt>
                <c:pt idx="14">
                  <c:v>10328.238634107271</c:v>
                </c:pt>
                <c:pt idx="15">
                  <c:v>10478.584872461623</c:v>
                </c:pt>
                <c:pt idx="16">
                  <c:v>10636.233511367658</c:v>
                </c:pt>
                <c:pt idx="17">
                  <c:v>10678.224064568052</c:v>
                </c:pt>
                <c:pt idx="18">
                  <c:v>10720.563284294818</c:v>
                </c:pt>
                <c:pt idx="19">
                  <c:v>10736.976694054129</c:v>
                </c:pt>
                <c:pt idx="20">
                  <c:v>10748.421127916536</c:v>
                </c:pt>
                <c:pt idx="21">
                  <c:v>10794.001841969246</c:v>
                </c:pt>
                <c:pt idx="22">
                  <c:v>10892.131589851206</c:v>
                </c:pt>
                <c:pt idx="23">
                  <c:v>11003.26027312481</c:v>
                </c:pt>
                <c:pt idx="24">
                  <c:v>11198.09454467463</c:v>
                </c:pt>
                <c:pt idx="25">
                  <c:v>11343.048426570127</c:v>
                </c:pt>
                <c:pt idx="26">
                  <c:v>#N/A</c:v>
                </c:pt>
                <c:pt idx="27">
                  <c:v>#N/A</c:v>
                </c:pt>
              </c:numCache>
            </c:numRef>
          </c:val>
          <c:smooth val="0"/>
          <c:extLst>
            <c:ext xmlns:c16="http://schemas.microsoft.com/office/drawing/2014/chart" uri="{C3380CC4-5D6E-409C-BE32-E72D297353CC}">
              <c16:uniqueId val="{00000004-A98B-45A8-95E1-3E4DFEF11A8B}"/>
            </c:ext>
          </c:extLst>
        </c:ser>
        <c:ser>
          <c:idx val="2"/>
          <c:order val="2"/>
          <c:tx>
            <c:strRef>
              <c:f>'No. 24'!$A$23</c:f>
              <c:strCache>
                <c:ptCount val="1"/>
                <c:pt idx="0">
                  <c:v>BE</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24'!$B$23:$AC$23</c:f>
              <c:numCache>
                <c:formatCode>General</c:formatCode>
                <c:ptCount val="28"/>
                <c:pt idx="0">
                  <c:v>10241.502603899839</c:v>
                </c:pt>
                <c:pt idx="1">
                  <c:v>10279.278011824257</c:v>
                </c:pt>
                <c:pt idx="2">
                  <c:v>10311.57026402363</c:v>
                </c:pt>
                <c:pt idx="3">
                  <c:v>10419.618251646543</c:v>
                </c:pt>
                <c:pt idx="4">
                  <c:v>10506.922431639225</c:v>
                </c:pt>
                <c:pt idx="5">
                  <c:v>10612.774481313516</c:v>
                </c:pt>
                <c:pt idx="6">
                  <c:v>10650.617815865169</c:v>
                </c:pt>
                <c:pt idx="7">
                  <c:v>10684.445996377208</c:v>
                </c:pt>
                <c:pt idx="8">
                  <c:v>10712.270289123706</c:v>
                </c:pt>
                <c:pt idx="9">
                  <c:v>10102.486230598011</c:v>
                </c:pt>
                <c:pt idx="10">
                  <c:v>11253.107932220368</c:v>
                </c:pt>
                <c:pt idx="11">
                  <c:v>11315.686177136366</c:v>
                </c:pt>
                <c:pt idx="12">
                  <c:v>11324.201896843073</c:v>
                </c:pt>
                <c:pt idx="13">
                  <c:v>11978.194907482666</c:v>
                </c:pt>
                <c:pt idx="14">
                  <c:v>10988.163391326019</c:v>
                </c:pt>
                <c:pt idx="15">
                  <c:v>11022.061540207225</c:v>
                </c:pt>
                <c:pt idx="16">
                  <c:v>10980.035885191386</c:v>
                </c:pt>
                <c:pt idx="17">
                  <c:v>10897.626366605877</c:v>
                </c:pt>
                <c:pt idx="18">
                  <c:v>10832.293198026859</c:v>
                </c:pt>
                <c:pt idx="19">
                  <c:v>10762.05365607593</c:v>
                </c:pt>
                <c:pt idx="20">
                  <c:v>10607.163267532678</c:v>
                </c:pt>
                <c:pt idx="21">
                  <c:v>10575.790171739891</c:v>
                </c:pt>
                <c:pt idx="22">
                  <c:v>10652.564142883281</c:v>
                </c:pt>
                <c:pt idx="23">
                  <c:v>10730.898359437295</c:v>
                </c:pt>
                <c:pt idx="24">
                  <c:v>10773.933507508476</c:v>
                </c:pt>
                <c:pt idx="25">
                  <c:v>10767.641228767518</c:v>
                </c:pt>
                <c:pt idx="26">
                  <c:v>10856.237949237748</c:v>
                </c:pt>
                <c:pt idx="27">
                  <c:v>#N/A</c:v>
                </c:pt>
              </c:numCache>
            </c:numRef>
          </c:val>
          <c:smooth val="0"/>
          <c:extLst>
            <c:ext xmlns:c16="http://schemas.microsoft.com/office/drawing/2014/chart" uri="{C3380CC4-5D6E-409C-BE32-E72D297353CC}">
              <c16:uniqueId val="{00000005-A98B-45A8-95E1-3E4DFEF11A8B}"/>
            </c:ext>
          </c:extLst>
        </c:ser>
        <c:ser>
          <c:idx val="3"/>
          <c:order val="3"/>
          <c:tx>
            <c:strRef>
              <c:f>'No. 24'!$A$24</c:f>
              <c:strCache>
                <c:ptCount val="1"/>
                <c:pt idx="0">
                  <c:v>DK</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24'!$B$24:$AC$24</c:f>
              <c:numCache>
                <c:formatCode>General</c:formatCode>
                <c:ptCount val="28"/>
                <c:pt idx="0">
                  <c:v>7597.650026324276</c:v>
                </c:pt>
                <c:pt idx="1">
                  <c:v>8069.6404722352408</c:v>
                </c:pt>
                <c:pt idx="2">
                  <c:v>8387.5990711871818</c:v>
                </c:pt>
                <c:pt idx="3">
                  <c:v>8739.74004978413</c:v>
                </c:pt>
                <c:pt idx="4">
                  <c:v>8998.8909542479578</c:v>
                </c:pt>
                <c:pt idx="5">
                  <c:v>9399.6833032521463</c:v>
                </c:pt>
                <c:pt idx="6">
                  <c:v>9657.7402428619389</c:v>
                </c:pt>
                <c:pt idx="7">
                  <c:v>9931.1632578626522</c:v>
                </c:pt>
                <c:pt idx="8">
                  <c:v>10132.447120436547</c:v>
                </c:pt>
                <c:pt idx="9">
                  <c:v>10292.424096456971</c:v>
                </c:pt>
                <c:pt idx="10">
                  <c:v>10410.808283615808</c:v>
                </c:pt>
                <c:pt idx="11">
                  <c:v>10693.5676529293</c:v>
                </c:pt>
                <c:pt idx="12">
                  <c:v>10890.358951688646</c:v>
                </c:pt>
                <c:pt idx="13">
                  <c:v>10919.865276085227</c:v>
                </c:pt>
                <c:pt idx="14">
                  <c:v>11079.895294360776</c:v>
                </c:pt>
                <c:pt idx="15">
                  <c:v>10907.146824294123</c:v>
                </c:pt>
                <c:pt idx="16">
                  <c:v>10601.212668784892</c:v>
                </c:pt>
                <c:pt idx="17">
                  <c:v>10490.445686384557</c:v>
                </c:pt>
                <c:pt idx="18">
                  <c:v>10641.809522245632</c:v>
                </c:pt>
                <c:pt idx="19">
                  <c:v>10889.113392278801</c:v>
                </c:pt>
                <c:pt idx="20">
                  <c:v>11177.417944189769</c:v>
                </c:pt>
                <c:pt idx="21">
                  <c:v>11392.069491949802</c:v>
                </c:pt>
                <c:pt idx="22">
                  <c:v>11704.453596935275</c:v>
                </c:pt>
                <c:pt idx="23">
                  <c:v>12154.296952703509</c:v>
                </c:pt>
                <c:pt idx="24">
                  <c:v>12178.025074055977</c:v>
                </c:pt>
                <c:pt idx="25">
                  <c:v>12158.763803369637</c:v>
                </c:pt>
                <c:pt idx="26">
                  <c:v>12248.210416186861</c:v>
                </c:pt>
                <c:pt idx="27">
                  <c:v>12191.619192906348</c:v>
                </c:pt>
              </c:numCache>
            </c:numRef>
          </c:val>
          <c:smooth val="0"/>
          <c:extLst>
            <c:ext xmlns:c16="http://schemas.microsoft.com/office/drawing/2014/chart" uri="{C3380CC4-5D6E-409C-BE32-E72D297353CC}">
              <c16:uniqueId val="{00000006-A98B-45A8-95E1-3E4DFEF11A8B}"/>
            </c:ext>
          </c:extLst>
        </c:ser>
        <c:ser>
          <c:idx val="4"/>
          <c:order val="4"/>
          <c:tx>
            <c:strRef>
              <c:f>'No. 24'!$A$25</c:f>
              <c:strCache>
                <c:ptCount val="1"/>
                <c:pt idx="0">
                  <c:v>FI</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24'!$B$25:$AC$25</c:f>
              <c:numCache>
                <c:formatCode>General</c:formatCode>
                <c:ptCount val="28"/>
                <c:pt idx="0">
                  <c:v>3490.4409979379275</c:v>
                </c:pt>
                <c:pt idx="1">
                  <c:v>3429.6261002426113</c:v>
                </c:pt>
                <c:pt idx="2">
                  <c:v>3444.1539109018922</c:v>
                </c:pt>
                <c:pt idx="3">
                  <c:v>3520.2392532544422</c:v>
                </c:pt>
                <c:pt idx="4">
                  <c:v>3551.7746760145947</c:v>
                </c:pt>
                <c:pt idx="5">
                  <c:v>3495.8314173103795</c:v>
                </c:pt>
                <c:pt idx="6">
                  <c:v>3481.2969795111671</c:v>
                </c:pt>
                <c:pt idx="7">
                  <c:v>3391.0559604504492</c:v>
                </c:pt>
                <c:pt idx="8">
                  <c:v>3310.5308093375425</c:v>
                </c:pt>
                <c:pt idx="9">
                  <c:v>3339.5775875083241</c:v>
                </c:pt>
                <c:pt idx="10">
                  <c:v>3308.2655939117876</c:v>
                </c:pt>
                <c:pt idx="11">
                  <c:v>3314.3249650847288</c:v>
                </c:pt>
                <c:pt idx="12">
                  <c:v>3329.7422471861141</c:v>
                </c:pt>
                <c:pt idx="13">
                  <c:v>3302.4908668717799</c:v>
                </c:pt>
                <c:pt idx="14">
                  <c:v>3314.5248289905553</c:v>
                </c:pt>
                <c:pt idx="15">
                  <c:v>3237.0244422655865</c:v>
                </c:pt>
                <c:pt idx="16">
                  <c:v>3215.8534743146211</c:v>
                </c:pt>
                <c:pt idx="17">
                  <c:v>3169.3674835922752</c:v>
                </c:pt>
                <c:pt idx="18">
                  <c:v>3127.1825062644266</c:v>
                </c:pt>
                <c:pt idx="19">
                  <c:v>3049.7847290631357</c:v>
                </c:pt>
                <c:pt idx="20">
                  <c:v>3000.6836931418507</c:v>
                </c:pt>
                <c:pt idx="21">
                  <c:v>3038.8306980399134</c:v>
                </c:pt>
                <c:pt idx="22">
                  <c:v>3070.4684846193109</c:v>
                </c:pt>
                <c:pt idx="23">
                  <c:v>2912.2839475941978</c:v>
                </c:pt>
                <c:pt idx="24">
                  <c:v>3182.1779188857249</c:v>
                </c:pt>
                <c:pt idx="25">
                  <c:v>3171.2532115949707</c:v>
                </c:pt>
                <c:pt idx="26">
                  <c:v>3109.187495809836</c:v>
                </c:pt>
                <c:pt idx="27">
                  <c:v>3174.4655648519956</c:v>
                </c:pt>
              </c:numCache>
            </c:numRef>
          </c:val>
          <c:smooth val="0"/>
          <c:extLst>
            <c:ext xmlns:c16="http://schemas.microsoft.com/office/drawing/2014/chart" uri="{C3380CC4-5D6E-409C-BE32-E72D297353CC}">
              <c16:uniqueId val="{00000007-A98B-45A8-95E1-3E4DFEF11A8B}"/>
            </c:ext>
          </c:extLst>
        </c:ser>
        <c:ser>
          <c:idx val="5"/>
          <c:order val="5"/>
          <c:tx>
            <c:strRef>
              <c:f>'No. 24'!$A$26</c:f>
              <c:strCache>
                <c:ptCount val="1"/>
                <c:pt idx="0">
                  <c:v>FR</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24'!$B$26:$AC$26</c:f>
              <c:numCache>
                <c:formatCode>General</c:formatCode>
                <c:ptCount val="28"/>
                <c:pt idx="0">
                  <c:v>1490.2974432884664</c:v>
                </c:pt>
                <c:pt idx="1">
                  <c:v>1518.4897854328437</c:v>
                </c:pt>
                <c:pt idx="2">
                  <c:v>1585.1603678146539</c:v>
                </c:pt>
                <c:pt idx="3">
                  <c:v>1664.5698354901297</c:v>
                </c:pt>
                <c:pt idx="4">
                  <c:v>1771.6572310697802</c:v>
                </c:pt>
                <c:pt idx="5">
                  <c:v>1837.0114722231003</c:v>
                </c:pt>
                <c:pt idx="6">
                  <c:v>1913.6964723201629</c:v>
                </c:pt>
                <c:pt idx="7">
                  <c:v>1965.5774491926907</c:v>
                </c:pt>
                <c:pt idx="8">
                  <c:v>2002.651360511449</c:v>
                </c:pt>
                <c:pt idx="9">
                  <c:v>2028.6491218063579</c:v>
                </c:pt>
                <c:pt idx="10">
                  <c:v>2048.4518232159849</c:v>
                </c:pt>
                <c:pt idx="11">
                  <c:v>2051.985591882667</c:v>
                </c:pt>
                <c:pt idx="12">
                  <c:v>2105.041451367832</c:v>
                </c:pt>
                <c:pt idx="13">
                  <c:v>2156.0154965708307</c:v>
                </c:pt>
                <c:pt idx="14">
                  <c:v>2163.8447703353831</c:v>
                </c:pt>
                <c:pt idx="15">
                  <c:v>2181.5959750355</c:v>
                </c:pt>
                <c:pt idx="16">
                  <c:v>2188.1270947145913</c:v>
                </c:pt>
                <c:pt idx="17">
                  <c:v>2199.2698406419918</c:v>
                </c:pt>
                <c:pt idx="18">
                  <c:v>2236.8325778749654</c:v>
                </c:pt>
                <c:pt idx="19">
                  <c:v>2257.6360238297689</c:v>
                </c:pt>
                <c:pt idx="20">
                  <c:v>2334.4163657392041</c:v>
                </c:pt>
                <c:pt idx="21">
                  <c:v>2357.7400000549233</c:v>
                </c:pt>
                <c:pt idx="22">
                  <c:v>2385.3695391108395</c:v>
                </c:pt>
                <c:pt idx="23">
                  <c:v>2415.280025322626</c:v>
                </c:pt>
                <c:pt idx="24">
                  <c:v>2440.715538129386</c:v>
                </c:pt>
                <c:pt idx="25">
                  <c:v>2449.5702747002474</c:v>
                </c:pt>
                <c:pt idx="26">
                  <c:v>2434.0921714133128</c:v>
                </c:pt>
                <c:pt idx="27">
                  <c:v>#N/A</c:v>
                </c:pt>
              </c:numCache>
            </c:numRef>
          </c:val>
          <c:smooth val="0"/>
          <c:extLst>
            <c:ext xmlns:c16="http://schemas.microsoft.com/office/drawing/2014/chart" uri="{C3380CC4-5D6E-409C-BE32-E72D297353CC}">
              <c16:uniqueId val="{00000008-A98B-45A8-95E1-3E4DFEF11A8B}"/>
            </c:ext>
          </c:extLst>
        </c:ser>
        <c:ser>
          <c:idx val="6"/>
          <c:order val="6"/>
          <c:tx>
            <c:strRef>
              <c:f>'No. 24'!$A$27</c:f>
              <c:strCache>
                <c:ptCount val="1"/>
                <c:pt idx="0">
                  <c:v>DE</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24'!$B$27:$AC$27</c:f>
              <c:numCache>
                <c:formatCode>General</c:formatCode>
                <c:ptCount val="28"/>
                <c:pt idx="0">
                  <c:v>3317.0693395372496</c:v>
                </c:pt>
                <c:pt idx="1">
                  <c:v>3418.1428596344654</c:v>
                </c:pt>
                <c:pt idx="2">
                  <c:v>3527.9328448870792</c:v>
                </c:pt>
                <c:pt idx="3">
                  <c:v>3636.651616669355</c:v>
                </c:pt>
                <c:pt idx="4">
                  <c:v>3770.039842139056</c:v>
                </c:pt>
                <c:pt idx="5">
                  <c:v>3882.6717102702873</c:v>
                </c:pt>
                <c:pt idx="6">
                  <c:v>3970.6397580146936</c:v>
                </c:pt>
                <c:pt idx="7">
                  <c:v>4018.7585905336673</c:v>
                </c:pt>
                <c:pt idx="8">
                  <c:v>4091.8401370154456</c:v>
                </c:pt>
                <c:pt idx="9">
                  <c:v>4194.0299500297288</c:v>
                </c:pt>
                <c:pt idx="10">
                  <c:v>4300.8151346418263</c:v>
                </c:pt>
                <c:pt idx="11">
                  <c:v>4472.6949023930047</c:v>
                </c:pt>
                <c:pt idx="12">
                  <c:v>4638.5584161391134</c:v>
                </c:pt>
                <c:pt idx="13">
                  <c:v>4773.5639165501279</c:v>
                </c:pt>
                <c:pt idx="14">
                  <c:v>4832.7709023384641</c:v>
                </c:pt>
                <c:pt idx="15">
                  <c:v>4993.6788418930792</c:v>
                </c:pt>
                <c:pt idx="16">
                  <c:v>5165.6199575515784</c:v>
                </c:pt>
                <c:pt idx="17">
                  <c:v>5179.8192159884675</c:v>
                </c:pt>
                <c:pt idx="18">
                  <c:v>5186.493683490582</c:v>
                </c:pt>
                <c:pt idx="19">
                  <c:v>5215.4231958480605</c:v>
                </c:pt>
                <c:pt idx="20">
                  <c:v>5234.1981752476067</c:v>
                </c:pt>
                <c:pt idx="21">
                  <c:v>5242.8282799568788</c:v>
                </c:pt>
                <c:pt idx="22">
                  <c:v>5280.7412861688554</c:v>
                </c:pt>
                <c:pt idx="23">
                  <c:v>5337.7044456679341</c:v>
                </c:pt>
                <c:pt idx="24">
                  <c:v>5411.3148482869865</c:v>
                </c:pt>
                <c:pt idx="25">
                  <c:v>5496.0800361577367</c:v>
                </c:pt>
                <c:pt idx="26">
                  <c:v>5559.6888659689157</c:v>
                </c:pt>
                <c:pt idx="27">
                  <c:v>#N/A</c:v>
                </c:pt>
              </c:numCache>
            </c:numRef>
          </c:val>
          <c:smooth val="0"/>
          <c:extLst>
            <c:ext xmlns:c16="http://schemas.microsoft.com/office/drawing/2014/chart" uri="{C3380CC4-5D6E-409C-BE32-E72D297353CC}">
              <c16:uniqueId val="{00000009-A98B-45A8-95E1-3E4DFEF11A8B}"/>
            </c:ext>
          </c:extLst>
        </c:ser>
        <c:ser>
          <c:idx val="7"/>
          <c:order val="7"/>
          <c:tx>
            <c:strRef>
              <c:f>'No. 24'!$A$28</c:f>
              <c:strCache>
                <c:ptCount val="1"/>
                <c:pt idx="0">
                  <c:v>EL</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24'!$B$28:$AC$28</c:f>
              <c:numCache>
                <c:formatCode>General</c:formatCode>
                <c:ptCount val="28"/>
                <c:pt idx="0">
                  <c:v>700.49534105677753</c:v>
                </c:pt>
                <c:pt idx="1">
                  <c:v>835.13626131103558</c:v>
                </c:pt>
                <c:pt idx="2">
                  <c:v>955.57859257839698</c:v>
                </c:pt>
                <c:pt idx="3">
                  <c:v>1192.1726322680195</c:v>
                </c:pt>
                <c:pt idx="4">
                  <c:v>1357.3329829970278</c:v>
                </c:pt>
                <c:pt idx="5">
                  <c:v>1554.0534207429416</c:v>
                </c:pt>
                <c:pt idx="6">
                  <c:v>1912.1374154218872</c:v>
                </c:pt>
                <c:pt idx="7">
                  <c:v>2236.7273270308956</c:v>
                </c:pt>
                <c:pt idx="8">
                  <c:v>2617.882201622057</c:v>
                </c:pt>
                <c:pt idx="9">
                  <c:v>2855.6166615586731</c:v>
                </c:pt>
                <c:pt idx="10">
                  <c:v>3015.4116095006052</c:v>
                </c:pt>
                <c:pt idx="11">
                  <c:v>3423.7321526516448</c:v>
                </c:pt>
                <c:pt idx="12">
                  <c:v>3865.5100648712832</c:v>
                </c:pt>
                <c:pt idx="13">
                  <c:v>4216.243162762793</c:v>
                </c:pt>
                <c:pt idx="14">
                  <c:v>4397.8568232077441</c:v>
                </c:pt>
                <c:pt idx="15">
                  <c:v>4561.595620007718</c:v>
                </c:pt>
                <c:pt idx="16">
                  <c:v>4294.9398888396636</c:v>
                </c:pt>
                <c:pt idx="17">
                  <c:v>4043.3482230400004</c:v>
                </c:pt>
                <c:pt idx="18">
                  <c:v>3824.5703798251757</c:v>
                </c:pt>
                <c:pt idx="19">
                  <c:v>3631.5366419485581</c:v>
                </c:pt>
                <c:pt idx="20">
                  <c:v>3482.8547898889096</c:v>
                </c:pt>
                <c:pt idx="21">
                  <c:v>3356.8940965608617</c:v>
                </c:pt>
                <c:pt idx="22">
                  <c:v>3238.8071053332719</c:v>
                </c:pt>
                <c:pt idx="23">
                  <c:v>3127.761281015607</c:v>
                </c:pt>
                <c:pt idx="24">
                  <c:v>3013.2408680268604</c:v>
                </c:pt>
                <c:pt idx="25">
                  <c:v>2868.2197663586498</c:v>
                </c:pt>
                <c:pt idx="26">
                  <c:v>#N/A</c:v>
                </c:pt>
                <c:pt idx="27">
                  <c:v>#N/A</c:v>
                </c:pt>
              </c:numCache>
            </c:numRef>
          </c:val>
          <c:smooth val="0"/>
          <c:extLst>
            <c:ext xmlns:c16="http://schemas.microsoft.com/office/drawing/2014/chart" uri="{C3380CC4-5D6E-409C-BE32-E72D297353CC}">
              <c16:uniqueId val="{0000000A-A98B-45A8-95E1-3E4DFEF11A8B}"/>
            </c:ext>
          </c:extLst>
        </c:ser>
        <c:ser>
          <c:idx val="8"/>
          <c:order val="8"/>
          <c:tx>
            <c:strRef>
              <c:f>'No. 24'!$A$29</c:f>
              <c:strCache>
                <c:ptCount val="1"/>
                <c:pt idx="0">
                  <c:v>IT</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24'!$B$29:$AC$29</c:f>
              <c:numCache>
                <c:formatCode>General</c:formatCode>
                <c:ptCount val="28"/>
                <c:pt idx="0">
                  <c:v>4484.0576051033904</c:v>
                </c:pt>
                <c:pt idx="1">
                  <c:v>4511.2186209614329</c:v>
                </c:pt>
                <c:pt idx="2">
                  <c:v>4561.0475381302504</c:v>
                </c:pt>
                <c:pt idx="3">
                  <c:v>4606.9793679674458</c:v>
                </c:pt>
                <c:pt idx="4">
                  <c:v>4682.7389267331528</c:v>
                </c:pt>
                <c:pt idx="5">
                  <c:v>4747.5328477555258</c:v>
                </c:pt>
                <c:pt idx="6">
                  <c:v>4840.5381030132148</c:v>
                </c:pt>
                <c:pt idx="7">
                  <c:v>4956.8004439990682</c:v>
                </c:pt>
                <c:pt idx="8">
                  <c:v>5032.7945633809022</c:v>
                </c:pt>
                <c:pt idx="9">
                  <c:v>5115.2256073911358</c:v>
                </c:pt>
                <c:pt idx="10">
                  <c:v>5198.6053400521641</c:v>
                </c:pt>
                <c:pt idx="11">
                  <c:v>5317.7573367306759</c:v>
                </c:pt>
                <c:pt idx="12">
                  <c:v>5410.3133594431856</c:v>
                </c:pt>
                <c:pt idx="13">
                  <c:v>5438.9439562851776</c:v>
                </c:pt>
                <c:pt idx="14">
                  <c:v>5470.2100755406054</c:v>
                </c:pt>
                <c:pt idx="15">
                  <c:v>5489.58633196747</c:v>
                </c:pt>
                <c:pt idx="16">
                  <c:v>5507.8768203792524</c:v>
                </c:pt>
                <c:pt idx="17">
                  <c:v>5487.2624193803949</c:v>
                </c:pt>
                <c:pt idx="18">
                  <c:v>5411.4848218638763</c:v>
                </c:pt>
                <c:pt idx="19">
                  <c:v>5257.4970878211534</c:v>
                </c:pt>
                <c:pt idx="20">
                  <c:v>5238.3681901253003</c:v>
                </c:pt>
                <c:pt idx="21">
                  <c:v>5242.7843274678244</c:v>
                </c:pt>
                <c:pt idx="22">
                  <c:v>5212.0216648295755</c:v>
                </c:pt>
                <c:pt idx="23">
                  <c:v>5227.2062220515836</c:v>
                </c:pt>
                <c:pt idx="24">
                  <c:v>5295.4466391001051</c:v>
                </c:pt>
                <c:pt idx="25">
                  <c:v>5292.2656792198077</c:v>
                </c:pt>
                <c:pt idx="26">
                  <c:v>#N/A</c:v>
                </c:pt>
                <c:pt idx="27">
                  <c:v>#N/A</c:v>
                </c:pt>
              </c:numCache>
            </c:numRef>
          </c:val>
          <c:smooth val="0"/>
          <c:extLst>
            <c:ext xmlns:c16="http://schemas.microsoft.com/office/drawing/2014/chart" uri="{C3380CC4-5D6E-409C-BE32-E72D297353CC}">
              <c16:uniqueId val="{0000000B-A98B-45A8-95E1-3E4DFEF11A8B}"/>
            </c:ext>
          </c:extLst>
        </c:ser>
        <c:ser>
          <c:idx val="9"/>
          <c:order val="9"/>
          <c:tx>
            <c:strRef>
              <c:f>'No. 24'!$A$30</c:f>
              <c:strCache>
                <c:ptCount val="1"/>
                <c:pt idx="0">
                  <c:v>LU</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24'!$B$30:$AC$30</c:f>
              <c:numCache>
                <c:formatCode>General</c:formatCode>
                <c:ptCount val="28"/>
                <c:pt idx="0">
                  <c:v>4767.1638111672628</c:v>
                </c:pt>
                <c:pt idx="1">
                  <c:v>5114.917395529641</c:v>
                </c:pt>
                <c:pt idx="2">
                  <c:v>6123.7855343648798</c:v>
                </c:pt>
                <c:pt idx="3">
                  <c:v>6309.915886743277</c:v>
                </c:pt>
                <c:pt idx="4">
                  <c:v>8024.8040248040252</c:v>
                </c:pt>
                <c:pt idx="5">
                  <c:v>8180.5811808118078</c:v>
                </c:pt>
                <c:pt idx="6">
                  <c:v>8977.220956719817</c:v>
                </c:pt>
                <c:pt idx="7">
                  <c:v>9419.659948204031</c:v>
                </c:pt>
                <c:pt idx="8">
                  <c:v>9283.2924380994864</c:v>
                </c:pt>
                <c:pt idx="9">
                  <c:v>9735.5811499912088</c:v>
                </c:pt>
                <c:pt idx="10">
                  <c:v>10047.481733625305</c:v>
                </c:pt>
                <c:pt idx="11">
                  <c:v>9567.5419859045032</c:v>
                </c:pt>
                <c:pt idx="12">
                  <c:v>9889.182191029995</c:v>
                </c:pt>
                <c:pt idx="13">
                  <c:v>10472.944342588555</c:v>
                </c:pt>
                <c:pt idx="14">
                  <c:v>9607.9027355623093</c:v>
                </c:pt>
                <c:pt idx="15">
                  <c:v>9406.3330319121396</c:v>
                </c:pt>
                <c:pt idx="16">
                  <c:v>9734.2919662394506</c:v>
                </c:pt>
                <c:pt idx="17">
                  <c:v>10747.390221643012</c:v>
                </c:pt>
                <c:pt idx="18">
                  <c:v>11329.903414835793</c:v>
                </c:pt>
                <c:pt idx="19">
                  <c:v>11809.962159802066</c:v>
                </c:pt>
                <c:pt idx="20">
                  <c:v>12157.034805438416</c:v>
                </c:pt>
                <c:pt idx="21">
                  <c:v>12358.7199283643</c:v>
                </c:pt>
                <c:pt idx="22">
                  <c:v>12261.22332888074</c:v>
                </c:pt>
                <c:pt idx="23">
                  <c:v>12016.511490768349</c:v>
                </c:pt>
                <c:pt idx="24">
                  <c:v>12103.718231486217</c:v>
                </c:pt>
                <c:pt idx="25">
                  <c:v>12099.190554984125</c:v>
                </c:pt>
                <c:pt idx="26">
                  <c:v>#N/A</c:v>
                </c:pt>
                <c:pt idx="27">
                  <c:v>#N/A</c:v>
                </c:pt>
              </c:numCache>
            </c:numRef>
          </c:val>
          <c:smooth val="0"/>
          <c:extLst>
            <c:ext xmlns:c16="http://schemas.microsoft.com/office/drawing/2014/chart" uri="{C3380CC4-5D6E-409C-BE32-E72D297353CC}">
              <c16:uniqueId val="{0000000C-A98B-45A8-95E1-3E4DFEF11A8B}"/>
            </c:ext>
          </c:extLst>
        </c:ser>
        <c:ser>
          <c:idx val="10"/>
          <c:order val="10"/>
          <c:tx>
            <c:strRef>
              <c:f>'No. 24'!$A$31</c:f>
              <c:strCache>
                <c:ptCount val="1"/>
                <c:pt idx="0">
                  <c:v>NL</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24'!$B$31:$AC$31</c:f>
              <c:numCache>
                <c:formatCode>General</c:formatCode>
                <c:ptCount val="28"/>
                <c:pt idx="0">
                  <c:v>4183.7843346934105</c:v>
                </c:pt>
                <c:pt idx="1">
                  <c:v>4243.9893560616056</c:v>
                </c:pt>
                <c:pt idx="2">
                  <c:v>4307.5633770616469</c:v>
                </c:pt>
                <c:pt idx="3">
                  <c:v>4423.0708298454501</c:v>
                </c:pt>
                <c:pt idx="4">
                  <c:v>4550.9375659294201</c:v>
                </c:pt>
                <c:pt idx="5">
                  <c:v>4661.6321912260191</c:v>
                </c:pt>
                <c:pt idx="6">
                  <c:v>4706.6958777637565</c:v>
                </c:pt>
                <c:pt idx="7">
                  <c:v>4739.4255984914271</c:v>
                </c:pt>
                <c:pt idx="8">
                  <c:v>4840.7010325475167</c:v>
                </c:pt>
                <c:pt idx="9">
                  <c:v>4846.3737800491472</c:v>
                </c:pt>
                <c:pt idx="10">
                  <c:v>4868.3004767831471</c:v>
                </c:pt>
                <c:pt idx="11">
                  <c:v>4900.9165426427116</c:v>
                </c:pt>
                <c:pt idx="12">
                  <c:v>4920.9768533937413</c:v>
                </c:pt>
                <c:pt idx="13">
                  <c:v>4996.3795455386362</c:v>
                </c:pt>
                <c:pt idx="14">
                  <c:v>4944.1679672314094</c:v>
                </c:pt>
                <c:pt idx="15">
                  <c:v>5002.5493229588265</c:v>
                </c:pt>
                <c:pt idx="16">
                  <c:v>5110.5203659097951</c:v>
                </c:pt>
                <c:pt idx="17">
                  <c:v>5146.0017448531253</c:v>
                </c:pt>
                <c:pt idx="18">
                  <c:v>5172.258534557639</c:v>
                </c:pt>
                <c:pt idx="19">
                  <c:v>5167.3424825017864</c:v>
                </c:pt>
                <c:pt idx="20">
                  <c:v>5262.9100075345877</c:v>
                </c:pt>
                <c:pt idx="21">
                  <c:v>5377.6638600822662</c:v>
                </c:pt>
                <c:pt idx="22">
                  <c:v>5524.0266564302556</c:v>
                </c:pt>
                <c:pt idx="23">
                  <c:v>5538.5387790432778</c:v>
                </c:pt>
                <c:pt idx="24">
                  <c:v>5620.2629265792712</c:v>
                </c:pt>
                <c:pt idx="25">
                  <c:v>5557.3533031721518</c:v>
                </c:pt>
                <c:pt idx="26">
                  <c:v>5532.938702743254</c:v>
                </c:pt>
                <c:pt idx="27">
                  <c:v>#N/A</c:v>
                </c:pt>
              </c:numCache>
            </c:numRef>
          </c:val>
          <c:smooth val="0"/>
          <c:extLst>
            <c:ext xmlns:c16="http://schemas.microsoft.com/office/drawing/2014/chart" uri="{C3380CC4-5D6E-409C-BE32-E72D297353CC}">
              <c16:uniqueId val="{0000000D-A98B-45A8-95E1-3E4DFEF11A8B}"/>
            </c:ext>
          </c:extLst>
        </c:ser>
        <c:ser>
          <c:idx val="11"/>
          <c:order val="11"/>
          <c:tx>
            <c:strRef>
              <c:f>'No. 24'!$A$32</c:f>
              <c:strCache>
                <c:ptCount val="1"/>
                <c:pt idx="0">
                  <c:v>PT</c:v>
                </c:pt>
              </c:strCache>
            </c:strRef>
          </c:tx>
          <c:spPr>
            <a:ln w="12700" cap="rnd">
              <a:solidFill>
                <a:sysClr val="windowText" lastClr="000000">
                  <a:lumMod val="65000"/>
                  <a:lumOff val="35000"/>
                </a:sys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24'!$B$32:$AC$32</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E-A98B-45A8-95E1-3E4DFEF11A8B}"/>
            </c:ext>
          </c:extLst>
        </c:ser>
        <c:ser>
          <c:idx val="12"/>
          <c:order val="12"/>
          <c:tx>
            <c:strRef>
              <c:f>'No. 24'!$A$33</c:f>
              <c:strCache>
                <c:ptCount val="1"/>
                <c:pt idx="0">
                  <c:v>ES</c:v>
                </c:pt>
              </c:strCache>
            </c:strRef>
          </c:tx>
          <c:spPr>
            <a:ln w="12700" cap="rnd">
              <a:solidFill>
                <a:srgbClr val="CCCBCC"/>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24'!$B$33:$AC$33</c:f>
              <c:numCache>
                <c:formatCode>General</c:formatCode>
                <c:ptCount val="28"/>
                <c:pt idx="0">
                  <c:v>#N/A</c:v>
                </c:pt>
                <c:pt idx="1">
                  <c:v>#N/A</c:v>
                </c:pt>
                <c:pt idx="2">
                  <c:v>#N/A</c:v>
                </c:pt>
                <c:pt idx="3">
                  <c:v>#N/A</c:v>
                </c:pt>
                <c:pt idx="4">
                  <c:v>#N/A</c:v>
                </c:pt>
                <c:pt idx="5">
                  <c:v>3308.3666389244313</c:v>
                </c:pt>
                <c:pt idx="6">
                  <c:v>3512.6862310587503</c:v>
                </c:pt>
                <c:pt idx="7">
                  <c:v>3681.4226042284886</c:v>
                </c:pt>
                <c:pt idx="8">
                  <c:v>3835.883174263035</c:v>
                </c:pt>
                <c:pt idx="9">
                  <c:v>3908.8428587649119</c:v>
                </c:pt>
                <c:pt idx="10">
                  <c:v>4020.6679835139867</c:v>
                </c:pt>
                <c:pt idx="11">
                  <c:v>4106.8216109481191</c:v>
                </c:pt>
                <c:pt idx="12">
                  <c:v>4203.2891347230325</c:v>
                </c:pt>
                <c:pt idx="13">
                  <c:v>4309.3600225746432</c:v>
                </c:pt>
                <c:pt idx="14">
                  <c:v>4333.1325732565047</c:v>
                </c:pt>
                <c:pt idx="15">
                  <c:v>4379.1762958712916</c:v>
                </c:pt>
                <c:pt idx="16">
                  <c:v>4410.7041922015678</c:v>
                </c:pt>
                <c:pt idx="17">
                  <c:v>4419.0339662429278</c:v>
                </c:pt>
                <c:pt idx="18">
                  <c:v>4380.2705407841013</c:v>
                </c:pt>
                <c:pt idx="19">
                  <c:v>4360.0905646280025</c:v>
                </c:pt>
                <c:pt idx="20">
                  <c:v>4439.4387762296592</c:v>
                </c:pt>
                <c:pt idx="21">
                  <c:v>4434.938866086397</c:v>
                </c:pt>
                <c:pt idx="22">
                  <c:v>4417.8966207548383</c:v>
                </c:pt>
                <c:pt idx="23">
                  <c:v>4426.1396012601963</c:v>
                </c:pt>
                <c:pt idx="24">
                  <c:v>4392.2073517173849</c:v>
                </c:pt>
                <c:pt idx="25">
                  <c:v>4293.3673597659326</c:v>
                </c:pt>
                <c:pt idx="26">
                  <c:v>#N/A</c:v>
                </c:pt>
                <c:pt idx="27">
                  <c:v>#N/A</c:v>
                </c:pt>
              </c:numCache>
            </c:numRef>
          </c:val>
          <c:smooth val="0"/>
          <c:extLst>
            <c:ext xmlns:c16="http://schemas.microsoft.com/office/drawing/2014/chart" uri="{C3380CC4-5D6E-409C-BE32-E72D297353CC}">
              <c16:uniqueId val="{0000000F-A98B-45A8-95E1-3E4DFEF11A8B}"/>
            </c:ext>
          </c:extLst>
        </c:ser>
        <c:ser>
          <c:idx val="17"/>
          <c:order val="13"/>
          <c:tx>
            <c:strRef>
              <c:f>'No. 24'!$A$34</c:f>
              <c:strCache>
                <c:ptCount val="1"/>
                <c:pt idx="0">
                  <c:v>SE</c:v>
                </c:pt>
              </c:strCache>
            </c:strRef>
          </c:tx>
          <c:spPr>
            <a:ln w="12700" cap="rnd">
              <a:solidFill>
                <a:srgbClr val="313031">
                  <a:lumMod val="25000"/>
                  <a:lumOff val="75000"/>
                </a:srgb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24'!$B$34:$AC$34</c:f>
              <c:numCache>
                <c:formatCode>General</c:formatCode>
                <c:ptCount val="28"/>
                <c:pt idx="0">
                  <c:v>6560.152062393855</c:v>
                </c:pt>
                <c:pt idx="1">
                  <c:v>6847.6523214267936</c:v>
                </c:pt>
                <c:pt idx="2">
                  <c:v>7002.4429874433818</c:v>
                </c:pt>
                <c:pt idx="3">
                  <c:v>7151.5011090546896</c:v>
                </c:pt>
                <c:pt idx="4">
                  <c:v>7503.928589902197</c:v>
                </c:pt>
                <c:pt idx="5">
                  <c:v>7702.0222253167822</c:v>
                </c:pt>
                <c:pt idx="6">
                  <c:v>7840.823020509768</c:v>
                </c:pt>
                <c:pt idx="7">
                  <c:v>8107.258084068385</c:v>
                </c:pt>
                <c:pt idx="8">
                  <c:v>8420.8237573690367</c:v>
                </c:pt>
                <c:pt idx="9">
                  <c:v>8765.5517638237598</c:v>
                </c:pt>
                <c:pt idx="10">
                  <c:v>9090.6155231067514</c:v>
                </c:pt>
                <c:pt idx="11">
                  <c:v>9421.3789237370784</c:v>
                </c:pt>
                <c:pt idx="12">
                  <c:v>9761.9983722614215</c:v>
                </c:pt>
                <c:pt idx="13">
                  <c:v>10072.017342618536</c:v>
                </c:pt>
                <c:pt idx="14">
                  <c:v>10418.429646166031</c:v>
                </c:pt>
                <c:pt idx="15">
                  <c:v>10618.336005871948</c:v>
                </c:pt>
                <c:pt idx="16">
                  <c:v>10802.627987471815</c:v>
                </c:pt>
                <c:pt idx="17">
                  <c:v>10925.665319147029</c:v>
                </c:pt>
                <c:pt idx="18">
                  <c:v>11070.257902636624</c:v>
                </c:pt>
                <c:pt idx="19">
                  <c:v>11209.344164935867</c:v>
                </c:pt>
                <c:pt idx="20">
                  <c:v>11305.672154138225</c:v>
                </c:pt>
                <c:pt idx="21">
                  <c:v>11457.669802011305</c:v>
                </c:pt>
                <c:pt idx="22">
                  <c:v>11554.050248155281</c:v>
                </c:pt>
                <c:pt idx="23">
                  <c:v>11748.612335554822</c:v>
                </c:pt>
                <c:pt idx="24">
                  <c:v>12016.341835460453</c:v>
                </c:pt>
                <c:pt idx="25">
                  <c:v>12407.077779721869</c:v>
                </c:pt>
                <c:pt idx="26">
                  <c:v>#N/A</c:v>
                </c:pt>
                <c:pt idx="27">
                  <c:v>#N/A</c:v>
                </c:pt>
              </c:numCache>
            </c:numRef>
          </c:val>
          <c:smooth val="0"/>
          <c:extLst>
            <c:ext xmlns:c16="http://schemas.microsoft.com/office/drawing/2014/chart" uri="{C3380CC4-5D6E-409C-BE32-E72D297353CC}">
              <c16:uniqueId val="{00000010-A98B-45A8-95E1-3E4DFEF11A8B}"/>
            </c:ext>
          </c:extLst>
        </c:ser>
        <c:ser>
          <c:idx val="14"/>
          <c:order val="14"/>
          <c:tx>
            <c:strRef>
              <c:f>'No. 24'!$A$35</c:f>
              <c:strCache>
                <c:ptCount val="1"/>
                <c:pt idx="0">
                  <c:v>UK</c:v>
                </c:pt>
              </c:strCache>
            </c:strRef>
          </c:tx>
          <c:spPr>
            <a:ln w="28575" cap="rnd">
              <a:solidFill>
                <a:schemeClr val="accent3">
                  <a:lumMod val="80000"/>
                  <a:lumOff val="20000"/>
                </a:schemeClr>
              </a:solidFill>
              <a:round/>
            </a:ln>
            <a:effectLst/>
          </c:spPr>
          <c:marker>
            <c:symbol val="none"/>
          </c:marker>
          <c:cat>
            <c:numRef>
              <c:f>'No. 24'!$B$20:$AC$20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24'!$B$35:$AC$35</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11-A98B-45A8-95E1-3E4DFEF11A8B}"/>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7"/>
        <c:noMultiLvlLbl val="0"/>
      </c:catAx>
      <c:valAx>
        <c:axId val="1657374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dispUnits>
          <c:builtInUnit val="thousands"/>
        </c:dispUnits>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8570394487841746"/>
          <c:h val="0.8029683536521498"/>
        </c:manualLayout>
      </c:layout>
      <c:lineChart>
        <c:grouping val="standard"/>
        <c:varyColors val="0"/>
        <c:ser>
          <c:idx val="0"/>
          <c:order val="0"/>
          <c:tx>
            <c:strRef>
              <c:f>'No. 25'!$A$21</c:f>
              <c:strCache>
                <c:ptCount val="1"/>
                <c:pt idx="0">
                  <c:v>IE</c:v>
                </c:pt>
              </c:strCache>
            </c:strRef>
          </c:tx>
          <c:spPr>
            <a:ln w="28575" cap="rnd">
              <a:solidFill>
                <a:srgbClr val="48AC98"/>
              </a:solidFill>
              <a:round/>
            </a:ln>
            <a:effectLst/>
          </c:spPr>
          <c:marker>
            <c:symbol val="none"/>
          </c:marker>
          <c:dPt>
            <c:idx val="0"/>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0-8684-4B04-9567-5B4616FD0C99}"/>
              </c:ext>
            </c:extLst>
          </c:dPt>
          <c:dPt>
            <c:idx val="25"/>
            <c:marker>
              <c:symbol val="none"/>
            </c:marker>
            <c:bubble3D val="0"/>
            <c:extLst>
              <c:ext xmlns:c16="http://schemas.microsoft.com/office/drawing/2014/chart" uri="{C3380CC4-5D6E-409C-BE32-E72D297353CC}">
                <c16:uniqueId val="{00000001-8684-4B04-9567-5B4616FD0C99}"/>
              </c:ext>
            </c:extLst>
          </c:dPt>
          <c:dPt>
            <c:idx val="27"/>
            <c:marker>
              <c:symbol val="circle"/>
              <c:size val="7"/>
              <c:spPr>
                <a:solidFill>
                  <a:sysClr val="window" lastClr="FFFFFF"/>
                </a:solidFill>
                <a:ln w="38100">
                  <a:solidFill>
                    <a:srgbClr val="48AC98"/>
                  </a:solidFill>
                </a:ln>
                <a:effectLst/>
              </c:spPr>
            </c:marker>
            <c:bubble3D val="0"/>
            <c:extLst>
              <c:ext xmlns:c16="http://schemas.microsoft.com/office/drawing/2014/chart" uri="{C3380CC4-5D6E-409C-BE32-E72D297353CC}">
                <c16:uniqueId val="{00000002-8684-4B04-9567-5B4616FD0C99}"/>
              </c:ext>
            </c:extLst>
          </c:dPt>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25'!$B$21:$AC$21</c:f>
              <c:numCache>
                <c:formatCode>General</c:formatCode>
                <c:ptCount val="28"/>
                <c:pt idx="0">
                  <c:v>4824.9991789606338</c:v>
                </c:pt>
                <c:pt idx="1">
                  <c:v>4910.7414378437816</c:v>
                </c:pt>
                <c:pt idx="2">
                  <c:v>5166.7048043157874</c:v>
                </c:pt>
                <c:pt idx="3">
                  <c:v>5548.7518174840807</c:v>
                </c:pt>
                <c:pt idx="4">
                  <c:v>6697.4304145863771</c:v>
                </c:pt>
                <c:pt idx="5">
                  <c:v>7319.6076613967489</c:v>
                </c:pt>
                <c:pt idx="6">
                  <c:v>8187.5538893901021</c:v>
                </c:pt>
                <c:pt idx="7">
                  <c:v>9404.6415201345171</c:v>
                </c:pt>
                <c:pt idx="8">
                  <c:v>10124.059022579626</c:v>
                </c:pt>
                <c:pt idx="9">
                  <c:v>10965.194004126835</c:v>
                </c:pt>
                <c:pt idx="10">
                  <c:v>11846.618368490037</c:v>
                </c:pt>
                <c:pt idx="11">
                  <c:v>12289.511745206262</c:v>
                </c:pt>
                <c:pt idx="12">
                  <c:v>13538.530527767198</c:v>
                </c:pt>
                <c:pt idx="13">
                  <c:v>14425.842719642467</c:v>
                </c:pt>
                <c:pt idx="14">
                  <c:v>16034.781928512712</c:v>
                </c:pt>
                <c:pt idx="15">
                  <c:v>16975.204828809139</c:v>
                </c:pt>
                <c:pt idx="16">
                  <c:v>16198.147230351953</c:v>
                </c:pt>
                <c:pt idx="17">
                  <c:v>16542.331825580553</c:v>
                </c:pt>
                <c:pt idx="18">
                  <c:v>16567.509609596607</c:v>
                </c:pt>
                <c:pt idx="19">
                  <c:v>16224.949573859543</c:v>
                </c:pt>
                <c:pt idx="20">
                  <c:v>16390.783755900833</c:v>
                </c:pt>
                <c:pt idx="21">
                  <c:v>17823.902942796445</c:v>
                </c:pt>
                <c:pt idx="22">
                  <c:v>18393.11591663033</c:v>
                </c:pt>
                <c:pt idx="23">
                  <c:v>18063.030614116851</c:v>
                </c:pt>
                <c:pt idx="24">
                  <c:v>17561.862927999413</c:v>
                </c:pt>
                <c:pt idx="25">
                  <c:v>16284.034599790879</c:v>
                </c:pt>
                <c:pt idx="26">
                  <c:v>16075.840940038694</c:v>
                </c:pt>
                <c:pt idx="27">
                  <c:v>16424.905599588783</c:v>
                </c:pt>
              </c:numCache>
            </c:numRef>
          </c:val>
          <c:smooth val="0"/>
          <c:extLst>
            <c:ext xmlns:c16="http://schemas.microsoft.com/office/drawing/2014/chart" uri="{C3380CC4-5D6E-409C-BE32-E72D297353CC}">
              <c16:uniqueId val="{00000003-8684-4B04-9567-5B4616FD0C99}"/>
            </c:ext>
          </c:extLst>
        </c:ser>
        <c:ser>
          <c:idx val="1"/>
          <c:order val="1"/>
          <c:tx>
            <c:strRef>
              <c:f>'No. 25'!$A$22</c:f>
              <c:strCache>
                <c:ptCount val="1"/>
                <c:pt idx="0">
                  <c:v>AT</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25'!$B$22:$AC$22</c:f>
              <c:numCache>
                <c:formatCode>General</c:formatCode>
                <c:ptCount val="28"/>
                <c:pt idx="0">
                  <c:v>18872.713230230958</c:v>
                </c:pt>
                <c:pt idx="1">
                  <c:v>19281.464640870054</c:v>
                </c:pt>
                <c:pt idx="2">
                  <c:v>19566.868742887727</c:v>
                </c:pt>
                <c:pt idx="3">
                  <c:v>19853.692162517433</c:v>
                </c:pt>
                <c:pt idx="4">
                  <c:v>20058.077992463266</c:v>
                </c:pt>
                <c:pt idx="5">
                  <c:v>20138.746561200387</c:v>
                </c:pt>
                <c:pt idx="6">
                  <c:v>20251.397790410312</c:v>
                </c:pt>
                <c:pt idx="7">
                  <c:v>20361.064181823891</c:v>
                </c:pt>
                <c:pt idx="8">
                  <c:v>20462.880281580103</c:v>
                </c:pt>
                <c:pt idx="9">
                  <c:v>20478.378021764343</c:v>
                </c:pt>
                <c:pt idx="10">
                  <c:v>20554.021154991486</c:v>
                </c:pt>
                <c:pt idx="11">
                  <c:v>20585.744954866161</c:v>
                </c:pt>
                <c:pt idx="12">
                  <c:v>20731.15503461906</c:v>
                </c:pt>
                <c:pt idx="13">
                  <c:v>20893.952714659452</c:v>
                </c:pt>
                <c:pt idx="14">
                  <c:v>21200.632364420602</c:v>
                </c:pt>
                <c:pt idx="15">
                  <c:v>21477.411969511679</c:v>
                </c:pt>
                <c:pt idx="16">
                  <c:v>21748.475596812794</c:v>
                </c:pt>
                <c:pt idx="17">
                  <c:v>21937.456618058506</c:v>
                </c:pt>
                <c:pt idx="18">
                  <c:v>22197.477563565793</c:v>
                </c:pt>
                <c:pt idx="19">
                  <c:v>22475.320207978632</c:v>
                </c:pt>
                <c:pt idx="20">
                  <c:v>22807.444319486731</c:v>
                </c:pt>
                <c:pt idx="21">
                  <c:v>22851.714929927261</c:v>
                </c:pt>
                <c:pt idx="22">
                  <c:v>23258.32261840257</c:v>
                </c:pt>
                <c:pt idx="23">
                  <c:v>23805.931311800097</c:v>
                </c:pt>
                <c:pt idx="24">
                  <c:v>24318.074246070933</c:v>
                </c:pt>
                <c:pt idx="25">
                  <c:v>24698.902526564823</c:v>
                </c:pt>
                <c:pt idx="26">
                  <c:v>#N/A</c:v>
                </c:pt>
                <c:pt idx="27">
                  <c:v>#N/A</c:v>
                </c:pt>
              </c:numCache>
            </c:numRef>
          </c:val>
          <c:smooth val="0"/>
          <c:extLst>
            <c:ext xmlns:c16="http://schemas.microsoft.com/office/drawing/2014/chart" uri="{C3380CC4-5D6E-409C-BE32-E72D297353CC}">
              <c16:uniqueId val="{00000004-8684-4B04-9567-5B4616FD0C99}"/>
            </c:ext>
          </c:extLst>
        </c:ser>
        <c:ser>
          <c:idx val="2"/>
          <c:order val="2"/>
          <c:tx>
            <c:strRef>
              <c:f>'No. 25'!$A$23</c:f>
              <c:strCache>
                <c:ptCount val="1"/>
                <c:pt idx="0">
                  <c:v>BE</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25'!$B$23:$AC$23</c:f>
              <c:numCache>
                <c:formatCode>General</c:formatCode>
                <c:ptCount val="28"/>
                <c:pt idx="0">
                  <c:v>18424.893899628081</c:v>
                </c:pt>
                <c:pt idx="1">
                  <c:v>18275.112801527161</c:v>
                </c:pt>
                <c:pt idx="2">
                  <c:v>18078.12189436785</c:v>
                </c:pt>
                <c:pt idx="3">
                  <c:v>17919.161717166156</c:v>
                </c:pt>
                <c:pt idx="4">
                  <c:v>17799.42282215747</c:v>
                </c:pt>
                <c:pt idx="5">
                  <c:v>17632.664010258362</c:v>
                </c:pt>
                <c:pt idx="6">
                  <c:v>17456.361576092128</c:v>
                </c:pt>
                <c:pt idx="7">
                  <c:v>17228.311533014967</c:v>
                </c:pt>
                <c:pt idx="8">
                  <c:v>17009.864054025329</c:v>
                </c:pt>
                <c:pt idx="9">
                  <c:v>16834.532049793877</c:v>
                </c:pt>
                <c:pt idx="10">
                  <c:v>16679.88611262968</c:v>
                </c:pt>
                <c:pt idx="11">
                  <c:v>16396.41140140807</c:v>
                </c:pt>
                <c:pt idx="12">
                  <c:v>16106.860498205946</c:v>
                </c:pt>
                <c:pt idx="13">
                  <c:v>15893.374138263711</c:v>
                </c:pt>
                <c:pt idx="14">
                  <c:v>15745.684876711401</c:v>
                </c:pt>
                <c:pt idx="15">
                  <c:v>15640.724413995269</c:v>
                </c:pt>
                <c:pt idx="16">
                  <c:v>15442.926580853882</c:v>
                </c:pt>
                <c:pt idx="17">
                  <c:v>15427.582171923574</c:v>
                </c:pt>
                <c:pt idx="18">
                  <c:v>15435.726507044315</c:v>
                </c:pt>
                <c:pt idx="19">
                  <c:v>15465.202782262575</c:v>
                </c:pt>
                <c:pt idx="20">
                  <c:v>15667.02513042488</c:v>
                </c:pt>
                <c:pt idx="21">
                  <c:v>15877.144848911528</c:v>
                </c:pt>
                <c:pt idx="22">
                  <c:v>15932.877358470285</c:v>
                </c:pt>
                <c:pt idx="23">
                  <c:v>15842.758097969076</c:v>
                </c:pt>
                <c:pt idx="24">
                  <c:v>15711.556768123577</c:v>
                </c:pt>
                <c:pt idx="25">
                  <c:v>15524.380725638819</c:v>
                </c:pt>
                <c:pt idx="26">
                  <c:v>15414.535547717054</c:v>
                </c:pt>
                <c:pt idx="27">
                  <c:v>#N/A</c:v>
                </c:pt>
              </c:numCache>
            </c:numRef>
          </c:val>
          <c:smooth val="0"/>
          <c:extLst>
            <c:ext xmlns:c16="http://schemas.microsoft.com/office/drawing/2014/chart" uri="{C3380CC4-5D6E-409C-BE32-E72D297353CC}">
              <c16:uniqueId val="{00000005-8684-4B04-9567-5B4616FD0C99}"/>
            </c:ext>
          </c:extLst>
        </c:ser>
        <c:ser>
          <c:idx val="3"/>
          <c:order val="3"/>
          <c:tx>
            <c:strRef>
              <c:f>'No. 25'!$A$24</c:f>
              <c:strCache>
                <c:ptCount val="1"/>
                <c:pt idx="0">
                  <c:v>DK</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25'!$B$24:$AC$24</c:f>
              <c:numCache>
                <c:formatCode>General</c:formatCode>
                <c:ptCount val="28"/>
                <c:pt idx="0">
                  <c:v>28025.412742337659</c:v>
                </c:pt>
                <c:pt idx="1">
                  <c:v>29243.220735960029</c:v>
                </c:pt>
                <c:pt idx="2">
                  <c:v>30026.484993634975</c:v>
                </c:pt>
                <c:pt idx="3">
                  <c:v>29847.435167367908</c:v>
                </c:pt>
                <c:pt idx="4">
                  <c:v>29764.085449308055</c:v>
                </c:pt>
                <c:pt idx="5">
                  <c:v>29697.962825918286</c:v>
                </c:pt>
                <c:pt idx="6">
                  <c:v>29625.495304926673</c:v>
                </c:pt>
                <c:pt idx="7">
                  <c:v>29349.367559425442</c:v>
                </c:pt>
                <c:pt idx="8">
                  <c:v>28922.049169012582</c:v>
                </c:pt>
                <c:pt idx="9">
                  <c:v>28432.26756762146</c:v>
                </c:pt>
                <c:pt idx="10">
                  <c:v>28062.215571739413</c:v>
                </c:pt>
                <c:pt idx="11">
                  <c:v>27685.490169445482</c:v>
                </c:pt>
                <c:pt idx="12">
                  <c:v>27309.003863598187</c:v>
                </c:pt>
                <c:pt idx="13">
                  <c:v>27295.785693990507</c:v>
                </c:pt>
                <c:pt idx="14">
                  <c:v>27400.157731171148</c:v>
                </c:pt>
                <c:pt idx="15">
                  <c:v>27869.768034313518</c:v>
                </c:pt>
                <c:pt idx="16">
                  <c:v>28013.276472807982</c:v>
                </c:pt>
                <c:pt idx="17">
                  <c:v>28416.100568425318</c:v>
                </c:pt>
                <c:pt idx="18">
                  <c:v>29036.404846247155</c:v>
                </c:pt>
                <c:pt idx="19">
                  <c:v>29800.588080633141</c:v>
                </c:pt>
                <c:pt idx="20">
                  <c:v>30499.720422643837</c:v>
                </c:pt>
                <c:pt idx="21">
                  <c:v>31459.668047200314</c:v>
                </c:pt>
                <c:pt idx="22">
                  <c:v>32128.736473568377</c:v>
                </c:pt>
                <c:pt idx="23">
                  <c:v>33014.249189752751</c:v>
                </c:pt>
                <c:pt idx="24">
                  <c:v>34023.113143515089</c:v>
                </c:pt>
                <c:pt idx="25">
                  <c:v>35092.972289154633</c:v>
                </c:pt>
                <c:pt idx="26">
                  <c:v>36245.056950758189</c:v>
                </c:pt>
                <c:pt idx="27">
                  <c:v>38172.401393921245</c:v>
                </c:pt>
              </c:numCache>
            </c:numRef>
          </c:val>
          <c:smooth val="0"/>
          <c:extLst>
            <c:ext xmlns:c16="http://schemas.microsoft.com/office/drawing/2014/chart" uri="{C3380CC4-5D6E-409C-BE32-E72D297353CC}">
              <c16:uniqueId val="{00000006-8684-4B04-9567-5B4616FD0C99}"/>
            </c:ext>
          </c:extLst>
        </c:ser>
        <c:ser>
          <c:idx val="4"/>
          <c:order val="4"/>
          <c:tx>
            <c:strRef>
              <c:f>'No. 25'!$A$25</c:f>
              <c:strCache>
                <c:ptCount val="1"/>
                <c:pt idx="0">
                  <c:v>FI</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25'!$B$25:$AC$25</c:f>
              <c:numCache>
                <c:formatCode>General</c:formatCode>
                <c:ptCount val="28"/>
                <c:pt idx="0">
                  <c:v>15442.824551873982</c:v>
                </c:pt>
                <c:pt idx="1">
                  <c:v>15687.215449347286</c:v>
                </c:pt>
                <c:pt idx="2">
                  <c:v>16120.473244952964</c:v>
                </c:pt>
                <c:pt idx="3">
                  <c:v>16380.887644124621</c:v>
                </c:pt>
                <c:pt idx="4">
                  <c:v>14374.481693455416</c:v>
                </c:pt>
                <c:pt idx="5">
                  <c:v>14642.658387401108</c:v>
                </c:pt>
                <c:pt idx="6">
                  <c:v>15050.154657047357</c:v>
                </c:pt>
                <c:pt idx="7">
                  <c:v>15603.081532206292</c:v>
                </c:pt>
                <c:pt idx="8">
                  <c:v>16206.069642682296</c:v>
                </c:pt>
                <c:pt idx="9">
                  <c:v>16793.446156716032</c:v>
                </c:pt>
                <c:pt idx="10">
                  <c:v>17150.178870144875</c:v>
                </c:pt>
                <c:pt idx="11">
                  <c:v>17540.120240410823</c:v>
                </c:pt>
                <c:pt idx="12">
                  <c:v>17990.968104131614</c:v>
                </c:pt>
                <c:pt idx="13">
                  <c:v>18364.373405399638</c:v>
                </c:pt>
                <c:pt idx="14">
                  <c:v>18633.588038295871</c:v>
                </c:pt>
                <c:pt idx="15">
                  <c:v>19025.187438179579</c:v>
                </c:pt>
                <c:pt idx="16">
                  <c:v>19417.433182340552</c:v>
                </c:pt>
                <c:pt idx="17">
                  <c:v>19606.867759069144</c:v>
                </c:pt>
                <c:pt idx="18">
                  <c:v>19760.206281894632</c:v>
                </c:pt>
                <c:pt idx="19">
                  <c:v>19979.740337456762</c:v>
                </c:pt>
                <c:pt idx="20">
                  <c:v>20263.645178810424</c:v>
                </c:pt>
                <c:pt idx="21">
                  <c:v>20683.675884703945</c:v>
                </c:pt>
                <c:pt idx="22">
                  <c:v>21025.428290550422</c:v>
                </c:pt>
                <c:pt idx="23">
                  <c:v>21340.400846281595</c:v>
                </c:pt>
                <c:pt idx="24">
                  <c:v>21909.835040954626</c:v>
                </c:pt>
                <c:pt idx="25">
                  <c:v>22525.411434094716</c:v>
                </c:pt>
                <c:pt idx="26">
                  <c:v>23028.815981351676</c:v>
                </c:pt>
                <c:pt idx="27">
                  <c:v>23370.552984210262</c:v>
                </c:pt>
              </c:numCache>
            </c:numRef>
          </c:val>
          <c:smooth val="0"/>
          <c:extLst>
            <c:ext xmlns:c16="http://schemas.microsoft.com/office/drawing/2014/chart" uri="{C3380CC4-5D6E-409C-BE32-E72D297353CC}">
              <c16:uniqueId val="{00000007-8684-4B04-9567-5B4616FD0C99}"/>
            </c:ext>
          </c:extLst>
        </c:ser>
        <c:ser>
          <c:idx val="5"/>
          <c:order val="5"/>
          <c:tx>
            <c:strRef>
              <c:f>'No. 25'!$A$26</c:f>
              <c:strCache>
                <c:ptCount val="1"/>
                <c:pt idx="0">
                  <c:v>FR</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25'!$B$26:$AC$26</c:f>
              <c:numCache>
                <c:formatCode>General</c:formatCode>
                <c:ptCount val="28"/>
                <c:pt idx="0">
                  <c:v>7541.011206557243</c:v>
                </c:pt>
                <c:pt idx="1">
                  <c:v>7708.1292884199838</c:v>
                </c:pt>
                <c:pt idx="2">
                  <c:v>7822.7915618017569</c:v>
                </c:pt>
                <c:pt idx="3">
                  <c:v>8000.736915995305</c:v>
                </c:pt>
                <c:pt idx="4">
                  <c:v>8145.4409516437054</c:v>
                </c:pt>
                <c:pt idx="5">
                  <c:v>8393.9995921970894</c:v>
                </c:pt>
                <c:pt idx="6">
                  <c:v>8504.7135854366843</c:v>
                </c:pt>
                <c:pt idx="7">
                  <c:v>8563.50836299824</c:v>
                </c:pt>
                <c:pt idx="8">
                  <c:v>8636.4043555875742</c:v>
                </c:pt>
                <c:pt idx="9">
                  <c:v>8671.29683550755</c:v>
                </c:pt>
                <c:pt idx="10">
                  <c:v>8756.912467720882</c:v>
                </c:pt>
                <c:pt idx="11">
                  <c:v>8671.0625115435396</c:v>
                </c:pt>
                <c:pt idx="12">
                  <c:v>8679.8130978182853</c:v>
                </c:pt>
                <c:pt idx="13">
                  <c:v>8574.0774275893182</c:v>
                </c:pt>
                <c:pt idx="14">
                  <c:v>8720.765424894571</c:v>
                </c:pt>
                <c:pt idx="15">
                  <c:v>8776.5276591175225</c:v>
                </c:pt>
                <c:pt idx="16">
                  <c:v>8684.2031874756885</c:v>
                </c:pt>
                <c:pt idx="17">
                  <c:v>8632.9995993252596</c:v>
                </c:pt>
                <c:pt idx="18">
                  <c:v>8606.3348372498367</c:v>
                </c:pt>
                <c:pt idx="19">
                  <c:v>8515.2906766461983</c:v>
                </c:pt>
                <c:pt idx="20">
                  <c:v>8536.0068976123548</c:v>
                </c:pt>
                <c:pt idx="21">
                  <c:v>8461.6204512941422</c:v>
                </c:pt>
                <c:pt idx="22">
                  <c:v>8318.3415317359213</c:v>
                </c:pt>
                <c:pt idx="23">
                  <c:v>8178.3340784916982</c:v>
                </c:pt>
                <c:pt idx="24">
                  <c:v>8145.1488591277184</c:v>
                </c:pt>
                <c:pt idx="25">
                  <c:v>8074.229690931088</c:v>
                </c:pt>
                <c:pt idx="26">
                  <c:v>7863.0899547681502</c:v>
                </c:pt>
                <c:pt idx="27">
                  <c:v>#N/A</c:v>
                </c:pt>
              </c:numCache>
            </c:numRef>
          </c:val>
          <c:smooth val="0"/>
          <c:extLst>
            <c:ext xmlns:c16="http://schemas.microsoft.com/office/drawing/2014/chart" uri="{C3380CC4-5D6E-409C-BE32-E72D297353CC}">
              <c16:uniqueId val="{00000008-8684-4B04-9567-5B4616FD0C99}"/>
            </c:ext>
          </c:extLst>
        </c:ser>
        <c:ser>
          <c:idx val="6"/>
          <c:order val="6"/>
          <c:tx>
            <c:strRef>
              <c:f>'No. 25'!$A$27</c:f>
              <c:strCache>
                <c:ptCount val="1"/>
                <c:pt idx="0">
                  <c:v>DE</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25'!$B$27:$AC$27</c:f>
              <c:numCache>
                <c:formatCode>General</c:formatCode>
                <c:ptCount val="28"/>
                <c:pt idx="0">
                  <c:v>17503.490582986822</c:v>
                </c:pt>
                <c:pt idx="1">
                  <c:v>17536.42109045828</c:v>
                </c:pt>
                <c:pt idx="2">
                  <c:v>17566.059613874844</c:v>
                </c:pt>
                <c:pt idx="3">
                  <c:v>17631.560611235287</c:v>
                </c:pt>
                <c:pt idx="4">
                  <c:v>17733.89342051898</c:v>
                </c:pt>
                <c:pt idx="5">
                  <c:v>17827.394648780839</c:v>
                </c:pt>
                <c:pt idx="6">
                  <c:v>17969.081921457546</c:v>
                </c:pt>
                <c:pt idx="7">
                  <c:v>18019.785246744428</c:v>
                </c:pt>
                <c:pt idx="8">
                  <c:v>18086.083219256208</c:v>
                </c:pt>
                <c:pt idx="9">
                  <c:v>18213.239153532591</c:v>
                </c:pt>
                <c:pt idx="10">
                  <c:v>18361.984366414683</c:v>
                </c:pt>
                <c:pt idx="11">
                  <c:v>18609.397704835475</c:v>
                </c:pt>
                <c:pt idx="12">
                  <c:v>18900.055520964223</c:v>
                </c:pt>
                <c:pt idx="13">
                  <c:v>19239.456067686024</c:v>
                </c:pt>
                <c:pt idx="14">
                  <c:v>19652.031353077688</c:v>
                </c:pt>
                <c:pt idx="15">
                  <c:v>20214.83049460734</c:v>
                </c:pt>
                <c:pt idx="16">
                  <c:v>21074.029220995093</c:v>
                </c:pt>
                <c:pt idx="17">
                  <c:v>21508.245509379867</c:v>
                </c:pt>
                <c:pt idx="18">
                  <c:v>21823.507992271661</c:v>
                </c:pt>
                <c:pt idx="19">
                  <c:v>22070.125718767198</c:v>
                </c:pt>
                <c:pt idx="20">
                  <c:v>22082.917301763358</c:v>
                </c:pt>
                <c:pt idx="21">
                  <c:v>21707.351473854826</c:v>
                </c:pt>
                <c:pt idx="22">
                  <c:v>21674.829835986817</c:v>
                </c:pt>
                <c:pt idx="23">
                  <c:v>21743.722592442638</c:v>
                </c:pt>
                <c:pt idx="24">
                  <c:v>21882.778428579975</c:v>
                </c:pt>
                <c:pt idx="25">
                  <c:v>22087.625446378457</c:v>
                </c:pt>
                <c:pt idx="26">
                  <c:v>22245.924376409344</c:v>
                </c:pt>
                <c:pt idx="27">
                  <c:v>#N/A</c:v>
                </c:pt>
              </c:numCache>
            </c:numRef>
          </c:val>
          <c:smooth val="0"/>
          <c:extLst>
            <c:ext xmlns:c16="http://schemas.microsoft.com/office/drawing/2014/chart" uri="{C3380CC4-5D6E-409C-BE32-E72D297353CC}">
              <c16:uniqueId val="{00000009-8684-4B04-9567-5B4616FD0C99}"/>
            </c:ext>
          </c:extLst>
        </c:ser>
        <c:ser>
          <c:idx val="7"/>
          <c:order val="7"/>
          <c:tx>
            <c:strRef>
              <c:f>'No. 25'!$A$28</c:f>
              <c:strCache>
                <c:ptCount val="1"/>
                <c:pt idx="0">
                  <c:v>EL</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25'!$B$28:$AC$28</c:f>
              <c:numCache>
                <c:formatCode>General</c:formatCode>
                <c:ptCount val="28"/>
                <c:pt idx="0">
                  <c:v>2452.8002239109892</c:v>
                </c:pt>
                <c:pt idx="1">
                  <c:v>2720.4460434473376</c:v>
                </c:pt>
                <c:pt idx="2">
                  <c:v>3039.9413782483566</c:v>
                </c:pt>
                <c:pt idx="3">
                  <c:v>3385.678912762969</c:v>
                </c:pt>
                <c:pt idx="4">
                  <c:v>3801.5936953161486</c:v>
                </c:pt>
                <c:pt idx="5">
                  <c:v>4234.5954838122552</c:v>
                </c:pt>
                <c:pt idx="6">
                  <c:v>4525.5062010824558</c:v>
                </c:pt>
                <c:pt idx="7">
                  <c:v>4409.4662994300379</c:v>
                </c:pt>
                <c:pt idx="8">
                  <c:v>4772.8739155854073</c:v>
                </c:pt>
                <c:pt idx="9">
                  <c:v>5066.3832004696123</c:v>
                </c:pt>
                <c:pt idx="10">
                  <c:v>5319.2094835950502</c:v>
                </c:pt>
                <c:pt idx="11">
                  <c:v>5641.1091949182382</c:v>
                </c:pt>
                <c:pt idx="12">
                  <c:v>5807.3914302434887</c:v>
                </c:pt>
                <c:pt idx="13">
                  <c:v>5993.3659142983661</c:v>
                </c:pt>
                <c:pt idx="14">
                  <c:v>6014.3308927143007</c:v>
                </c:pt>
                <c:pt idx="15">
                  <c:v>5952.4665515235911</c:v>
                </c:pt>
                <c:pt idx="16">
                  <c:v>5808.3024145537938</c:v>
                </c:pt>
                <c:pt idx="17">
                  <c:v>5694.4948128697297</c:v>
                </c:pt>
                <c:pt idx="18">
                  <c:v>5679.0858561520272</c:v>
                </c:pt>
                <c:pt idx="19">
                  <c:v>5610.2641218038925</c:v>
                </c:pt>
                <c:pt idx="20">
                  <c:v>5544.4682132014805</c:v>
                </c:pt>
                <c:pt idx="21">
                  <c:v>5428.8710544374171</c:v>
                </c:pt>
                <c:pt idx="22">
                  <c:v>5202.4974947968858</c:v>
                </c:pt>
                <c:pt idx="23">
                  <c:v>5057.1097457877549</c:v>
                </c:pt>
                <c:pt idx="24">
                  <c:v>4965.2483471774876</c:v>
                </c:pt>
                <c:pt idx="25">
                  <c:v>4904.3217945366287</c:v>
                </c:pt>
                <c:pt idx="26">
                  <c:v>#N/A</c:v>
                </c:pt>
                <c:pt idx="27">
                  <c:v>#N/A</c:v>
                </c:pt>
              </c:numCache>
            </c:numRef>
          </c:val>
          <c:smooth val="0"/>
          <c:extLst>
            <c:ext xmlns:c16="http://schemas.microsoft.com/office/drawing/2014/chart" uri="{C3380CC4-5D6E-409C-BE32-E72D297353CC}">
              <c16:uniqueId val="{0000000A-8684-4B04-9567-5B4616FD0C99}"/>
            </c:ext>
          </c:extLst>
        </c:ser>
        <c:ser>
          <c:idx val="8"/>
          <c:order val="8"/>
          <c:tx>
            <c:strRef>
              <c:f>'No. 25'!$A$29</c:f>
              <c:strCache>
                <c:ptCount val="1"/>
                <c:pt idx="0">
                  <c:v>IT</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25'!$B$29:$AC$29</c:f>
              <c:numCache>
                <c:formatCode>General</c:formatCode>
                <c:ptCount val="28"/>
                <c:pt idx="0">
                  <c:v>2348.2170862339476</c:v>
                </c:pt>
                <c:pt idx="1">
                  <c:v>2486.3526696665594</c:v>
                </c:pt>
                <c:pt idx="2">
                  <c:v>2621.9884537306125</c:v>
                </c:pt>
                <c:pt idx="3">
                  <c:v>2773.4676108383578</c:v>
                </c:pt>
                <c:pt idx="4">
                  <c:v>2924.5816302586377</c:v>
                </c:pt>
                <c:pt idx="5">
                  <c:v>3065.3436763583732</c:v>
                </c:pt>
                <c:pt idx="6">
                  <c:v>3209.6566600632086</c:v>
                </c:pt>
                <c:pt idx="7">
                  <c:v>3386.6583764367538</c:v>
                </c:pt>
                <c:pt idx="8">
                  <c:v>3519.7729055519771</c:v>
                </c:pt>
                <c:pt idx="9">
                  <c:v>3644.3140531353747</c:v>
                </c:pt>
                <c:pt idx="10">
                  <c:v>3733.5360639725459</c:v>
                </c:pt>
                <c:pt idx="11">
                  <c:v>3845.2391958790308</c:v>
                </c:pt>
                <c:pt idx="12">
                  <c:v>3911.4111139288657</c:v>
                </c:pt>
                <c:pt idx="13">
                  <c:v>3913.9228399504282</c:v>
                </c:pt>
                <c:pt idx="14">
                  <c:v>3912.656340899076</c:v>
                </c:pt>
                <c:pt idx="15">
                  <c:v>3881.4138839244088</c:v>
                </c:pt>
                <c:pt idx="16">
                  <c:v>3858.741308547324</c:v>
                </c:pt>
                <c:pt idx="17">
                  <c:v>3816.393845709516</c:v>
                </c:pt>
                <c:pt idx="18">
                  <c:v>3751.2854371654944</c:v>
                </c:pt>
                <c:pt idx="19">
                  <c:v>3667.9864896107456</c:v>
                </c:pt>
                <c:pt idx="20">
                  <c:v>3594.6259521447428</c:v>
                </c:pt>
                <c:pt idx="21">
                  <c:v>3559.4387141001203</c:v>
                </c:pt>
                <c:pt idx="22">
                  <c:v>3511.0737130888324</c:v>
                </c:pt>
                <c:pt idx="23">
                  <c:v>3462.0372204099522</c:v>
                </c:pt>
                <c:pt idx="24">
                  <c:v>3455.7515035138717</c:v>
                </c:pt>
                <c:pt idx="25">
                  <c:v>3452.2528520477767</c:v>
                </c:pt>
                <c:pt idx="26">
                  <c:v>#N/A</c:v>
                </c:pt>
                <c:pt idx="27">
                  <c:v>#N/A</c:v>
                </c:pt>
              </c:numCache>
            </c:numRef>
          </c:val>
          <c:smooth val="0"/>
          <c:extLst>
            <c:ext xmlns:c16="http://schemas.microsoft.com/office/drawing/2014/chart" uri="{C3380CC4-5D6E-409C-BE32-E72D297353CC}">
              <c16:uniqueId val="{0000000B-8684-4B04-9567-5B4616FD0C99}"/>
            </c:ext>
          </c:extLst>
        </c:ser>
        <c:ser>
          <c:idx val="9"/>
          <c:order val="9"/>
          <c:tx>
            <c:strRef>
              <c:f>'No. 25'!$A$30</c:f>
              <c:strCache>
                <c:ptCount val="1"/>
                <c:pt idx="0">
                  <c:v>LU</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25'!$B$30:$AC$30</c:f>
              <c:numCache>
                <c:formatCode>General</c:formatCode>
                <c:ptCount val="28"/>
                <c:pt idx="0">
                  <c:v>19675.649892678273</c:v>
                </c:pt>
                <c:pt idx="1">
                  <c:v>20811.076750070282</c:v>
                </c:pt>
                <c:pt idx="2">
                  <c:v>21624.71263703892</c:v>
                </c:pt>
                <c:pt idx="3">
                  <c:v>22922.811634977537</c:v>
                </c:pt>
                <c:pt idx="4">
                  <c:v>23725.13924247646</c:v>
                </c:pt>
                <c:pt idx="5">
                  <c:v>24234.721588563731</c:v>
                </c:pt>
                <c:pt idx="6">
                  <c:v>24381.248282712997</c:v>
                </c:pt>
                <c:pt idx="7">
                  <c:v>25218.959836509988</c:v>
                </c:pt>
                <c:pt idx="8">
                  <c:v>26492.525797059701</c:v>
                </c:pt>
                <c:pt idx="9">
                  <c:v>27805.232264961574</c:v>
                </c:pt>
                <c:pt idx="10">
                  <c:v>29524.320991337729</c:v>
                </c:pt>
                <c:pt idx="11">
                  <c:v>30450.628260997011</c:v>
                </c:pt>
                <c:pt idx="12">
                  <c:v>31492.84647622718</c:v>
                </c:pt>
                <c:pt idx="13">
                  <c:v>32903.422168958889</c:v>
                </c:pt>
                <c:pt idx="14">
                  <c:v>34365.874498830999</c:v>
                </c:pt>
                <c:pt idx="15">
                  <c:v>36094.087541837805</c:v>
                </c:pt>
                <c:pt idx="16">
                  <c:v>37590.462858763582</c:v>
                </c:pt>
                <c:pt idx="17">
                  <c:v>38331.033363097653</c:v>
                </c:pt>
                <c:pt idx="18">
                  <c:v>38884.052306161611</c:v>
                </c:pt>
                <c:pt idx="19">
                  <c:v>39849.696756614219</c:v>
                </c:pt>
                <c:pt idx="20">
                  <c:v>40222.61002439681</c:v>
                </c:pt>
                <c:pt idx="21">
                  <c:v>40367.11372656357</c:v>
                </c:pt>
                <c:pt idx="22">
                  <c:v>41111.542093901779</c:v>
                </c:pt>
                <c:pt idx="23">
                  <c:v>41634.192541660057</c:v>
                </c:pt>
                <c:pt idx="24">
                  <c:v>42139.984972711434</c:v>
                </c:pt>
                <c:pt idx="25">
                  <c:v>42421.59353631737</c:v>
                </c:pt>
                <c:pt idx="26">
                  <c:v>#N/A</c:v>
                </c:pt>
                <c:pt idx="27">
                  <c:v>#N/A</c:v>
                </c:pt>
              </c:numCache>
            </c:numRef>
          </c:val>
          <c:smooth val="0"/>
          <c:extLst>
            <c:ext xmlns:c16="http://schemas.microsoft.com/office/drawing/2014/chart" uri="{C3380CC4-5D6E-409C-BE32-E72D297353CC}">
              <c16:uniqueId val="{0000000C-8684-4B04-9567-5B4616FD0C99}"/>
            </c:ext>
          </c:extLst>
        </c:ser>
        <c:ser>
          <c:idx val="10"/>
          <c:order val="10"/>
          <c:tx>
            <c:strRef>
              <c:f>'No. 25'!$A$31</c:f>
              <c:strCache>
                <c:ptCount val="1"/>
                <c:pt idx="0">
                  <c:v>NL</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25'!$B$31:$AC$31</c:f>
              <c:numCache>
                <c:formatCode>General</c:formatCode>
                <c:ptCount val="28"/>
                <c:pt idx="0">
                  <c:v>17731.568632507286</c:v>
                </c:pt>
                <c:pt idx="1">
                  <c:v>17729.793592409416</c:v>
                </c:pt>
                <c:pt idx="2">
                  <c:v>17630.935271498947</c:v>
                </c:pt>
                <c:pt idx="3">
                  <c:v>17440.914613032532</c:v>
                </c:pt>
                <c:pt idx="4">
                  <c:v>17239.347787176706</c:v>
                </c:pt>
                <c:pt idx="5">
                  <c:v>17032.206724926211</c:v>
                </c:pt>
                <c:pt idx="6">
                  <c:v>16836.61032949308</c:v>
                </c:pt>
                <c:pt idx="7">
                  <c:v>16700.947519933496</c:v>
                </c:pt>
                <c:pt idx="8">
                  <c:v>16586.433620060085</c:v>
                </c:pt>
                <c:pt idx="9">
                  <c:v>16442.76805750217</c:v>
                </c:pt>
                <c:pt idx="10">
                  <c:v>16315.56666418639</c:v>
                </c:pt>
                <c:pt idx="11">
                  <c:v>16270.576118691582</c:v>
                </c:pt>
                <c:pt idx="12">
                  <c:v>16208.514922556898</c:v>
                </c:pt>
                <c:pt idx="13">
                  <c:v>16157.574308083456</c:v>
                </c:pt>
                <c:pt idx="14">
                  <c:v>16072.337395429739</c:v>
                </c:pt>
                <c:pt idx="15">
                  <c:v>15859.848377862438</c:v>
                </c:pt>
                <c:pt idx="16">
                  <c:v>15730.272372808291</c:v>
                </c:pt>
                <c:pt idx="17">
                  <c:v>15581.321377135046</c:v>
                </c:pt>
                <c:pt idx="18">
                  <c:v>15475.371005676985</c:v>
                </c:pt>
                <c:pt idx="19">
                  <c:v>15485.347149472278</c:v>
                </c:pt>
                <c:pt idx="20">
                  <c:v>15526.97141897377</c:v>
                </c:pt>
                <c:pt idx="21">
                  <c:v>15478.446734706276</c:v>
                </c:pt>
                <c:pt idx="22">
                  <c:v>15384.036647930443</c:v>
                </c:pt>
                <c:pt idx="23">
                  <c:v>15371.217800567447</c:v>
                </c:pt>
                <c:pt idx="24">
                  <c:v>15401.112180539418</c:v>
                </c:pt>
                <c:pt idx="25">
                  <c:v>15429.829629308404</c:v>
                </c:pt>
                <c:pt idx="26">
                  <c:v>15557.983002934763</c:v>
                </c:pt>
                <c:pt idx="27">
                  <c:v>#N/A</c:v>
                </c:pt>
              </c:numCache>
            </c:numRef>
          </c:val>
          <c:smooth val="0"/>
          <c:extLst>
            <c:ext xmlns:c16="http://schemas.microsoft.com/office/drawing/2014/chart" uri="{C3380CC4-5D6E-409C-BE32-E72D297353CC}">
              <c16:uniqueId val="{0000000D-8684-4B04-9567-5B4616FD0C99}"/>
            </c:ext>
          </c:extLst>
        </c:ser>
        <c:ser>
          <c:idx val="11"/>
          <c:order val="11"/>
          <c:tx>
            <c:strRef>
              <c:f>'No. 25'!$A$32</c:f>
              <c:strCache>
                <c:ptCount val="1"/>
                <c:pt idx="0">
                  <c:v>PT</c:v>
                </c:pt>
              </c:strCache>
            </c:strRef>
          </c:tx>
          <c:spPr>
            <a:ln w="12700" cap="rnd">
              <a:solidFill>
                <a:sysClr val="windowText" lastClr="000000">
                  <a:lumMod val="65000"/>
                  <a:lumOff val="35000"/>
                </a:sys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25'!$B$32:$AC$32</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E-8684-4B04-9567-5B4616FD0C99}"/>
            </c:ext>
          </c:extLst>
        </c:ser>
        <c:ser>
          <c:idx val="12"/>
          <c:order val="12"/>
          <c:tx>
            <c:strRef>
              <c:f>'No. 25'!$A$33</c:f>
              <c:strCache>
                <c:ptCount val="1"/>
                <c:pt idx="0">
                  <c:v>ES</c:v>
                </c:pt>
              </c:strCache>
            </c:strRef>
          </c:tx>
          <c:spPr>
            <a:ln w="12700" cap="rnd">
              <a:solidFill>
                <a:srgbClr val="CCCBCC"/>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25'!$B$33:$AC$33</c:f>
              <c:numCache>
                <c:formatCode>General</c:formatCode>
                <c:ptCount val="28"/>
                <c:pt idx="0">
                  <c:v>#N/A</c:v>
                </c:pt>
                <c:pt idx="1">
                  <c:v>#N/A</c:v>
                </c:pt>
                <c:pt idx="2">
                  <c:v>#N/A</c:v>
                </c:pt>
                <c:pt idx="3">
                  <c:v>#N/A</c:v>
                </c:pt>
                <c:pt idx="4">
                  <c:v>#N/A</c:v>
                </c:pt>
                <c:pt idx="5">
                  <c:v>4774.8157238248195</c:v>
                </c:pt>
                <c:pt idx="6">
                  <c:v>5112.5684702766221</c:v>
                </c:pt>
                <c:pt idx="7">
                  <c:v>5473.7612324512629</c:v>
                </c:pt>
                <c:pt idx="8">
                  <c:v>5766.8597041567582</c:v>
                </c:pt>
                <c:pt idx="9">
                  <c:v>6090.5735928091581</c:v>
                </c:pt>
                <c:pt idx="10">
                  <c:v>6383.9070940722468</c:v>
                </c:pt>
                <c:pt idx="11">
                  <c:v>6665.6118015369975</c:v>
                </c:pt>
                <c:pt idx="12">
                  <c:v>6932.3581278352949</c:v>
                </c:pt>
                <c:pt idx="13">
                  <c:v>7129.4825317923487</c:v>
                </c:pt>
                <c:pt idx="14">
                  <c:v>7356.5470828924372</c:v>
                </c:pt>
                <c:pt idx="15">
                  <c:v>7469.9920549327971</c:v>
                </c:pt>
                <c:pt idx="16">
                  <c:v>7491.695163713498</c:v>
                </c:pt>
                <c:pt idx="17">
                  <c:v>7351.9778257258513</c:v>
                </c:pt>
                <c:pt idx="18">
                  <c:v>7392.5517806479766</c:v>
                </c:pt>
                <c:pt idx="19">
                  <c:v>7372.0163390539665</c:v>
                </c:pt>
                <c:pt idx="20">
                  <c:v>7327.3957910777972</c:v>
                </c:pt>
                <c:pt idx="21">
                  <c:v>7248.431701650492</c:v>
                </c:pt>
                <c:pt idx="22">
                  <c:v>7109.1635053282507</c:v>
                </c:pt>
                <c:pt idx="23">
                  <c:v>6996.4100725717053</c:v>
                </c:pt>
                <c:pt idx="24">
                  <c:v>6883.837154032708</c:v>
                </c:pt>
                <c:pt idx="25">
                  <c:v>6747.9691670846523</c:v>
                </c:pt>
                <c:pt idx="26">
                  <c:v>#N/A</c:v>
                </c:pt>
                <c:pt idx="27">
                  <c:v>#N/A</c:v>
                </c:pt>
              </c:numCache>
            </c:numRef>
          </c:val>
          <c:smooth val="0"/>
          <c:extLst>
            <c:ext xmlns:c16="http://schemas.microsoft.com/office/drawing/2014/chart" uri="{C3380CC4-5D6E-409C-BE32-E72D297353CC}">
              <c16:uniqueId val="{0000000F-8684-4B04-9567-5B4616FD0C99}"/>
            </c:ext>
          </c:extLst>
        </c:ser>
        <c:ser>
          <c:idx val="17"/>
          <c:order val="13"/>
          <c:tx>
            <c:strRef>
              <c:f>'No. 25'!$A$34</c:f>
              <c:strCache>
                <c:ptCount val="1"/>
                <c:pt idx="0">
                  <c:v>SE</c:v>
                </c:pt>
              </c:strCache>
            </c:strRef>
          </c:tx>
          <c:spPr>
            <a:ln w="12700" cap="rnd">
              <a:solidFill>
                <a:srgbClr val="313031">
                  <a:lumMod val="25000"/>
                  <a:lumOff val="75000"/>
                </a:srgb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25'!$B$34:$AC$34</c:f>
              <c:numCache>
                <c:formatCode>General</c:formatCode>
                <c:ptCount val="28"/>
                <c:pt idx="0">
                  <c:v>7969.3938408154418</c:v>
                </c:pt>
                <c:pt idx="1">
                  <c:v>8207.9536734712892</c:v>
                </c:pt>
                <c:pt idx="2">
                  <c:v>8260.2004548966197</c:v>
                </c:pt>
                <c:pt idx="3">
                  <c:v>8393.0381903059697</c:v>
                </c:pt>
                <c:pt idx="4">
                  <c:v>8592.3663749509942</c:v>
                </c:pt>
                <c:pt idx="5">
                  <c:v>8731.3026051699253</c:v>
                </c:pt>
                <c:pt idx="6">
                  <c:v>8656.5379379775022</c:v>
                </c:pt>
                <c:pt idx="7">
                  <c:v>8594.8609196053767</c:v>
                </c:pt>
                <c:pt idx="8">
                  <c:v>8581.1248793072209</c:v>
                </c:pt>
                <c:pt idx="9">
                  <c:v>8601.2037808949626</c:v>
                </c:pt>
                <c:pt idx="10">
                  <c:v>8605.0800041370585</c:v>
                </c:pt>
                <c:pt idx="11">
                  <c:v>8638.684726181682</c:v>
                </c:pt>
                <c:pt idx="12">
                  <c:v>8739.7077196320133</c:v>
                </c:pt>
                <c:pt idx="13">
                  <c:v>8794.8011758624307</c:v>
                </c:pt>
                <c:pt idx="14">
                  <c:v>8872.1129979964498</c:v>
                </c:pt>
                <c:pt idx="15">
                  <c:v>8917.178437605573</c:v>
                </c:pt>
                <c:pt idx="16">
                  <c:v>9021.7138402613855</c:v>
                </c:pt>
                <c:pt idx="17">
                  <c:v>9203.0699132474256</c:v>
                </c:pt>
                <c:pt idx="18">
                  <c:v>9339.5943173155774</c:v>
                </c:pt>
                <c:pt idx="19">
                  <c:v>9495.3295213070378</c:v>
                </c:pt>
                <c:pt idx="20">
                  <c:v>9865.0411119889777</c:v>
                </c:pt>
                <c:pt idx="21">
                  <c:v>10278.558408862778</c:v>
                </c:pt>
                <c:pt idx="22">
                  <c:v>10753.097660194118</c:v>
                </c:pt>
                <c:pt idx="23">
                  <c:v>11280.194233850567</c:v>
                </c:pt>
                <c:pt idx="24">
                  <c:v>12045.124415515056</c:v>
                </c:pt>
                <c:pt idx="25">
                  <c:v>12849.64170645115</c:v>
                </c:pt>
                <c:pt idx="26">
                  <c:v>#N/A</c:v>
                </c:pt>
                <c:pt idx="27">
                  <c:v>#N/A</c:v>
                </c:pt>
              </c:numCache>
            </c:numRef>
          </c:val>
          <c:smooth val="0"/>
          <c:extLst>
            <c:ext xmlns:c16="http://schemas.microsoft.com/office/drawing/2014/chart" uri="{C3380CC4-5D6E-409C-BE32-E72D297353CC}">
              <c16:uniqueId val="{00000010-8684-4B04-9567-5B4616FD0C99}"/>
            </c:ext>
          </c:extLst>
        </c:ser>
        <c:ser>
          <c:idx val="14"/>
          <c:order val="14"/>
          <c:tx>
            <c:strRef>
              <c:f>'No. 25'!$A$35</c:f>
              <c:strCache>
                <c:ptCount val="1"/>
                <c:pt idx="0">
                  <c:v>UK</c:v>
                </c:pt>
              </c:strCache>
            </c:strRef>
          </c:tx>
          <c:spPr>
            <a:ln w="28575" cap="rnd">
              <a:solidFill>
                <a:schemeClr val="accent3">
                  <a:lumMod val="80000"/>
                  <a:lumOff val="20000"/>
                </a:schemeClr>
              </a:solidFill>
              <a:round/>
            </a:ln>
            <a:effectLst/>
          </c:spPr>
          <c:marker>
            <c:symbol val="none"/>
          </c:marker>
          <c:cat>
            <c:numRef>
              <c:f>'No. 25'!$B$20:$AC$20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25'!$B$35:$AC$35</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11-8684-4B04-9567-5B4616FD0C99}"/>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7"/>
        <c:noMultiLvlLbl val="0"/>
      </c:catAx>
      <c:valAx>
        <c:axId val="1657374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dispUnits>
          <c:builtInUnit val="thousands"/>
        </c:dispUnits>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6062992125982E-2"/>
          <c:y val="5.0691244239631339E-2"/>
          <c:w val="0.6969200814026445"/>
          <c:h val="0.8430102688776806"/>
        </c:manualLayout>
      </c:layout>
      <c:barChart>
        <c:barDir val="col"/>
        <c:grouping val="stacked"/>
        <c:varyColors val="0"/>
        <c:ser>
          <c:idx val="0"/>
          <c:order val="0"/>
          <c:tx>
            <c:strRef>
              <c:f>'No. 27'!$B$33</c:f>
              <c:strCache>
                <c:ptCount val="1"/>
                <c:pt idx="0">
                  <c:v> ELS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27'!$C$32:$D$32</c:f>
              <c:strCache>
                <c:ptCount val="2"/>
                <c:pt idx="0">
                  <c:v> Current </c:v>
                </c:pt>
                <c:pt idx="1">
                  <c:v>Capital</c:v>
                </c:pt>
              </c:strCache>
            </c:strRef>
          </c:cat>
          <c:val>
            <c:numRef>
              <c:f>'No. 27'!$C$33:$D$33</c:f>
              <c:numCache>
                <c:formatCode>General</c:formatCode>
                <c:ptCount val="2"/>
                <c:pt idx="0" formatCode="_-* #,##0.0_-;\-* #,##0.0_-;_-* &quot;-&quot;??_-;_-@_-">
                  <c:v>1.8</c:v>
                </c:pt>
              </c:numCache>
            </c:numRef>
          </c:val>
          <c:extLst>
            <c:ext xmlns:c16="http://schemas.microsoft.com/office/drawing/2014/chart" uri="{C3380CC4-5D6E-409C-BE32-E72D297353CC}">
              <c16:uniqueId val="{00000000-9260-45DC-9AD0-C63D72245FA9}"/>
            </c:ext>
          </c:extLst>
        </c:ser>
        <c:ser>
          <c:idx val="1"/>
          <c:order val="1"/>
          <c:tx>
            <c:strRef>
              <c:f>'No. 27'!$B$34</c:f>
              <c:strCache>
                <c:ptCount val="1"/>
                <c:pt idx="0">
                  <c:v> Allocated new measures </c:v>
                </c:pt>
              </c:strCache>
            </c:strRef>
          </c:tx>
          <c:spPr>
            <a:solidFill>
              <a:schemeClr val="accent4"/>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2-9260-45DC-9AD0-C63D72245FA9}"/>
              </c:ext>
            </c:extLst>
          </c:dPt>
          <c:dPt>
            <c:idx val="1"/>
            <c:invertIfNegative val="0"/>
            <c:bubble3D val="0"/>
            <c:spPr>
              <a:solidFill>
                <a:schemeClr val="accent4">
                  <a:lumMod val="50000"/>
                </a:schemeClr>
              </a:solidFill>
              <a:ln>
                <a:noFill/>
              </a:ln>
              <a:effectLst/>
            </c:spPr>
            <c:extLst>
              <c:ext xmlns:c16="http://schemas.microsoft.com/office/drawing/2014/chart" uri="{C3380CC4-5D6E-409C-BE32-E72D297353CC}">
                <c16:uniqueId val="{00000004-9260-45DC-9AD0-C63D72245FA9}"/>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9260-45DC-9AD0-C63D72245F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27'!$C$32:$D$32</c:f>
              <c:strCache>
                <c:ptCount val="2"/>
                <c:pt idx="0">
                  <c:v> Current </c:v>
                </c:pt>
                <c:pt idx="1">
                  <c:v>Capital</c:v>
                </c:pt>
              </c:strCache>
            </c:strRef>
          </c:cat>
          <c:val>
            <c:numRef>
              <c:f>'No. 27'!$C$34:$D$34</c:f>
              <c:numCache>
                <c:formatCode>0.0</c:formatCode>
                <c:ptCount val="2"/>
                <c:pt idx="0" formatCode="_-* #,##0.0_-;\-* #,##0.0_-;_-* &quot;-&quot;??_-;_-@_-">
                  <c:v>1.756</c:v>
                </c:pt>
                <c:pt idx="1">
                  <c:v>0.9</c:v>
                </c:pt>
              </c:numCache>
            </c:numRef>
          </c:val>
          <c:extLst>
            <c:ext xmlns:c16="http://schemas.microsoft.com/office/drawing/2014/chart" uri="{C3380CC4-5D6E-409C-BE32-E72D297353CC}">
              <c16:uniqueId val="{00000005-9260-45DC-9AD0-C63D72245FA9}"/>
            </c:ext>
          </c:extLst>
        </c:ser>
        <c:ser>
          <c:idx val="2"/>
          <c:order val="2"/>
          <c:tx>
            <c:strRef>
              <c:f>'No. 27'!$B$35</c:f>
              <c:strCache>
                <c:ptCount val="1"/>
                <c:pt idx="0">
                  <c:v> unallocated </c:v>
                </c:pt>
              </c:strCache>
            </c:strRef>
          </c:tx>
          <c:spPr>
            <a:solidFill>
              <a:schemeClr val="accent4">
                <a:lumMod val="40000"/>
                <a:lumOff val="60000"/>
              </a:schemeClr>
            </a:soli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7-9260-45DC-9AD0-C63D72245F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27'!$C$32:$D$32</c:f>
              <c:strCache>
                <c:ptCount val="2"/>
                <c:pt idx="0">
                  <c:v> Current </c:v>
                </c:pt>
                <c:pt idx="1">
                  <c:v>Capital</c:v>
                </c:pt>
              </c:strCache>
            </c:strRef>
          </c:cat>
          <c:val>
            <c:numRef>
              <c:f>'No. 27'!$C$35:$D$35</c:f>
              <c:numCache>
                <c:formatCode>0.0</c:formatCode>
                <c:ptCount val="2"/>
                <c:pt idx="0" formatCode="_(* #,##0.00_);_(* \(#,##0.00\);_(* &quot;-&quot;??_);_(@_)">
                  <c:v>0.85299999999999998</c:v>
                </c:pt>
                <c:pt idx="1">
                  <c:v>0.25</c:v>
                </c:pt>
              </c:numCache>
            </c:numRef>
          </c:val>
          <c:extLst>
            <c:ext xmlns:c16="http://schemas.microsoft.com/office/drawing/2014/chart" uri="{C3380CC4-5D6E-409C-BE32-E72D297353CC}">
              <c16:uniqueId val="{00000008-9260-45DC-9AD0-C63D72245FA9}"/>
            </c:ext>
          </c:extLst>
        </c:ser>
        <c:dLbls>
          <c:showLegendKey val="0"/>
          <c:showVal val="0"/>
          <c:showCatName val="0"/>
          <c:showSerName val="0"/>
          <c:showPercent val="0"/>
          <c:showBubbleSize val="0"/>
        </c:dLbls>
        <c:gapWidth val="100"/>
        <c:overlap val="100"/>
        <c:axId val="1613111199"/>
        <c:axId val="460712448"/>
      </c:barChart>
      <c:catAx>
        <c:axId val="161311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60712448"/>
        <c:crosses val="autoZero"/>
        <c:auto val="1"/>
        <c:lblAlgn val="ctr"/>
        <c:lblOffset val="100"/>
        <c:noMultiLvlLbl val="0"/>
      </c:catAx>
      <c:valAx>
        <c:axId val="460712448"/>
        <c:scaling>
          <c:orientation val="minMax"/>
        </c:scaling>
        <c:delete val="1"/>
        <c:axPos val="l"/>
        <c:numFmt formatCode="#,##0" sourceLinked="0"/>
        <c:majorTickMark val="none"/>
        <c:minorTickMark val="none"/>
        <c:tickLblPos val="nextTo"/>
        <c:crossAx val="161311119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79177602799656E-2"/>
          <c:y val="5.0516647531572902E-2"/>
          <c:w val="0.70123053201119623"/>
          <c:h val="0.84355099125812483"/>
        </c:manualLayout>
      </c:layout>
      <c:barChart>
        <c:barDir val="col"/>
        <c:grouping val="stacked"/>
        <c:varyColors val="0"/>
        <c:ser>
          <c:idx val="0"/>
          <c:order val="0"/>
          <c:tx>
            <c:strRef>
              <c:f>'No. 27'!$E$33</c:f>
              <c:strCache>
                <c:ptCount val="1"/>
                <c:pt idx="0">
                  <c:v>Ukraine</c:v>
                </c:pt>
              </c:strCache>
            </c:strRef>
          </c:tx>
          <c:spPr>
            <a:solidFill>
              <a:schemeClr val="accent2">
                <a:lumMod val="50000"/>
              </a:schemeClr>
            </a:solidFill>
            <a:ln>
              <a:noFill/>
            </a:ln>
            <a:effectLst/>
          </c:spPr>
          <c:invertIfNegative val="0"/>
          <c:dPt>
            <c:idx val="1"/>
            <c:invertIfNegative val="0"/>
            <c:bubble3D val="0"/>
            <c:spPr>
              <a:solidFill>
                <a:schemeClr val="accent3">
                  <a:lumMod val="50000"/>
                </a:schemeClr>
              </a:solidFill>
              <a:ln>
                <a:noFill/>
              </a:ln>
              <a:effectLst/>
            </c:spPr>
            <c:extLst>
              <c:ext xmlns:c16="http://schemas.microsoft.com/office/drawing/2014/chart" uri="{C3380CC4-5D6E-409C-BE32-E72D297353CC}">
                <c16:uniqueId val="{00000001-64D6-468F-AC36-3F3ABD58E8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27'!$F$32:$G$32</c:f>
              <c:strCache>
                <c:ptCount val="2"/>
                <c:pt idx="0">
                  <c:v>Non-core</c:v>
                </c:pt>
                <c:pt idx="1">
                  <c:v>Cost of living</c:v>
                </c:pt>
              </c:strCache>
            </c:strRef>
          </c:cat>
          <c:val>
            <c:numRef>
              <c:f>'No. 27'!$F$33:$G$33</c:f>
              <c:numCache>
                <c:formatCode>0.00</c:formatCode>
                <c:ptCount val="2"/>
                <c:pt idx="0" formatCode="0.0">
                  <c:v>2.5</c:v>
                </c:pt>
                <c:pt idx="1">
                  <c:v>0.9</c:v>
                </c:pt>
              </c:numCache>
            </c:numRef>
          </c:val>
          <c:extLst>
            <c:ext xmlns:c16="http://schemas.microsoft.com/office/drawing/2014/chart" uri="{C3380CC4-5D6E-409C-BE32-E72D297353CC}">
              <c16:uniqueId val="{00000002-64D6-468F-AC36-3F3ABD58E8EE}"/>
            </c:ext>
          </c:extLst>
        </c:ser>
        <c:ser>
          <c:idx val="1"/>
          <c:order val="1"/>
          <c:tx>
            <c:strRef>
              <c:f>'No. 27'!$E$34</c:f>
              <c:strCache>
                <c:ptCount val="1"/>
                <c:pt idx="0">
                  <c:v>Covid</c:v>
                </c:pt>
              </c:strCache>
            </c:strRef>
          </c:tx>
          <c:spPr>
            <a:solidFill>
              <a:schemeClr val="accent2"/>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4-64D6-468F-AC36-3F3ABD58E8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27'!$F$32:$G$32</c:f>
              <c:strCache>
                <c:ptCount val="2"/>
                <c:pt idx="0">
                  <c:v>Non-core</c:v>
                </c:pt>
                <c:pt idx="1">
                  <c:v>Cost of living</c:v>
                </c:pt>
              </c:strCache>
            </c:strRef>
          </c:cat>
          <c:val>
            <c:numRef>
              <c:f>'No. 27'!$F$34:$G$34</c:f>
              <c:numCache>
                <c:formatCode>0.00</c:formatCode>
                <c:ptCount val="2"/>
                <c:pt idx="0" formatCode="0.0">
                  <c:v>1.3</c:v>
                </c:pt>
                <c:pt idx="1">
                  <c:v>0.88400000000000012</c:v>
                </c:pt>
              </c:numCache>
            </c:numRef>
          </c:val>
          <c:extLst>
            <c:ext xmlns:c16="http://schemas.microsoft.com/office/drawing/2014/chart" uri="{C3380CC4-5D6E-409C-BE32-E72D297353CC}">
              <c16:uniqueId val="{00000005-64D6-468F-AC36-3F3ABD58E8EE}"/>
            </c:ext>
          </c:extLst>
        </c:ser>
        <c:ser>
          <c:idx val="2"/>
          <c:order val="2"/>
          <c:tx>
            <c:strRef>
              <c:f>'No. 27'!$E$35</c:f>
              <c:strCache>
                <c:ptCount val="1"/>
                <c:pt idx="0">
                  <c:v>Other</c:v>
                </c:pt>
              </c:strCache>
            </c:strRef>
          </c:tx>
          <c:spPr>
            <a:solidFill>
              <a:schemeClr val="accent2">
                <a:lumMod val="60000"/>
                <a:lumOff val="40000"/>
              </a:schemeClr>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7-64D6-468F-AC36-3F3ABD58E8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27'!$F$32:$G$32</c:f>
              <c:strCache>
                <c:ptCount val="2"/>
                <c:pt idx="0">
                  <c:v>Non-core</c:v>
                </c:pt>
                <c:pt idx="1">
                  <c:v>Cost of living</c:v>
                </c:pt>
              </c:strCache>
            </c:strRef>
          </c:cat>
          <c:val>
            <c:numRef>
              <c:f>'No. 27'!$F$35:$G$35</c:f>
              <c:numCache>
                <c:formatCode>0.00</c:formatCode>
                <c:ptCount val="2"/>
                <c:pt idx="0" formatCode="0.0">
                  <c:v>0.7</c:v>
                </c:pt>
                <c:pt idx="1">
                  <c:v>0.52200000000000002</c:v>
                </c:pt>
              </c:numCache>
            </c:numRef>
          </c:val>
          <c:extLst>
            <c:ext xmlns:c16="http://schemas.microsoft.com/office/drawing/2014/chart" uri="{C3380CC4-5D6E-409C-BE32-E72D297353CC}">
              <c16:uniqueId val="{00000008-64D6-468F-AC36-3F3ABD58E8EE}"/>
            </c:ext>
          </c:extLst>
        </c:ser>
        <c:dLbls>
          <c:showLegendKey val="0"/>
          <c:showVal val="0"/>
          <c:showCatName val="0"/>
          <c:showSerName val="0"/>
          <c:showPercent val="0"/>
          <c:showBubbleSize val="0"/>
        </c:dLbls>
        <c:gapWidth val="100"/>
        <c:overlap val="100"/>
        <c:axId val="1613111199"/>
        <c:axId val="460712448"/>
      </c:barChart>
      <c:catAx>
        <c:axId val="161311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60712448"/>
        <c:crosses val="autoZero"/>
        <c:auto val="1"/>
        <c:lblAlgn val="ctr"/>
        <c:lblOffset val="100"/>
        <c:noMultiLvlLbl val="0"/>
      </c:catAx>
      <c:valAx>
        <c:axId val="460712448"/>
        <c:scaling>
          <c:orientation val="minMax"/>
        </c:scaling>
        <c:delete val="1"/>
        <c:axPos val="l"/>
        <c:numFmt formatCode="0.0" sourceLinked="1"/>
        <c:majorTickMark val="none"/>
        <c:minorTickMark val="none"/>
        <c:tickLblPos val="nextTo"/>
        <c:crossAx val="161311119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D9D9D9"/>
              </a:solidFill>
            </c:spPr>
            <c:extLst>
              <c:ext xmlns:c16="http://schemas.microsoft.com/office/drawing/2014/chart" uri="{C3380CC4-5D6E-409C-BE32-E72D297353CC}">
                <c16:uniqueId val="{00000001-612A-4EB5-AB56-3DA2B9EA1DD0}"/>
              </c:ext>
            </c:extLst>
          </c:dPt>
          <c:dPt>
            <c:idx val="1"/>
            <c:bubble3D val="0"/>
            <c:spPr>
              <a:solidFill>
                <a:srgbClr val="F7587E"/>
              </a:solidFill>
            </c:spPr>
            <c:extLst>
              <c:ext xmlns:c16="http://schemas.microsoft.com/office/drawing/2014/chart" uri="{C3380CC4-5D6E-409C-BE32-E72D297353CC}">
                <c16:uniqueId val="{00000003-612A-4EB5-AB56-3DA2B9EA1DD0}"/>
              </c:ext>
            </c:extLst>
          </c:dPt>
          <c:cat>
            <c:strLit>
              <c:ptCount val="2"/>
              <c:pt idx="0">
                <c:v>Targeted</c:v>
              </c:pt>
              <c:pt idx="1">
                <c:v>Untargeted</c:v>
              </c:pt>
            </c:strLit>
          </c:cat>
          <c:val>
            <c:numRef>
              <c:f>'No. 28'!$B$25:$C$25</c:f>
              <c:numCache>
                <c:formatCode>General</c:formatCode>
                <c:ptCount val="2"/>
                <c:pt idx="0">
                  <c:v>29</c:v>
                </c:pt>
                <c:pt idx="1">
                  <c:v>71</c:v>
                </c:pt>
              </c:numCache>
            </c:numRef>
          </c:val>
          <c:extLst>
            <c:ext xmlns:c16="http://schemas.microsoft.com/office/drawing/2014/chart" uri="{C3380CC4-5D6E-409C-BE32-E72D297353CC}">
              <c16:uniqueId val="{00000004-612A-4EB5-AB56-3DA2B9EA1DD0}"/>
            </c:ext>
          </c:extLst>
        </c:ser>
        <c:dLbls>
          <c:showLegendKey val="0"/>
          <c:showVal val="0"/>
          <c:showCatName val="0"/>
          <c:showSerName val="0"/>
          <c:showPercent val="0"/>
          <c:showBubbleSize val="0"/>
          <c:showLeaderLines val="0"/>
        </c:dLbls>
        <c:firstSliceAng val="0"/>
      </c:pieChart>
    </c:plotArea>
    <c:plotVisOnly val="1"/>
    <c:dispBlanksAs val="gap"/>
    <c:showDLblsOverMax val="0"/>
    <c:extLst/>
  </c:chart>
  <c:spPr>
    <a:solidFill>
      <a:schemeClr val="bg1"/>
    </a:solidFill>
    <a:ln w="9525" cap="flat" cmpd="sng" algn="ctr">
      <a:noFill/>
      <a:round/>
    </a:ln>
    <a:effectLst/>
  </c:spPr>
  <c:txPr>
    <a:bodyPr/>
    <a:lstStyle/>
    <a:p>
      <a:pPr>
        <a:defRPr>
          <a:latin typeface="Futura lt bt"/>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75683615087689E-2"/>
          <c:y val="5.0808314087759814E-2"/>
          <c:w val="0.74733553989204582"/>
          <c:h val="0.83767386574812941"/>
        </c:manualLayout>
      </c:layout>
      <c:barChart>
        <c:barDir val="col"/>
        <c:grouping val="stacked"/>
        <c:varyColors val="0"/>
        <c:ser>
          <c:idx val="0"/>
          <c:order val="0"/>
          <c:tx>
            <c:strRef>
              <c:f>'No. 31'!$C$26</c:f>
              <c:strCache>
                <c:ptCount val="1"/>
                <c:pt idx="0">
                  <c:v>2024</c:v>
                </c:pt>
              </c:strCache>
            </c:strRef>
          </c:tx>
          <c:spPr>
            <a:solidFill>
              <a:schemeClr val="tx1">
                <a:lumMod val="75000"/>
                <a:lumOff val="25000"/>
              </a:schemeClr>
            </a:solidFill>
            <a:ln>
              <a:noFill/>
            </a:ln>
            <a:effectLst/>
          </c:spPr>
          <c:invertIfNegative val="0"/>
          <c:dPt>
            <c:idx val="0"/>
            <c:invertIfNegative val="0"/>
            <c:bubble3D val="0"/>
            <c:spPr>
              <a:solidFill>
                <a:schemeClr val="tx1">
                  <a:lumMod val="75000"/>
                  <a:lumOff val="25000"/>
                </a:schemeClr>
              </a:solidFill>
              <a:ln>
                <a:noFill/>
              </a:ln>
              <a:effectLst/>
            </c:spPr>
            <c:extLst>
              <c:ext xmlns:c16="http://schemas.microsoft.com/office/drawing/2014/chart" uri="{C3380CC4-5D6E-409C-BE32-E72D297353CC}">
                <c16:uniqueId val="{00000001-0907-4D24-BF3D-22D19CFE316B}"/>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0907-4D24-BF3D-22D19CFE316B}"/>
              </c:ext>
            </c:extLst>
          </c:dPt>
          <c:dLbls>
            <c:dLbl>
              <c:idx val="0"/>
              <c:tx>
                <c:rich>
                  <a:bodyPr/>
                  <a:lstStyle/>
                  <a:p>
                    <a:fld id="{53B24A44-811E-4EA7-8C5C-CB1F0CAA89DF}" type="VALUE">
                      <a:rPr lang="en-US">
                        <a:solidFill>
                          <a:schemeClr val="bg1"/>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07-4D24-BF3D-22D19CFE316B}"/>
                </c:ext>
              </c:extLst>
            </c:dLbl>
            <c:dLbl>
              <c:idx val="1"/>
              <c:tx>
                <c:rich>
                  <a:bodyPr/>
                  <a:lstStyle/>
                  <a:p>
                    <a:fld id="{6FA80D42-909C-4486-A44C-B89BD6C57A09}" type="VALUE">
                      <a:rPr lang="en-US">
                        <a:solidFill>
                          <a:schemeClr val="bg1"/>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07-4D24-BF3D-22D19CFE31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31'!$D$25:$E$25</c:f>
              <c:strCache>
                <c:ptCount val="2"/>
                <c:pt idx="0">
                  <c:v>Official allocations</c:v>
                </c:pt>
                <c:pt idx="1">
                  <c:v>Estimated "Stand-Still" costs</c:v>
                </c:pt>
              </c:strCache>
            </c:strRef>
          </c:cat>
          <c:val>
            <c:numRef>
              <c:f>'No. 31'!$D$26:$E$26</c:f>
              <c:numCache>
                <c:formatCode>0.00</c:formatCode>
                <c:ptCount val="2"/>
                <c:pt idx="0">
                  <c:v>0.70799999999999996</c:v>
                </c:pt>
                <c:pt idx="1">
                  <c:v>0.87071925098776815</c:v>
                </c:pt>
              </c:numCache>
            </c:numRef>
          </c:val>
          <c:extLst>
            <c:ext xmlns:c16="http://schemas.microsoft.com/office/drawing/2014/chart" uri="{C3380CC4-5D6E-409C-BE32-E72D297353CC}">
              <c16:uniqueId val="{00000004-0907-4D24-BF3D-22D19CFE316B}"/>
            </c:ext>
          </c:extLst>
        </c:ser>
        <c:ser>
          <c:idx val="2"/>
          <c:order val="1"/>
          <c:tx>
            <c:strRef>
              <c:f>'No. 31'!$C$27</c:f>
              <c:strCache>
                <c:ptCount val="1"/>
              </c:strCache>
            </c:strRef>
          </c:tx>
          <c:spPr>
            <a:solidFill>
              <a:schemeClr val="accent3">
                <a:lumMod val="40000"/>
                <a:lumOff val="60000"/>
              </a:schemeClr>
            </a:solidFill>
            <a:ln>
              <a:noFill/>
            </a:ln>
            <a:effectLst/>
          </c:spPr>
          <c:invertIfNegative val="0"/>
          <c:dLbls>
            <c:dLbl>
              <c:idx val="1"/>
              <c:tx>
                <c:rich>
                  <a:bodyPr/>
                  <a:lstStyle/>
                  <a:p>
                    <a:fld id="{BC4FE73C-7627-4C2E-A160-F4BBA0A40789}" type="VALUE">
                      <a:rPr lang="en-US">
                        <a:solidFill>
                          <a:schemeClr val="bg1"/>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07-4D24-BF3D-22D19CFE31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31'!$D$25:$E$25</c:f>
              <c:strCache>
                <c:ptCount val="2"/>
                <c:pt idx="0">
                  <c:v>Official allocations</c:v>
                </c:pt>
                <c:pt idx="1">
                  <c:v>Estimated "Stand-Still" costs</c:v>
                </c:pt>
              </c:strCache>
            </c:strRef>
          </c:cat>
          <c:val>
            <c:numRef>
              <c:f>'No. 31'!$D$27:$E$27</c:f>
              <c:numCache>
                <c:formatCode>0.00</c:formatCode>
                <c:ptCount val="2"/>
              </c:numCache>
            </c:numRef>
          </c:val>
          <c:extLst>
            <c:ext xmlns:c16="http://schemas.microsoft.com/office/drawing/2014/chart" uri="{C3380CC4-5D6E-409C-BE32-E72D297353CC}">
              <c16:uniqueId val="{00000006-0907-4D24-BF3D-22D19CFE316B}"/>
            </c:ext>
          </c:extLst>
        </c:ser>
        <c:ser>
          <c:idx val="1"/>
          <c:order val="2"/>
          <c:tx>
            <c:strRef>
              <c:f>'No. 31'!$C$28</c:f>
              <c:strCache>
                <c:ptCount val="1"/>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31'!$D$25:$E$25</c:f>
              <c:strCache>
                <c:ptCount val="2"/>
                <c:pt idx="0">
                  <c:v>Official allocations</c:v>
                </c:pt>
                <c:pt idx="1">
                  <c:v>Estimated "Stand-Still" costs</c:v>
                </c:pt>
              </c:strCache>
            </c:strRef>
          </c:cat>
          <c:val>
            <c:numRef>
              <c:f>'No. 31'!$D$28:$E$28</c:f>
              <c:numCache>
                <c:formatCode>0.00</c:formatCode>
                <c:ptCount val="2"/>
                <c:pt idx="1">
                  <c:v>0.26676660566746158</c:v>
                </c:pt>
              </c:numCache>
            </c:numRef>
          </c:val>
          <c:extLst>
            <c:ext xmlns:c16="http://schemas.microsoft.com/office/drawing/2014/chart" uri="{C3380CC4-5D6E-409C-BE32-E72D297353CC}">
              <c16:uniqueId val="{00000007-0907-4D24-BF3D-22D19CFE316B}"/>
            </c:ext>
          </c:extLst>
        </c:ser>
        <c:dLbls>
          <c:showLegendKey val="0"/>
          <c:showVal val="0"/>
          <c:showCatName val="0"/>
          <c:showSerName val="0"/>
          <c:showPercent val="0"/>
          <c:showBubbleSize val="0"/>
        </c:dLbls>
        <c:gapWidth val="150"/>
        <c:overlap val="100"/>
        <c:axId val="2028284336"/>
        <c:axId val="471725119"/>
      </c:barChart>
      <c:catAx>
        <c:axId val="20282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71725119"/>
        <c:crosses val="autoZero"/>
        <c:auto val="1"/>
        <c:lblAlgn val="ctr"/>
        <c:lblOffset val="100"/>
        <c:noMultiLvlLbl val="0"/>
      </c:catAx>
      <c:valAx>
        <c:axId val="47172511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8284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32026861701822E-2"/>
          <c:y val="6.4667842445620224E-2"/>
          <c:w val="0.89022929902393688"/>
          <c:h val="0.79972503437070364"/>
        </c:manualLayout>
      </c:layout>
      <c:lineChart>
        <c:grouping val="standard"/>
        <c:varyColors val="0"/>
        <c:ser>
          <c:idx val="0"/>
          <c:order val="0"/>
          <c:tx>
            <c:v>Bottom-up GNI*</c:v>
          </c:tx>
          <c:spPr>
            <a:ln w="12700" cap="rnd">
              <a:solidFill>
                <a:schemeClr val="accent1"/>
              </a:solidFill>
              <a:round/>
            </a:ln>
            <a:effectLst/>
          </c:spPr>
          <c:marker>
            <c:symbol val="none"/>
          </c:marker>
          <c:cat>
            <c:numLit>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Lit>
          </c:cat>
          <c:val>
            <c:numLit>
              <c:formatCode>General</c:formatCode>
              <c:ptCount val="11"/>
              <c:pt idx="0">
                <c:v>166965.43379655245</c:v>
              </c:pt>
              <c:pt idx="1">
                <c:v>173985.9315079267</c:v>
              </c:pt>
              <c:pt idx="2">
                <c:v>183674.99248316226</c:v>
              </c:pt>
              <c:pt idx="3">
                <c:v>193380.14758209878</c:v>
              </c:pt>
              <c:pt idx="4">
                <c:v>196786.83208068152</c:v>
              </c:pt>
              <c:pt idx="5">
                <c:v>207764.76333006783</c:v>
              </c:pt>
              <c:pt idx="6">
                <c:v>219553.23008763904</c:v>
              </c:pt>
              <c:pt idx="7">
                <c:v>226926.09725796443</c:v>
              </c:pt>
              <c:pt idx="8">
                <c:v>207066.40609150997</c:v>
              </c:pt>
              <c:pt idx="9">
                <c:v>233281</c:v>
              </c:pt>
              <c:pt idx="10">
                <c:v>248880.00000060661</c:v>
              </c:pt>
            </c:numLit>
          </c:val>
          <c:smooth val="0"/>
          <c:extLst>
            <c:ext xmlns:c16="http://schemas.microsoft.com/office/drawing/2014/chart" uri="{C3380CC4-5D6E-409C-BE32-E72D297353CC}">
              <c16:uniqueId val="{00000000-5CF8-4BEC-9B24-590F308B0E0A}"/>
            </c:ext>
          </c:extLst>
        </c:ser>
        <c:ser>
          <c:idx val="2"/>
          <c:order val="1"/>
          <c:tx>
            <c:v>Trend</c:v>
          </c:tx>
          <c:spPr>
            <a:ln w="12700" cap="rnd">
              <a:solidFill>
                <a:schemeClr val="bg1">
                  <a:lumMod val="50000"/>
                </a:schemeClr>
              </a:solidFill>
              <a:prstDash val="sysDot"/>
              <a:round/>
            </a:ln>
            <a:effectLst/>
          </c:spPr>
          <c:marker>
            <c:symbol val="none"/>
          </c:marker>
          <c:cat>
            <c:numLit>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Lit>
          </c:cat>
          <c:val>
            <c:numLit>
              <c:formatCode>General</c:formatCode>
              <c:ptCount val="11"/>
              <c:pt idx="2">
                <c:v>182841.53171026707</c:v>
              </c:pt>
              <c:pt idx="3">
                <c:v>191577.32321426645</c:v>
              </c:pt>
              <c:pt idx="4">
                <c:v>200313.11471826583</c:v>
              </c:pt>
              <c:pt idx="5">
                <c:v>209048.90622226894</c:v>
              </c:pt>
              <c:pt idx="6">
                <c:v>217784.69772626832</c:v>
              </c:pt>
              <c:pt idx="7">
                <c:v>226520.4892302677</c:v>
              </c:pt>
              <c:pt idx="8">
                <c:v>235256.28073426709</c:v>
              </c:pt>
              <c:pt idx="9">
                <c:v>243992.07223827019</c:v>
              </c:pt>
              <c:pt idx="10">
                <c:v>252727.86374226958</c:v>
              </c:pt>
            </c:numLit>
          </c:val>
          <c:smooth val="0"/>
          <c:extLst>
            <c:ext xmlns:c16="http://schemas.microsoft.com/office/drawing/2014/chart" uri="{C3380CC4-5D6E-409C-BE32-E72D297353CC}">
              <c16:uniqueId val="{00000001-5CF8-4BEC-9B24-590F308B0E0A}"/>
            </c:ext>
          </c:extLst>
        </c:ser>
        <c:dLbls>
          <c:showLegendKey val="0"/>
          <c:showVal val="0"/>
          <c:showCatName val="0"/>
          <c:showSerName val="0"/>
          <c:showPercent val="0"/>
          <c:showBubbleSize val="0"/>
        </c:dLbls>
        <c:smooth val="0"/>
        <c:axId val="1620008848"/>
        <c:axId val="1767481824"/>
      </c:lineChart>
      <c:catAx>
        <c:axId val="162000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481824"/>
        <c:crosses val="autoZero"/>
        <c:auto val="1"/>
        <c:lblAlgn val="ctr"/>
        <c:lblOffset val="100"/>
        <c:tickLblSkip val="5"/>
        <c:noMultiLvlLbl val="0"/>
      </c:catAx>
      <c:valAx>
        <c:axId val="1767481824"/>
        <c:scaling>
          <c:orientation val="minMax"/>
          <c:max val="255000"/>
          <c:min val="1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0008848"/>
        <c:crosses val="autoZero"/>
        <c:crossBetween val="between"/>
        <c:majorUnit val="500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 32'!$E$22</c:f>
              <c:strCache>
                <c:ptCount val="1"/>
                <c:pt idx="0">
                  <c:v>2019-2023</c:v>
                </c:pt>
              </c:strCache>
            </c:strRef>
          </c:tx>
          <c:spPr>
            <a:solidFill>
              <a:schemeClr val="accent1"/>
            </a:solidFill>
            <a:ln>
              <a:noFill/>
            </a:ln>
            <a:effectLst/>
          </c:spPr>
          <c:invertIfNegative val="0"/>
          <c:dPt>
            <c:idx val="0"/>
            <c:invertIfNegative val="0"/>
            <c:bubble3D val="0"/>
            <c:spPr>
              <a:solidFill>
                <a:schemeClr val="bg2">
                  <a:lumMod val="25000"/>
                  <a:lumOff val="75000"/>
                </a:schemeClr>
              </a:solidFill>
              <a:ln>
                <a:noFill/>
              </a:ln>
              <a:effectLst/>
            </c:spPr>
            <c:extLst>
              <c:ext xmlns:c16="http://schemas.microsoft.com/office/drawing/2014/chart" uri="{C3380CC4-5D6E-409C-BE32-E72D297353CC}">
                <c16:uniqueId val="{00000001-0646-4857-8437-2BFA756478B7}"/>
              </c:ext>
            </c:extLst>
          </c:dPt>
          <c:dPt>
            <c:idx val="1"/>
            <c:invertIfNegative val="0"/>
            <c:bubble3D val="0"/>
            <c:spPr>
              <a:solidFill>
                <a:schemeClr val="bg2">
                  <a:lumMod val="25000"/>
                  <a:lumOff val="75000"/>
                </a:schemeClr>
              </a:solidFill>
              <a:ln>
                <a:noFill/>
              </a:ln>
              <a:effectLst/>
            </c:spPr>
            <c:extLst>
              <c:ext xmlns:c16="http://schemas.microsoft.com/office/drawing/2014/chart" uri="{C3380CC4-5D6E-409C-BE32-E72D297353CC}">
                <c16:uniqueId val="{00000003-0646-4857-8437-2BFA756478B7}"/>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5-0646-4857-8437-2BFA756478B7}"/>
              </c:ext>
            </c:extLst>
          </c:dPt>
          <c:cat>
            <c:multiLvlStrRef>
              <c:f>'No. 32'!$C$23:$D$25</c:f>
              <c:multiLvlStrCache>
                <c:ptCount val="3"/>
                <c:lvl>
                  <c:pt idx="0">
                    <c:v>A&amp;E</c:v>
                  </c:pt>
                  <c:pt idx="1">
                    <c:v>Admissions</c:v>
                  </c:pt>
                  <c:pt idx="2">
                    <c:v>Increase in population</c:v>
                  </c:pt>
                </c:lvl>
                <c:lvl>
                  <c:pt idx="0">
                    <c:v>Demand</c:v>
                  </c:pt>
                  <c:pt idx="2">
                    <c:v>Demographics</c:v>
                  </c:pt>
                </c:lvl>
              </c:multiLvlStrCache>
            </c:multiLvlStrRef>
          </c:cat>
          <c:val>
            <c:numRef>
              <c:f>'No. 32'!$E$23:$E$25</c:f>
              <c:numCache>
                <c:formatCode>General</c:formatCode>
                <c:ptCount val="3"/>
                <c:pt idx="0">
                  <c:v>21</c:v>
                </c:pt>
                <c:pt idx="1">
                  <c:v>17</c:v>
                </c:pt>
                <c:pt idx="2" formatCode="0.0">
                  <c:v>19.958988380040992</c:v>
                </c:pt>
              </c:numCache>
            </c:numRef>
          </c:val>
          <c:extLst>
            <c:ext xmlns:c16="http://schemas.microsoft.com/office/drawing/2014/chart" uri="{C3380CC4-5D6E-409C-BE32-E72D297353CC}">
              <c16:uniqueId val="{00000006-0646-4857-8437-2BFA756478B7}"/>
            </c:ext>
          </c:extLst>
        </c:ser>
        <c:dLbls>
          <c:showLegendKey val="0"/>
          <c:showVal val="0"/>
          <c:showCatName val="0"/>
          <c:showSerName val="0"/>
          <c:showPercent val="0"/>
          <c:showBubbleSize val="0"/>
        </c:dLbls>
        <c:gapWidth val="25"/>
        <c:overlap val="-27"/>
        <c:axId val="1466214047"/>
        <c:axId val="2011338559"/>
      </c:barChart>
      <c:catAx>
        <c:axId val="1466214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1338559"/>
        <c:crosses val="autoZero"/>
        <c:auto val="1"/>
        <c:lblAlgn val="ctr"/>
        <c:lblOffset val="100"/>
        <c:noMultiLvlLbl val="0"/>
      </c:catAx>
      <c:valAx>
        <c:axId val="20113385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662140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4469759936286"/>
          <c:y val="5.5443548387096774E-2"/>
          <c:w val="0.81132969228596497"/>
          <c:h val="0.72301641478282952"/>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1-6CC1-4060-A5DF-6A8D1D5253CD}"/>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3-6CC1-4060-A5DF-6A8D1D5253C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6CC1-4060-A5DF-6A8D1D5253CD}"/>
              </c:ext>
            </c:extLst>
          </c:dPt>
          <c:dPt>
            <c:idx val="3"/>
            <c:invertIfNegative val="0"/>
            <c:bubble3D val="0"/>
            <c:spPr>
              <a:solidFill>
                <a:schemeClr val="accent3">
                  <a:lumMod val="50000"/>
                </a:schemeClr>
              </a:solidFill>
              <a:ln>
                <a:noFill/>
              </a:ln>
              <a:effectLst/>
            </c:spPr>
            <c:extLst>
              <c:ext xmlns:c16="http://schemas.microsoft.com/office/drawing/2014/chart" uri="{C3380CC4-5D6E-409C-BE32-E72D297353CC}">
                <c16:uniqueId val="{00000007-6CC1-4060-A5DF-6A8D1D5253CD}"/>
              </c:ext>
            </c:extLst>
          </c:dPt>
          <c:dPt>
            <c:idx val="4"/>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9-6CC1-4060-A5DF-6A8D1D5253CD}"/>
              </c:ext>
            </c:extLst>
          </c:dPt>
          <c:dPt>
            <c:idx val="5"/>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B-6CC1-4060-A5DF-6A8D1D5253CD}"/>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D-6CC1-4060-A5DF-6A8D1D5253CD}"/>
              </c:ext>
            </c:extLst>
          </c:dPt>
          <c:dPt>
            <c:idx val="7"/>
            <c:invertIfNegative val="0"/>
            <c:bubble3D val="0"/>
            <c:spPr>
              <a:solidFill>
                <a:schemeClr val="accent3">
                  <a:lumMod val="50000"/>
                </a:schemeClr>
              </a:solidFill>
              <a:ln>
                <a:noFill/>
              </a:ln>
              <a:effectLst/>
            </c:spPr>
            <c:extLst>
              <c:ext xmlns:c16="http://schemas.microsoft.com/office/drawing/2014/chart" uri="{C3380CC4-5D6E-409C-BE32-E72D297353CC}">
                <c16:uniqueId val="{0000000F-6CC1-4060-A5DF-6A8D1D5253CD}"/>
              </c:ext>
            </c:extLst>
          </c:dPt>
          <c:cat>
            <c:multiLvlStrRef>
              <c:f>'No. 32'!$I$22:$J$29</c:f>
              <c:multiLvlStrCache>
                <c:ptCount val="8"/>
                <c:lvl>
                  <c:pt idx="0">
                    <c:v>65+</c:v>
                  </c:pt>
                  <c:pt idx="1">
                    <c:v>75+</c:v>
                  </c:pt>
                  <c:pt idx="2">
                    <c:v>80+</c:v>
                  </c:pt>
                  <c:pt idx="3">
                    <c:v>85+</c:v>
                  </c:pt>
                  <c:pt idx="4">
                    <c:v>65+</c:v>
                  </c:pt>
                  <c:pt idx="5">
                    <c:v>75+</c:v>
                  </c:pt>
                  <c:pt idx="6">
                    <c:v>80+</c:v>
                  </c:pt>
                  <c:pt idx="7">
                    <c:v>85+</c:v>
                  </c:pt>
                </c:lvl>
                <c:lvl>
                  <c:pt idx="0">
                    <c:v>2019-2023</c:v>
                  </c:pt>
                  <c:pt idx="4">
                    <c:v>2023-2026</c:v>
                  </c:pt>
                </c:lvl>
              </c:multiLvlStrCache>
            </c:multiLvlStrRef>
          </c:cat>
          <c:val>
            <c:numRef>
              <c:f>'No. 32'!$K$22:$K$29</c:f>
              <c:numCache>
                <c:formatCode>General</c:formatCode>
                <c:ptCount val="8"/>
                <c:pt idx="0">
                  <c:v>14.972194495936094</c:v>
                </c:pt>
                <c:pt idx="1">
                  <c:v>19.958988380040992</c:v>
                </c:pt>
                <c:pt idx="2">
                  <c:v>16.389402341343157</c:v>
                </c:pt>
                <c:pt idx="3">
                  <c:v>17.543859649122822</c:v>
                </c:pt>
                <c:pt idx="4">
                  <c:v>11.085013735972922</c:v>
                </c:pt>
                <c:pt idx="5">
                  <c:v>16.191496225921782</c:v>
                </c:pt>
                <c:pt idx="6">
                  <c:v>19.680661283395963</c:v>
                </c:pt>
                <c:pt idx="7">
                  <c:v>19.038624941698629</c:v>
                </c:pt>
              </c:numCache>
            </c:numRef>
          </c:val>
          <c:extLst>
            <c:ext xmlns:c16="http://schemas.microsoft.com/office/drawing/2014/chart" uri="{C3380CC4-5D6E-409C-BE32-E72D297353CC}">
              <c16:uniqueId val="{00000010-6CC1-4060-A5DF-6A8D1D5253CD}"/>
            </c:ext>
          </c:extLst>
        </c:ser>
        <c:dLbls>
          <c:showLegendKey val="0"/>
          <c:showVal val="0"/>
          <c:showCatName val="0"/>
          <c:showSerName val="0"/>
          <c:showPercent val="0"/>
          <c:showBubbleSize val="0"/>
        </c:dLbls>
        <c:gapWidth val="25"/>
        <c:overlap val="-27"/>
        <c:axId val="1328389519"/>
        <c:axId val="1590122111"/>
      </c:barChart>
      <c:catAx>
        <c:axId val="132838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90122111"/>
        <c:crosses val="autoZero"/>
        <c:auto val="1"/>
        <c:lblAlgn val="ctr"/>
        <c:lblOffset val="100"/>
        <c:noMultiLvlLbl val="0"/>
      </c:catAx>
      <c:valAx>
        <c:axId val="15901221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28389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12948381452312E-2"/>
          <c:y val="5.0808314087759814E-2"/>
          <c:w val="0.73803149606299212"/>
          <c:h val="0.84411594624574926"/>
        </c:manualLayout>
      </c:layout>
      <c:barChart>
        <c:barDir val="col"/>
        <c:grouping val="stacked"/>
        <c:varyColors val="0"/>
        <c:ser>
          <c:idx val="0"/>
          <c:order val="0"/>
          <c:tx>
            <c:strRef>
              <c:f>'No. 33'!$F$23</c:f>
              <c:strCache>
                <c:ptCount val="1"/>
                <c:pt idx="0">
                  <c:v>Demographics</c:v>
                </c:pt>
              </c:strCache>
            </c:strRef>
          </c:tx>
          <c:spPr>
            <a:solidFill>
              <a:schemeClr val="accent3">
                <a:lumMod val="50000"/>
              </a:schemeClr>
            </a:solidFill>
            <a:ln>
              <a:noFill/>
            </a:ln>
            <a:effectLst/>
          </c:spPr>
          <c:invertIfNegative val="0"/>
          <c:cat>
            <c:numRef>
              <c:f>'No. 33'!$G$22:$L$22</c:f>
              <c:numCache>
                <c:formatCode>General</c:formatCode>
                <c:ptCount val="6"/>
                <c:pt idx="0">
                  <c:v>2025</c:v>
                </c:pt>
                <c:pt idx="1">
                  <c:v>2026</c:v>
                </c:pt>
                <c:pt idx="2">
                  <c:v>2027</c:v>
                </c:pt>
                <c:pt idx="3">
                  <c:v>2028</c:v>
                </c:pt>
                <c:pt idx="4">
                  <c:v>2029</c:v>
                </c:pt>
                <c:pt idx="5">
                  <c:v>2030</c:v>
                </c:pt>
              </c:numCache>
            </c:numRef>
          </c:cat>
          <c:val>
            <c:numRef>
              <c:f>'No. 33'!$G$23:$L$23</c:f>
              <c:numCache>
                <c:formatCode>0</c:formatCode>
                <c:ptCount val="6"/>
                <c:pt idx="0">
                  <c:v>947.45593717887994</c:v>
                </c:pt>
                <c:pt idx="1">
                  <c:v>964.26768653578313</c:v>
                </c:pt>
                <c:pt idx="2">
                  <c:v>968.95342991375924</c:v>
                </c:pt>
                <c:pt idx="3">
                  <c:v>976.37609040063614</c:v>
                </c:pt>
                <c:pt idx="4">
                  <c:v>985.36781408969318</c:v>
                </c:pt>
                <c:pt idx="5">
                  <c:v>992.38988551670684</c:v>
                </c:pt>
              </c:numCache>
            </c:numRef>
          </c:val>
          <c:extLst>
            <c:ext xmlns:c16="http://schemas.microsoft.com/office/drawing/2014/chart" uri="{C3380CC4-5D6E-409C-BE32-E72D297353CC}">
              <c16:uniqueId val="{00000000-57DC-435C-B99A-7C067C2F85FC}"/>
            </c:ext>
          </c:extLst>
        </c:ser>
        <c:ser>
          <c:idx val="2"/>
          <c:order val="1"/>
          <c:tx>
            <c:strRef>
              <c:f>'No. 33'!$F$24</c:f>
              <c:strCache>
                <c:ptCount val="1"/>
                <c:pt idx="0">
                  <c:v>Wages</c:v>
                </c:pt>
              </c:strCache>
            </c:strRef>
          </c:tx>
          <c:spPr>
            <a:solidFill>
              <a:schemeClr val="accent3"/>
            </a:solidFill>
            <a:ln>
              <a:noFill/>
            </a:ln>
            <a:effectLst/>
          </c:spPr>
          <c:invertIfNegative val="0"/>
          <c:cat>
            <c:numRef>
              <c:f>'No. 33'!$G$22:$L$22</c:f>
              <c:numCache>
                <c:formatCode>General</c:formatCode>
                <c:ptCount val="6"/>
                <c:pt idx="0">
                  <c:v>2025</c:v>
                </c:pt>
                <c:pt idx="1">
                  <c:v>2026</c:v>
                </c:pt>
                <c:pt idx="2">
                  <c:v>2027</c:v>
                </c:pt>
                <c:pt idx="3">
                  <c:v>2028</c:v>
                </c:pt>
                <c:pt idx="4">
                  <c:v>2029</c:v>
                </c:pt>
                <c:pt idx="5">
                  <c:v>2030</c:v>
                </c:pt>
              </c:numCache>
            </c:numRef>
          </c:cat>
          <c:val>
            <c:numRef>
              <c:f>'No. 33'!$G$24:$L$24</c:f>
              <c:numCache>
                <c:formatCode>0</c:formatCode>
                <c:ptCount val="6"/>
                <c:pt idx="0">
                  <c:v>299.56997249796751</c:v>
                </c:pt>
                <c:pt idx="1">
                  <c:v>268.99638750330405</c:v>
                </c:pt>
                <c:pt idx="2">
                  <c:v>223.84032436861946</c:v>
                </c:pt>
                <c:pt idx="3">
                  <c:v>219.96466250204691</c:v>
                </c:pt>
                <c:pt idx="4">
                  <c:v>190.77254001141782</c:v>
                </c:pt>
                <c:pt idx="5">
                  <c:v>231.1236804682261</c:v>
                </c:pt>
              </c:numCache>
            </c:numRef>
          </c:val>
          <c:extLst>
            <c:ext xmlns:c16="http://schemas.microsoft.com/office/drawing/2014/chart" uri="{C3380CC4-5D6E-409C-BE32-E72D297353CC}">
              <c16:uniqueId val="{00000001-57DC-435C-B99A-7C067C2F85FC}"/>
            </c:ext>
          </c:extLst>
        </c:ser>
        <c:ser>
          <c:idx val="1"/>
          <c:order val="2"/>
          <c:tx>
            <c:strRef>
              <c:f>'No. 33'!$F$25</c:f>
              <c:strCache>
                <c:ptCount val="1"/>
                <c:pt idx="0">
                  <c:v>Prices</c:v>
                </c:pt>
              </c:strCache>
            </c:strRef>
          </c:tx>
          <c:spPr>
            <a:solidFill>
              <a:schemeClr val="accent3">
                <a:lumMod val="60000"/>
                <a:lumOff val="40000"/>
              </a:schemeClr>
            </a:solidFill>
            <a:ln>
              <a:noFill/>
            </a:ln>
            <a:effectLst/>
          </c:spPr>
          <c:invertIfNegative val="0"/>
          <c:cat>
            <c:numRef>
              <c:f>'No. 33'!$G$22:$L$22</c:f>
              <c:numCache>
                <c:formatCode>General</c:formatCode>
                <c:ptCount val="6"/>
                <c:pt idx="0">
                  <c:v>2025</c:v>
                </c:pt>
                <c:pt idx="1">
                  <c:v>2026</c:v>
                </c:pt>
                <c:pt idx="2">
                  <c:v>2027</c:v>
                </c:pt>
                <c:pt idx="3">
                  <c:v>2028</c:v>
                </c:pt>
                <c:pt idx="4">
                  <c:v>2029</c:v>
                </c:pt>
                <c:pt idx="5">
                  <c:v>2030</c:v>
                </c:pt>
              </c:numCache>
            </c:numRef>
          </c:cat>
          <c:val>
            <c:numRef>
              <c:f>'No. 33'!$G$25:$L$25</c:f>
              <c:numCache>
                <c:formatCode>0</c:formatCode>
                <c:ptCount val="6"/>
                <c:pt idx="0">
                  <c:v>322.18149261565168</c:v>
                </c:pt>
                <c:pt idx="1">
                  <c:v>337.77206590703031</c:v>
                </c:pt>
                <c:pt idx="2">
                  <c:v>327.7736371590006</c:v>
                </c:pt>
                <c:pt idx="3">
                  <c:v>334.17523046940062</c:v>
                </c:pt>
                <c:pt idx="4">
                  <c:v>353.31757601901626</c:v>
                </c:pt>
                <c:pt idx="5">
                  <c:v>383.01768513191968</c:v>
                </c:pt>
              </c:numCache>
            </c:numRef>
          </c:val>
          <c:extLst>
            <c:ext xmlns:c16="http://schemas.microsoft.com/office/drawing/2014/chart" uri="{C3380CC4-5D6E-409C-BE32-E72D297353CC}">
              <c16:uniqueId val="{00000002-57DC-435C-B99A-7C067C2F85FC}"/>
            </c:ext>
          </c:extLst>
        </c:ser>
        <c:dLbls>
          <c:showLegendKey val="0"/>
          <c:showVal val="0"/>
          <c:showCatName val="0"/>
          <c:showSerName val="0"/>
          <c:showPercent val="0"/>
          <c:showBubbleSize val="0"/>
        </c:dLbls>
        <c:gapWidth val="25"/>
        <c:overlap val="100"/>
        <c:axId val="1650046464"/>
        <c:axId val="869147744"/>
      </c:barChart>
      <c:catAx>
        <c:axId val="16500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9147744"/>
        <c:crosses val="autoZero"/>
        <c:auto val="1"/>
        <c:lblAlgn val="ctr"/>
        <c:lblOffset val="100"/>
        <c:noMultiLvlLbl val="0"/>
      </c:catAx>
      <c:valAx>
        <c:axId val="86914774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00464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84260236220472451"/>
          <c:h val="0.84237678623505396"/>
        </c:manualLayout>
      </c:layout>
      <c:lineChart>
        <c:grouping val="standard"/>
        <c:varyColors val="0"/>
        <c:ser>
          <c:idx val="0"/>
          <c:order val="0"/>
          <c:tx>
            <c:strRef>
              <c:f>'No. 34'!$A$26</c:f>
              <c:strCache>
                <c:ptCount val="1"/>
                <c:pt idx="0">
                  <c:v>GG revenue excl windfall CT (%GNI*)</c:v>
                </c:pt>
              </c:strCache>
            </c:strRef>
          </c:tx>
          <c:spPr>
            <a:ln w="28575" cap="rnd">
              <a:solidFill>
                <a:srgbClr val="F7587E"/>
              </a:solidFill>
              <a:round/>
            </a:ln>
            <a:effectLst/>
          </c:spPr>
          <c:marker>
            <c:symbol val="none"/>
          </c:marker>
          <c:dLbls>
            <c:dLbl>
              <c:idx val="56"/>
              <c:layout>
                <c:manualLayout>
                  <c:x val="0"/>
                  <c:y val="-2.3148148148148234E-2"/>
                </c:manualLayout>
              </c:layout>
              <c:tx>
                <c:rich>
                  <a:bodyPr/>
                  <a:lstStyle/>
                  <a:p>
                    <a:fld id="{BC6078A0-9000-4610-BEA8-C10F4201A584}" type="VALUE">
                      <a:rPr lang="en-US">
                        <a:solidFill>
                          <a:srgbClr val="F7587E"/>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E86-40D6-82ED-F55064944CA8}"/>
                </c:ext>
              </c:extLst>
            </c:dLbl>
            <c:numFmt formatCode="#,##0.0" sourceLinked="0"/>
            <c:spPr>
              <a:noFill/>
              <a:ln>
                <a:noFill/>
              </a:ln>
              <a:effectLst/>
            </c:spPr>
            <c:txPr>
              <a:bodyPr wrap="square" lIns="38100" tIns="19050" rIns="38100" bIns="19050" anchor="ctr">
                <a:spAutoFit/>
              </a:bodyPr>
              <a:lstStyle/>
              <a:p>
                <a:pPr>
                  <a:defRPr>
                    <a:solidFill>
                      <a:srgbClr val="8E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34'!$B$24:$BF$24</c:f>
              <c:numCache>
                <c:formatCode>General</c:formatCode>
                <c:ptCount val="5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numCache>
            </c:numRef>
          </c:cat>
          <c:val>
            <c:numRef>
              <c:f>('No. 34'!$B$27:$AS$27,'No. 34'!$AT$26:$BF$26)</c:f>
              <c:numCache>
                <c:formatCode>General</c:formatCode>
                <c:ptCount val="57"/>
                <c:pt idx="44">
                  <c:v>44.406025517315321</c:v>
                </c:pt>
                <c:pt idx="45">
                  <c:v>42.729438708604988</c:v>
                </c:pt>
                <c:pt idx="46">
                  <c:v>42.329480946697331</c:v>
                </c:pt>
                <c:pt idx="47">
                  <c:v>41.108401733034334</c:v>
                </c:pt>
                <c:pt idx="48">
                  <c:v>41.142285083553659</c:v>
                </c:pt>
                <c:pt idx="49">
                  <c:v>40.522080527023753</c:v>
                </c:pt>
                <c:pt idx="50">
                  <c:v>38.737198000966004</c:v>
                </c:pt>
                <c:pt idx="51">
                  <c:v>40.418636751385669</c:v>
                </c:pt>
                <c:pt idx="52">
                  <c:v>38.581512506590123</c:v>
                </c:pt>
                <c:pt idx="53">
                  <c:v>38.96857923497268</c:v>
                </c:pt>
                <c:pt idx="54">
                  <c:v>38.583984375</c:v>
                </c:pt>
                <c:pt idx="55">
                  <c:v>38.754578754578752</c:v>
                </c:pt>
                <c:pt idx="56">
                  <c:v>38.855138443167398</c:v>
                </c:pt>
              </c:numCache>
            </c:numRef>
          </c:val>
          <c:smooth val="0"/>
          <c:extLst>
            <c:ext xmlns:c16="http://schemas.microsoft.com/office/drawing/2014/chart" uri="{C3380CC4-5D6E-409C-BE32-E72D297353CC}">
              <c16:uniqueId val="{00000001-0E86-40D6-82ED-F55064944CA8}"/>
            </c:ext>
          </c:extLst>
        </c:ser>
        <c:ser>
          <c:idx val="1"/>
          <c:order val="1"/>
          <c:tx>
            <c:strRef>
              <c:f>'No. 34'!$A$25</c:f>
              <c:strCache>
                <c:ptCount val="1"/>
                <c:pt idx="0">
                  <c:v>GG revenue (%GNI*)</c:v>
                </c:pt>
              </c:strCache>
            </c:strRef>
          </c:tx>
          <c:spPr>
            <a:ln w="28575" cap="rnd">
              <a:solidFill>
                <a:schemeClr val="bg1">
                  <a:lumMod val="75000"/>
                </a:schemeClr>
              </a:solidFill>
              <a:round/>
            </a:ln>
            <a:effectLst/>
          </c:spPr>
          <c:marker>
            <c:symbol val="none"/>
          </c:marker>
          <c:val>
            <c:numRef>
              <c:f>'No. 34'!$B$25:$BF$25</c:f>
              <c:numCache>
                <c:formatCode>General</c:formatCode>
                <c:ptCount val="57"/>
                <c:pt idx="0">
                  <c:v>32.384822805081001</c:v>
                </c:pt>
                <c:pt idx="1">
                  <c:v>33.841437453355532</c:v>
                </c:pt>
                <c:pt idx="2">
                  <c:v>32.026654927752105</c:v>
                </c:pt>
                <c:pt idx="3">
                  <c:v>31.825051838395797</c:v>
                </c:pt>
                <c:pt idx="4">
                  <c:v>33.222054242774973</c:v>
                </c:pt>
                <c:pt idx="5">
                  <c:v>36.988672803107782</c:v>
                </c:pt>
                <c:pt idx="6">
                  <c:v>36.570944694442559</c:v>
                </c:pt>
                <c:pt idx="7">
                  <c:v>34.894749097432232</c:v>
                </c:pt>
                <c:pt idx="8">
                  <c:v>34.693823526467</c:v>
                </c:pt>
                <c:pt idx="9">
                  <c:v>35.370350350445527</c:v>
                </c:pt>
                <c:pt idx="10">
                  <c:v>37.484369753857841</c:v>
                </c:pt>
                <c:pt idx="11">
                  <c:v>38.320162615033212</c:v>
                </c:pt>
                <c:pt idx="12">
                  <c:v>42.079386363041934</c:v>
                </c:pt>
                <c:pt idx="13">
                  <c:v>43.751121312459809</c:v>
                </c:pt>
                <c:pt idx="14">
                  <c:v>44.95475226584265</c:v>
                </c:pt>
                <c:pt idx="15">
                  <c:v>45.431301370877328</c:v>
                </c:pt>
                <c:pt idx="16">
                  <c:v>44.315412251095175</c:v>
                </c:pt>
                <c:pt idx="17">
                  <c:v>44.928809575475171</c:v>
                </c:pt>
                <c:pt idx="18">
                  <c:v>46.799814778248276</c:v>
                </c:pt>
                <c:pt idx="19">
                  <c:v>42.872699530200272</c:v>
                </c:pt>
                <c:pt idx="20">
                  <c:v>42.385775911032972</c:v>
                </c:pt>
                <c:pt idx="21">
                  <c:v>44.49650827022171</c:v>
                </c:pt>
                <c:pt idx="22">
                  <c:v>43.992544185357119</c:v>
                </c:pt>
                <c:pt idx="23">
                  <c:v>44.523899970694785</c:v>
                </c:pt>
                <c:pt idx="24">
                  <c:v>44.194908089643114</c:v>
                </c:pt>
                <c:pt idx="25">
                  <c:v>41.820975337217654</c:v>
                </c:pt>
                <c:pt idx="26">
                  <c:v>41.70477343792362</c:v>
                </c:pt>
                <c:pt idx="27">
                  <c:v>41.415669846933085</c:v>
                </c:pt>
                <c:pt idx="28">
                  <c:v>40.348764791363919</c:v>
                </c:pt>
                <c:pt idx="29">
                  <c:v>41.437367592948199</c:v>
                </c:pt>
                <c:pt idx="30">
                  <c:v>40.788342549059145</c:v>
                </c:pt>
                <c:pt idx="31">
                  <c:v>39.035193530643561</c:v>
                </c:pt>
                <c:pt idx="32">
                  <c:v>39.007312209173499</c:v>
                </c:pt>
                <c:pt idx="33">
                  <c:v>38.837838929971312</c:v>
                </c:pt>
                <c:pt idx="34">
                  <c:v>40.219670795552268</c:v>
                </c:pt>
                <c:pt idx="35">
                  <c:v>40.87320308597436</c:v>
                </c:pt>
                <c:pt idx="36">
                  <c:v>42.577526010974665</c:v>
                </c:pt>
                <c:pt idx="37">
                  <c:v>42.776313562395728</c:v>
                </c:pt>
                <c:pt idx="38">
                  <c:v>41.339342795038995</c:v>
                </c:pt>
                <c:pt idx="39">
                  <c:v>41.668404588112615</c:v>
                </c:pt>
                <c:pt idx="40">
                  <c:v>42.489060987415293</c:v>
                </c:pt>
                <c:pt idx="41">
                  <c:v>45.251182310751979</c:v>
                </c:pt>
                <c:pt idx="42">
                  <c:v>47.146517403129806</c:v>
                </c:pt>
                <c:pt idx="43">
                  <c:v>44.938589685409376</c:v>
                </c:pt>
                <c:pt idx="44">
                  <c:v>44.406025517315321</c:v>
                </c:pt>
                <c:pt idx="45">
                  <c:v>43.747729777318092</c:v>
                </c:pt>
                <c:pt idx="46">
                  <c:v>42.981572588862043</c:v>
                </c:pt>
                <c:pt idx="47">
                  <c:v>41.92919814504365</c:v>
                </c:pt>
                <c:pt idx="48">
                  <c:v>42.733783402212694</c:v>
                </c:pt>
                <c:pt idx="49">
                  <c:v>41.956566170284567</c:v>
                </c:pt>
                <c:pt idx="50">
                  <c:v>41.038847105442144</c:v>
                </c:pt>
                <c:pt idx="51">
                  <c:v>42.561974614306351</c:v>
                </c:pt>
                <c:pt idx="52">
                  <c:v>42.498974869662</c:v>
                </c:pt>
                <c:pt idx="53">
                  <c:v>42.657103825136609</c:v>
                </c:pt>
                <c:pt idx="54">
                  <c:v>42.197265625</c:v>
                </c:pt>
                <c:pt idx="55">
                  <c:v>42.401995167952613</c:v>
                </c:pt>
                <c:pt idx="56">
                  <c:v>42.079259646242257</c:v>
                </c:pt>
              </c:numCache>
            </c:numRef>
          </c:val>
          <c:smooth val="0"/>
          <c:extLst>
            <c:ext xmlns:c16="http://schemas.microsoft.com/office/drawing/2014/chart" uri="{C3380CC4-5D6E-409C-BE32-E72D297353CC}">
              <c16:uniqueId val="{00000002-0E86-40D6-82ED-F55064944CA8}"/>
            </c:ext>
          </c:extLst>
        </c:ser>
        <c:dLbls>
          <c:showLegendKey val="0"/>
          <c:showVal val="0"/>
          <c:showCatName val="0"/>
          <c:showSerName val="0"/>
          <c:showPercent val="0"/>
          <c:showBubbleSize val="0"/>
        </c:dLbls>
        <c:smooth val="0"/>
        <c:axId val="317424896"/>
        <c:axId val="926409487"/>
      </c:lineChart>
      <c:catAx>
        <c:axId val="3174248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926409487"/>
        <c:crosses val="autoZero"/>
        <c:auto val="1"/>
        <c:lblAlgn val="ctr"/>
        <c:lblOffset val="100"/>
        <c:tickLblSkip val="14"/>
        <c:noMultiLvlLbl val="0"/>
      </c:catAx>
      <c:valAx>
        <c:axId val="926409487"/>
        <c:scaling>
          <c:orientation val="minMax"/>
          <c:min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317424896"/>
        <c:crosses val="autoZero"/>
        <c:crossBetween val="between"/>
        <c:majorUnit val="5"/>
      </c:valAx>
    </c:plotArea>
    <c:plotVisOnly val="1"/>
    <c:dispBlanksAs val="gap"/>
    <c:showDLblsOverMax val="0"/>
    <c:extLst/>
  </c:chart>
  <c:spPr>
    <a:solidFill>
      <a:schemeClr val="bg1"/>
    </a:solidFill>
    <a:ln w="9525" cap="flat" cmpd="sng" algn="ctr">
      <a:noFill/>
      <a:round/>
    </a:ln>
    <a:effectLst/>
  </c:spPr>
  <c:txPr>
    <a:bodyPr/>
    <a:lstStyle/>
    <a:p>
      <a:pPr>
        <a:defRPr>
          <a:latin typeface="Futura lt bt"/>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09453026788485E-2"/>
          <c:y val="5.5880111760223519E-2"/>
          <c:w val="0.68661618532777102"/>
          <c:h val="0.82363553514144061"/>
        </c:manualLayout>
      </c:layout>
      <c:barChart>
        <c:barDir val="col"/>
        <c:grouping val="clustered"/>
        <c:varyColors val="0"/>
        <c:ser>
          <c:idx val="0"/>
          <c:order val="0"/>
          <c:tx>
            <c:strRef>
              <c:f>'No. 35'!$C$32</c:f>
              <c:strCache>
                <c:ptCount val="1"/>
                <c:pt idx="0">
                  <c:v>Assumed policy measures</c:v>
                </c:pt>
              </c:strCache>
            </c:strRef>
          </c:tx>
          <c:spPr>
            <a:solidFill>
              <a:srgbClr val="FCBCCB"/>
            </a:solidFill>
            <a:ln>
              <a:noFill/>
            </a:ln>
            <a:effectLst/>
          </c:spPr>
          <c:invertIfNegative val="0"/>
          <c:dLbls>
            <c:dLbl>
              <c:idx val="1"/>
              <c:layout>
                <c:manualLayout>
                  <c:x val="2.9398794649419372E-3"/>
                  <c:y val="9.31324437264353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DE-4956-92F3-AE7F8FE24378}"/>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35'!$D$31:$G$31</c:f>
              <c:numCache>
                <c:formatCode>General</c:formatCode>
                <c:ptCount val="4"/>
                <c:pt idx="0">
                  <c:v>2023</c:v>
                </c:pt>
                <c:pt idx="1">
                  <c:v>2024</c:v>
                </c:pt>
                <c:pt idx="2">
                  <c:v>2025</c:v>
                </c:pt>
                <c:pt idx="3">
                  <c:v>2026</c:v>
                </c:pt>
              </c:numCache>
            </c:numRef>
          </c:cat>
          <c:val>
            <c:numRef>
              <c:f>'No. 35'!$D$32:$G$32</c:f>
              <c:numCache>
                <c:formatCode>0.0</c:formatCode>
                <c:ptCount val="4"/>
                <c:pt idx="0">
                  <c:v>-1.65</c:v>
                </c:pt>
                <c:pt idx="1">
                  <c:v>-1.37</c:v>
                </c:pt>
                <c:pt idx="2">
                  <c:v>-1.1000000000000001</c:v>
                </c:pt>
                <c:pt idx="3" formatCode="General">
                  <c:v>-1.1000000000000001</c:v>
                </c:pt>
              </c:numCache>
            </c:numRef>
          </c:val>
          <c:extLst>
            <c:ext xmlns:c16="http://schemas.microsoft.com/office/drawing/2014/chart" uri="{C3380CC4-5D6E-409C-BE32-E72D297353CC}">
              <c16:uniqueId val="{00000001-60DE-4956-92F3-AE7F8FE24378}"/>
            </c:ext>
          </c:extLst>
        </c:ser>
        <c:ser>
          <c:idx val="1"/>
          <c:order val="1"/>
          <c:tx>
            <c:strRef>
              <c:f>'No. 35'!$C$33</c:f>
              <c:strCache>
                <c:ptCount val="1"/>
                <c:pt idx="0">
                  <c:v>Full impact of higher wages on tax burden</c:v>
                </c:pt>
              </c:strCache>
            </c:strRef>
          </c:tx>
          <c:spPr>
            <a:solidFill>
              <a:schemeClr val="bg1">
                <a:lumMod val="85000"/>
              </a:schemeClr>
            </a:solidFill>
            <a:ln>
              <a:noFill/>
            </a:ln>
            <a:effectLst/>
          </c:spPr>
          <c:invertIfNegative val="0"/>
          <c:dLbls>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35'!$D$31:$G$31</c:f>
              <c:numCache>
                <c:formatCode>General</c:formatCode>
                <c:ptCount val="4"/>
                <c:pt idx="0">
                  <c:v>2023</c:v>
                </c:pt>
                <c:pt idx="1">
                  <c:v>2024</c:v>
                </c:pt>
                <c:pt idx="2">
                  <c:v>2025</c:v>
                </c:pt>
                <c:pt idx="3">
                  <c:v>2026</c:v>
                </c:pt>
              </c:numCache>
            </c:numRef>
          </c:cat>
          <c:val>
            <c:numRef>
              <c:f>'No. 35'!$D$33:$G$33</c:f>
              <c:numCache>
                <c:formatCode>0.0</c:formatCode>
                <c:ptCount val="4"/>
                <c:pt idx="0">
                  <c:v>1.19</c:v>
                </c:pt>
                <c:pt idx="1">
                  <c:v>1.1599999999999999</c:v>
                </c:pt>
                <c:pt idx="2">
                  <c:v>1.29</c:v>
                </c:pt>
                <c:pt idx="3">
                  <c:v>1.0470337107759635</c:v>
                </c:pt>
              </c:numCache>
            </c:numRef>
          </c:val>
          <c:extLst>
            <c:ext xmlns:c16="http://schemas.microsoft.com/office/drawing/2014/chart" uri="{C3380CC4-5D6E-409C-BE32-E72D297353CC}">
              <c16:uniqueId val="{00000002-60DE-4956-92F3-AE7F8FE24378}"/>
            </c:ext>
          </c:extLst>
        </c:ser>
        <c:dLbls>
          <c:showLegendKey val="0"/>
          <c:showVal val="0"/>
          <c:showCatName val="0"/>
          <c:showSerName val="0"/>
          <c:showPercent val="0"/>
          <c:showBubbleSize val="0"/>
        </c:dLbls>
        <c:gapWidth val="25"/>
        <c:overlap val="100"/>
        <c:axId val="1009750320"/>
        <c:axId val="1009748656"/>
      </c:barChart>
      <c:lineChart>
        <c:grouping val="standard"/>
        <c:varyColors val="0"/>
        <c:ser>
          <c:idx val="2"/>
          <c:order val="2"/>
          <c:tx>
            <c:strRef>
              <c:f>'No. 35'!$C$34</c:f>
              <c:strCache>
                <c:ptCount val="1"/>
                <c:pt idx="0">
                  <c:v>Net impact</c:v>
                </c:pt>
              </c:strCache>
            </c:strRef>
          </c:tx>
          <c:spPr>
            <a:ln w="28575" cap="rnd">
              <a:noFill/>
              <a:round/>
            </a:ln>
            <a:effectLst/>
          </c:spPr>
          <c:marker>
            <c:symbol val="circle"/>
            <c:size val="5"/>
            <c:spPr>
              <a:solidFill>
                <a:srgbClr val="F7587E"/>
              </a:solidFill>
              <a:ln w="25400">
                <a:noFill/>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'No. 35'!$D$31:$G$31</c:f>
              <c:numCache>
                <c:formatCode>General</c:formatCode>
                <c:ptCount val="4"/>
                <c:pt idx="0">
                  <c:v>2023</c:v>
                </c:pt>
                <c:pt idx="1">
                  <c:v>2024</c:v>
                </c:pt>
                <c:pt idx="2">
                  <c:v>2025</c:v>
                </c:pt>
                <c:pt idx="3">
                  <c:v>2026</c:v>
                </c:pt>
              </c:numCache>
            </c:numRef>
          </c:cat>
          <c:val>
            <c:numRef>
              <c:f>'No. 35'!$D$34:$G$34</c:f>
              <c:numCache>
                <c:formatCode>0.0</c:formatCode>
                <c:ptCount val="4"/>
                <c:pt idx="0">
                  <c:v>-0.46</c:v>
                </c:pt>
                <c:pt idx="1">
                  <c:v>-0.21</c:v>
                </c:pt>
                <c:pt idx="2">
                  <c:v>0.19</c:v>
                </c:pt>
                <c:pt idx="3">
                  <c:v>-5.296628922403647E-2</c:v>
                </c:pt>
              </c:numCache>
            </c:numRef>
          </c:val>
          <c:smooth val="0"/>
          <c:extLst>
            <c:ext xmlns:c16="http://schemas.microsoft.com/office/drawing/2014/chart" uri="{C3380CC4-5D6E-409C-BE32-E72D297353CC}">
              <c16:uniqueId val="{00000003-60DE-4956-92F3-AE7F8FE24378}"/>
            </c:ext>
          </c:extLst>
        </c:ser>
        <c:dLbls>
          <c:showLegendKey val="0"/>
          <c:showVal val="0"/>
          <c:showCatName val="0"/>
          <c:showSerName val="0"/>
          <c:showPercent val="0"/>
          <c:showBubbleSize val="0"/>
        </c:dLbls>
        <c:marker val="1"/>
        <c:smooth val="0"/>
        <c:axId val="1009750320"/>
        <c:axId val="1009748656"/>
      </c:lineChart>
      <c:catAx>
        <c:axId val="1009750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1009748656"/>
        <c:crosses val="autoZero"/>
        <c:auto val="1"/>
        <c:lblAlgn val="ctr"/>
        <c:lblOffset val="100"/>
        <c:noMultiLvlLbl val="0"/>
      </c:catAx>
      <c:valAx>
        <c:axId val="1009748656"/>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9750320"/>
        <c:crosses val="autoZero"/>
        <c:crossBetween val="between"/>
        <c:majorUnit val="1"/>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spPr>
            <a:ln w="31750">
              <a:solidFill>
                <a:srgbClr val="27819D"/>
              </a:solidFill>
            </a:ln>
          </c:spPr>
          <c:marker>
            <c:symbol val="none"/>
          </c:marker>
          <c:cat>
            <c:numRef>
              <c:f>'No. 36'!$A$25:$AF$25</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('No. 36'!$A$26:$AB$26,'No. 36'!$AR$19:$AU$19)</c:f>
              <c:numCache>
                <c:formatCode>0.0</c:formatCode>
                <c:ptCount val="32"/>
                <c:pt idx="0">
                  <c:v>26.108119934364279</c:v>
                </c:pt>
                <c:pt idx="1">
                  <c:v>26.235216879471157</c:v>
                </c:pt>
                <c:pt idx="2">
                  <c:v>26.749275362318844</c:v>
                </c:pt>
                <c:pt idx="3">
                  <c:v>26.052437497764583</c:v>
                </c:pt>
                <c:pt idx="4">
                  <c:v>25.503875722726985</c:v>
                </c:pt>
                <c:pt idx="5">
                  <c:v>25.517865643639215</c:v>
                </c:pt>
                <c:pt idx="6">
                  <c:v>23.499363922061594</c:v>
                </c:pt>
                <c:pt idx="7">
                  <c:v>21.238066373338327</c:v>
                </c:pt>
                <c:pt idx="8">
                  <c:v>19.717565909824597</c:v>
                </c:pt>
                <c:pt idx="9">
                  <c:v>21.132864399380924</c:v>
                </c:pt>
                <c:pt idx="10">
                  <c:v>20.087182413036889</c:v>
                </c:pt>
                <c:pt idx="11">
                  <c:v>20.17445370762367</c:v>
                </c:pt>
                <c:pt idx="12">
                  <c:v>20.195536046425119</c:v>
                </c:pt>
                <c:pt idx="13">
                  <c:v>18.976435093176647</c:v>
                </c:pt>
                <c:pt idx="14">
                  <c:v>18.833919478039466</c:v>
                </c:pt>
                <c:pt idx="15">
                  <c:v>19.005396841448821</c:v>
                </c:pt>
                <c:pt idx="16">
                  <c:v>23.830345947252976</c:v>
                </c:pt>
                <c:pt idx="17">
                  <c:v>26.14672214469082</c:v>
                </c:pt>
                <c:pt idx="18">
                  <c:v>26.730972010178117</c:v>
                </c:pt>
                <c:pt idx="19">
                  <c:v>27.988429415027241</c:v>
                </c:pt>
                <c:pt idx="20">
                  <c:v>28.50371681415929</c:v>
                </c:pt>
                <c:pt idx="21">
                  <c:v>27.939032211047952</c:v>
                </c:pt>
                <c:pt idx="22">
                  <c:v>27.260944439902996</c:v>
                </c:pt>
                <c:pt idx="23">
                  <c:v>27.039847499268046</c:v>
                </c:pt>
                <c:pt idx="24">
                  <c:v>27.196447248277575</c:v>
                </c:pt>
                <c:pt idx="25">
                  <c:v>26.730262584889893</c:v>
                </c:pt>
                <c:pt idx="26">
                  <c:v>28.761646317787655</c:v>
                </c:pt>
                <c:pt idx="27">
                  <c:v>30.164337813030716</c:v>
                </c:pt>
              </c:numCache>
            </c:numRef>
          </c:val>
          <c:smooth val="0"/>
          <c:extLst>
            <c:ext xmlns:c16="http://schemas.microsoft.com/office/drawing/2014/chart" uri="{C3380CC4-5D6E-409C-BE32-E72D297353CC}">
              <c16:uniqueId val="{00000000-C381-4B2A-9100-A976FE935263}"/>
            </c:ext>
          </c:extLst>
        </c:ser>
        <c:ser>
          <c:idx val="1"/>
          <c:order val="1"/>
          <c:spPr>
            <a:ln w="31750">
              <a:solidFill>
                <a:srgbClr val="27819D"/>
              </a:solidFill>
              <a:prstDash val="sysDash"/>
            </a:ln>
          </c:spPr>
          <c:marker>
            <c:symbol val="none"/>
          </c:marker>
          <c:dLbls>
            <c:dLbl>
              <c:idx val="27"/>
              <c:layout>
                <c:manualLayout>
                  <c:x val="-4.7222222222222221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81-4B2A-9100-A976FE935263}"/>
                </c:ext>
              </c:extLst>
            </c:dLbl>
            <c:dLbl>
              <c:idx val="31"/>
              <c:layout>
                <c:manualLayout>
                  <c:x val="-1.1111111111111112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1-4B2A-9100-A976FE93526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('No. 36'!$P$19:$AP$19,'No. 36'!$AB$26:$AF$26)</c:f>
              <c:numCache>
                <c:formatCode>General</c:formatCode>
                <c:ptCount val="32"/>
                <c:pt idx="27" formatCode="0.0">
                  <c:v>30.164337813030716</c:v>
                </c:pt>
                <c:pt idx="28" formatCode="0.0">
                  <c:v>29.60117321106372</c:v>
                </c:pt>
                <c:pt idx="29" formatCode="0.0">
                  <c:v>28.947013245016233</c:v>
                </c:pt>
                <c:pt idx="30" formatCode="0.0">
                  <c:v>28.875039205995233</c:v>
                </c:pt>
                <c:pt idx="31" formatCode="0.0">
                  <c:v>28.800744729305286</c:v>
                </c:pt>
              </c:numCache>
            </c:numRef>
          </c:val>
          <c:smooth val="0"/>
          <c:extLst>
            <c:ext xmlns:c16="http://schemas.microsoft.com/office/drawing/2014/chart" uri="{C3380CC4-5D6E-409C-BE32-E72D297353CC}">
              <c16:uniqueId val="{00000003-C381-4B2A-9100-A976FE935263}"/>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tickLblSkip val="5"/>
        <c:noMultiLvlLbl val="0"/>
      </c:catAx>
      <c:valAx>
        <c:axId val="145939840"/>
        <c:scaling>
          <c:orientation val="minMax"/>
          <c:min val="1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plotVisOnly val="1"/>
    <c:dispBlanksAs val="gap"/>
    <c:showDLblsOverMax val="0"/>
  </c:chart>
  <c:spPr>
    <a:ln>
      <a:noFill/>
    </a:ln>
  </c:spPr>
  <c:txPr>
    <a:bodyPr/>
    <a:lstStyle/>
    <a:p>
      <a:pPr>
        <a:defRPr sz="800">
          <a:latin typeface="Futura lt bt" panose="020B0402020204020303"/>
          <a:ea typeface="Source sans pro" panose="020B0503030403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76108849615902E-2"/>
          <c:y val="8.253216696657964E-2"/>
          <c:w val="0.82632766229812915"/>
          <c:h val="0.78099418550224153"/>
        </c:manualLayout>
      </c:layout>
      <c:lineChart>
        <c:grouping val="standard"/>
        <c:varyColors val="0"/>
        <c:ser>
          <c:idx val="0"/>
          <c:order val="0"/>
          <c:spPr>
            <a:ln w="12700" cap="rnd">
              <a:solidFill>
                <a:schemeClr val="accent3"/>
              </a:solidFill>
              <a:round/>
            </a:ln>
            <a:effectLst/>
          </c:spPr>
          <c:marker>
            <c:symbol val="none"/>
          </c:marker>
          <c:dPt>
            <c:idx val="0"/>
            <c:marker>
              <c:symbol val="none"/>
            </c:marker>
            <c:bubble3D val="0"/>
            <c:spPr>
              <a:ln w="12700" cap="rnd">
                <a:solidFill>
                  <a:schemeClr val="accent3"/>
                </a:solidFill>
                <a:round/>
              </a:ln>
              <a:effectLst/>
            </c:spPr>
            <c:extLst>
              <c:ext xmlns:c16="http://schemas.microsoft.com/office/drawing/2014/chart" uri="{C3380CC4-5D6E-409C-BE32-E72D297353CC}">
                <c16:uniqueId val="{00000001-1169-43C0-9641-AC74C1AC1E54}"/>
              </c:ext>
            </c:extLst>
          </c:dPt>
          <c:cat>
            <c:numLit>
              <c:formatCode>mmm\-yy</c:formatCode>
              <c:ptCount val="121"/>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pt idx="13">
                <c:v>42005</c:v>
              </c:pt>
              <c:pt idx="14">
                <c:v>42036</c:v>
              </c:pt>
              <c:pt idx="15">
                <c:v>42064</c:v>
              </c:pt>
              <c:pt idx="16">
                <c:v>42095</c:v>
              </c:pt>
              <c:pt idx="17">
                <c:v>42125</c:v>
              </c:pt>
              <c:pt idx="18">
                <c:v>42156</c:v>
              </c:pt>
              <c:pt idx="19">
                <c:v>42186</c:v>
              </c:pt>
              <c:pt idx="20">
                <c:v>42217</c:v>
              </c:pt>
              <c:pt idx="21">
                <c:v>42248</c:v>
              </c:pt>
              <c:pt idx="22">
                <c:v>42278</c:v>
              </c:pt>
              <c:pt idx="23">
                <c:v>42309</c:v>
              </c:pt>
              <c:pt idx="24">
                <c:v>42339</c:v>
              </c:pt>
              <c:pt idx="25">
                <c:v>42370</c:v>
              </c:pt>
              <c:pt idx="26">
                <c:v>42401</c:v>
              </c:pt>
              <c:pt idx="27">
                <c:v>42430</c:v>
              </c:pt>
              <c:pt idx="28">
                <c:v>42461</c:v>
              </c:pt>
              <c:pt idx="29">
                <c:v>42491</c:v>
              </c:pt>
              <c:pt idx="30">
                <c:v>42522</c:v>
              </c:pt>
              <c:pt idx="31">
                <c:v>42552</c:v>
              </c:pt>
              <c:pt idx="32">
                <c:v>42583</c:v>
              </c:pt>
              <c:pt idx="33">
                <c:v>42614</c:v>
              </c:pt>
              <c:pt idx="34">
                <c:v>42644</c:v>
              </c:pt>
              <c:pt idx="35">
                <c:v>42675</c:v>
              </c:pt>
              <c:pt idx="36">
                <c:v>42705</c:v>
              </c:pt>
              <c:pt idx="37">
                <c:v>42736</c:v>
              </c:pt>
              <c:pt idx="38">
                <c:v>42767</c:v>
              </c:pt>
              <c:pt idx="39">
                <c:v>42795</c:v>
              </c:pt>
              <c:pt idx="40">
                <c:v>42826</c:v>
              </c:pt>
              <c:pt idx="41">
                <c:v>42856</c:v>
              </c:pt>
              <c:pt idx="42">
                <c:v>42887</c:v>
              </c:pt>
              <c:pt idx="43">
                <c:v>42917</c:v>
              </c:pt>
              <c:pt idx="44">
                <c:v>42948</c:v>
              </c:pt>
              <c:pt idx="45">
                <c:v>42979</c:v>
              </c:pt>
              <c:pt idx="46">
                <c:v>43009</c:v>
              </c:pt>
              <c:pt idx="47">
                <c:v>43040</c:v>
              </c:pt>
              <c:pt idx="48">
                <c:v>43070</c:v>
              </c:pt>
              <c:pt idx="49">
                <c:v>43101</c:v>
              </c:pt>
              <c:pt idx="50">
                <c:v>43132</c:v>
              </c:pt>
              <c:pt idx="51">
                <c:v>43160</c:v>
              </c:pt>
              <c:pt idx="52">
                <c:v>43191</c:v>
              </c:pt>
              <c:pt idx="53">
                <c:v>43221</c:v>
              </c:pt>
              <c:pt idx="54">
                <c:v>43252</c:v>
              </c:pt>
              <c:pt idx="55">
                <c:v>43282</c:v>
              </c:pt>
              <c:pt idx="56">
                <c:v>43313</c:v>
              </c:pt>
              <c:pt idx="57">
                <c:v>43344</c:v>
              </c:pt>
              <c:pt idx="58">
                <c:v>43374</c:v>
              </c:pt>
              <c:pt idx="59">
                <c:v>43405</c:v>
              </c:pt>
              <c:pt idx="60">
                <c:v>43435</c:v>
              </c:pt>
              <c:pt idx="61">
                <c:v>43466</c:v>
              </c:pt>
              <c:pt idx="62">
                <c:v>43497</c:v>
              </c:pt>
              <c:pt idx="63">
                <c:v>43525</c:v>
              </c:pt>
              <c:pt idx="64">
                <c:v>43556</c:v>
              </c:pt>
              <c:pt idx="65">
                <c:v>43586</c:v>
              </c:pt>
              <c:pt idx="66">
                <c:v>43617</c:v>
              </c:pt>
              <c:pt idx="67">
                <c:v>43647</c:v>
              </c:pt>
              <c:pt idx="68">
                <c:v>43678</c:v>
              </c:pt>
              <c:pt idx="69">
                <c:v>43709</c:v>
              </c:pt>
              <c:pt idx="70">
                <c:v>43739</c:v>
              </c:pt>
              <c:pt idx="71">
                <c:v>43770</c:v>
              </c:pt>
              <c:pt idx="72">
                <c:v>43800</c:v>
              </c:pt>
              <c:pt idx="73">
                <c:v>43831</c:v>
              </c:pt>
              <c:pt idx="74">
                <c:v>43862</c:v>
              </c:pt>
              <c:pt idx="75">
                <c:v>43891</c:v>
              </c:pt>
              <c:pt idx="76">
                <c:v>43922</c:v>
              </c:pt>
              <c:pt idx="77">
                <c:v>43952</c:v>
              </c:pt>
              <c:pt idx="78">
                <c:v>43983</c:v>
              </c:pt>
              <c:pt idx="79">
                <c:v>44013</c:v>
              </c:pt>
              <c:pt idx="80">
                <c:v>44044</c:v>
              </c:pt>
              <c:pt idx="81">
                <c:v>44075</c:v>
              </c:pt>
              <c:pt idx="82">
                <c:v>44105</c:v>
              </c:pt>
              <c:pt idx="83">
                <c:v>44136</c:v>
              </c:pt>
              <c:pt idx="84">
                <c:v>44166</c:v>
              </c:pt>
              <c:pt idx="85">
                <c:v>44197</c:v>
              </c:pt>
              <c:pt idx="86">
                <c:v>44228</c:v>
              </c:pt>
              <c:pt idx="87">
                <c:v>44256</c:v>
              </c:pt>
              <c:pt idx="88">
                <c:v>44287</c:v>
              </c:pt>
              <c:pt idx="89">
                <c:v>44317</c:v>
              </c:pt>
              <c:pt idx="90">
                <c:v>44348</c:v>
              </c:pt>
              <c:pt idx="91">
                <c:v>44378</c:v>
              </c:pt>
              <c:pt idx="92">
                <c:v>44409</c:v>
              </c:pt>
              <c:pt idx="93">
                <c:v>44440</c:v>
              </c:pt>
              <c:pt idx="94">
                <c:v>44470</c:v>
              </c:pt>
              <c:pt idx="95">
                <c:v>44501</c:v>
              </c:pt>
              <c:pt idx="96">
                <c:v>44531</c:v>
              </c:pt>
              <c:pt idx="97">
                <c:v>44562</c:v>
              </c:pt>
              <c:pt idx="98">
                <c:v>44593</c:v>
              </c:pt>
              <c:pt idx="99">
                <c:v>44621</c:v>
              </c:pt>
              <c:pt idx="100">
                <c:v>44652</c:v>
              </c:pt>
              <c:pt idx="101">
                <c:v>44682</c:v>
              </c:pt>
              <c:pt idx="102">
                <c:v>44713</c:v>
              </c:pt>
              <c:pt idx="103">
                <c:v>44743</c:v>
              </c:pt>
              <c:pt idx="104">
                <c:v>44774</c:v>
              </c:pt>
              <c:pt idx="105">
                <c:v>44805</c:v>
              </c:pt>
              <c:pt idx="106">
                <c:v>44835</c:v>
              </c:pt>
              <c:pt idx="107">
                <c:v>44866</c:v>
              </c:pt>
              <c:pt idx="108">
                <c:v>44896</c:v>
              </c:pt>
              <c:pt idx="109">
                <c:v>44927</c:v>
              </c:pt>
              <c:pt idx="110">
                <c:v>44958</c:v>
              </c:pt>
              <c:pt idx="111">
                <c:v>44986</c:v>
              </c:pt>
              <c:pt idx="112">
                <c:v>45017</c:v>
              </c:pt>
              <c:pt idx="113">
                <c:v>45047</c:v>
              </c:pt>
              <c:pt idx="114">
                <c:v>45078</c:v>
              </c:pt>
              <c:pt idx="115">
                <c:v>45108</c:v>
              </c:pt>
              <c:pt idx="116">
                <c:v>45139</c:v>
              </c:pt>
              <c:pt idx="117">
                <c:v>45170</c:v>
              </c:pt>
              <c:pt idx="118">
                <c:v>45200</c:v>
              </c:pt>
              <c:pt idx="119">
                <c:v>45231</c:v>
              </c:pt>
              <c:pt idx="120">
                <c:v>45261</c:v>
              </c:pt>
            </c:numLit>
          </c:cat>
          <c:val>
            <c:numRef>
              <c:f>'No. 40'!$E$24:$E$144</c:f>
              <c:numCache>
                <c:formatCode>General</c:formatCode>
                <c:ptCount val="121"/>
                <c:pt idx="0">
                  <c:v>4270</c:v>
                </c:pt>
                <c:pt idx="1">
                  <c:v>3958</c:v>
                </c:pt>
                <c:pt idx="2">
                  <c:v>3711</c:v>
                </c:pt>
                <c:pt idx="3">
                  <c:v>3536</c:v>
                </c:pt>
                <c:pt idx="4">
                  <c:v>3161</c:v>
                </c:pt>
                <c:pt idx="5">
                  <c:v>4209</c:v>
                </c:pt>
                <c:pt idx="6">
                  <c:v>3952</c:v>
                </c:pt>
                <c:pt idx="7">
                  <c:v>4249</c:v>
                </c:pt>
                <c:pt idx="8">
                  <c:v>4391</c:v>
                </c:pt>
                <c:pt idx="9">
                  <c:v>4347</c:v>
                </c:pt>
                <c:pt idx="10">
                  <c:v>4457</c:v>
                </c:pt>
                <c:pt idx="11">
                  <c:v>4511</c:v>
                </c:pt>
                <c:pt idx="12">
                  <c:v>4614</c:v>
                </c:pt>
                <c:pt idx="13">
                  <c:v>4656</c:v>
                </c:pt>
                <c:pt idx="14">
                  <c:v>4788</c:v>
                </c:pt>
                <c:pt idx="15">
                  <c:v>4913</c:v>
                </c:pt>
                <c:pt idx="16">
                  <c:v>4946</c:v>
                </c:pt>
                <c:pt idx="17">
                  <c:v>5161</c:v>
                </c:pt>
                <c:pt idx="18">
                  <c:v>5624</c:v>
                </c:pt>
                <c:pt idx="19">
                  <c:v>5392</c:v>
                </c:pt>
                <c:pt idx="20">
                  <c:v>5522</c:v>
                </c:pt>
                <c:pt idx="21">
                  <c:v>5851</c:v>
                </c:pt>
                <c:pt idx="22">
                  <c:v>6408</c:v>
                </c:pt>
                <c:pt idx="23">
                  <c:v>6791</c:v>
                </c:pt>
                <c:pt idx="24">
                  <c:v>6872</c:v>
                </c:pt>
                <c:pt idx="25">
                  <c:v>6847</c:v>
                </c:pt>
                <c:pt idx="26">
                  <c:v>6855</c:v>
                </c:pt>
                <c:pt idx="27">
                  <c:v>6971</c:v>
                </c:pt>
                <c:pt idx="28">
                  <c:v>7002</c:v>
                </c:pt>
                <c:pt idx="29">
                  <c:v>7013</c:v>
                </c:pt>
                <c:pt idx="30">
                  <c:v>7285</c:v>
                </c:pt>
                <c:pt idx="31">
                  <c:v>7268</c:v>
                </c:pt>
                <c:pt idx="32">
                  <c:v>7062</c:v>
                </c:pt>
                <c:pt idx="33">
                  <c:v>7086</c:v>
                </c:pt>
                <c:pt idx="34">
                  <c:v>6902</c:v>
                </c:pt>
                <c:pt idx="35">
                  <c:v>7572</c:v>
                </c:pt>
                <c:pt idx="36">
                  <c:v>7351</c:v>
                </c:pt>
                <c:pt idx="37">
                  <c:v>7391</c:v>
                </c:pt>
                <c:pt idx="38">
                  <c:v>7375</c:v>
                </c:pt>
                <c:pt idx="39">
                  <c:v>7217</c:v>
                </c:pt>
                <c:pt idx="40">
                  <c:v>7179</c:v>
                </c:pt>
                <c:pt idx="41">
                  <c:v>7349</c:v>
                </c:pt>
                <c:pt idx="42">
                  <c:v>7693</c:v>
                </c:pt>
                <c:pt idx="43">
                  <c:v>7662</c:v>
                </c:pt>
                <c:pt idx="44">
                  <c:v>7801</c:v>
                </c:pt>
                <c:pt idx="45">
                  <c:v>7862</c:v>
                </c:pt>
                <c:pt idx="46">
                  <c:v>7995</c:v>
                </c:pt>
                <c:pt idx="47">
                  <c:v>7942</c:v>
                </c:pt>
                <c:pt idx="48">
                  <c:v>8201</c:v>
                </c:pt>
                <c:pt idx="49">
                  <c:v>8162</c:v>
                </c:pt>
                <c:pt idx="50">
                  <c:v>8142</c:v>
                </c:pt>
                <c:pt idx="51">
                  <c:v>8213</c:v>
                </c:pt>
                <c:pt idx="52">
                  <c:v>8232</c:v>
                </c:pt>
                <c:pt idx="53">
                  <c:v>8615</c:v>
                </c:pt>
                <c:pt idx="54">
                  <c:v>8714</c:v>
                </c:pt>
                <c:pt idx="55">
                  <c:v>8778</c:v>
                </c:pt>
                <c:pt idx="56">
                  <c:v>8639</c:v>
                </c:pt>
                <c:pt idx="57">
                  <c:v>8690</c:v>
                </c:pt>
                <c:pt idx="58">
                  <c:v>9517</c:v>
                </c:pt>
                <c:pt idx="59">
                  <c:v>9994</c:v>
                </c:pt>
                <c:pt idx="60">
                  <c:v>10385</c:v>
                </c:pt>
                <c:pt idx="61">
                  <c:v>10258</c:v>
                </c:pt>
                <c:pt idx="62">
                  <c:v>10342</c:v>
                </c:pt>
                <c:pt idx="63">
                  <c:v>10377</c:v>
                </c:pt>
                <c:pt idx="64">
                  <c:v>10235</c:v>
                </c:pt>
                <c:pt idx="65">
                  <c:v>10111</c:v>
                </c:pt>
                <c:pt idx="66">
                  <c:v>10526</c:v>
                </c:pt>
                <c:pt idx="67">
                  <c:v>10813</c:v>
                </c:pt>
                <c:pt idx="68">
                  <c:v>10947</c:v>
                </c:pt>
                <c:pt idx="69">
                  <c:v>11065</c:v>
                </c:pt>
                <c:pt idx="70">
                  <c:v>10532</c:v>
                </c:pt>
                <c:pt idx="71">
                  <c:v>10947</c:v>
                </c:pt>
                <c:pt idx="72">
                  <c:v>10888</c:v>
                </c:pt>
                <c:pt idx="73">
                  <c:v>11106</c:v>
                </c:pt>
                <c:pt idx="74">
                  <c:v>11301</c:v>
                </c:pt>
                <c:pt idx="75">
                  <c:v>11234</c:v>
                </c:pt>
                <c:pt idx="76">
                  <c:v>11323</c:v>
                </c:pt>
                <c:pt idx="77">
                  <c:v>12547</c:v>
                </c:pt>
                <c:pt idx="78">
                  <c:v>12609</c:v>
                </c:pt>
                <c:pt idx="79">
                  <c:v>12337</c:v>
                </c:pt>
                <c:pt idx="80">
                  <c:v>12438</c:v>
                </c:pt>
                <c:pt idx="81">
                  <c:v>12518</c:v>
                </c:pt>
                <c:pt idx="82">
                  <c:v>11670</c:v>
                </c:pt>
                <c:pt idx="83">
                  <c:v>11597</c:v>
                </c:pt>
                <c:pt idx="84">
                  <c:v>11833</c:v>
                </c:pt>
                <c:pt idx="85">
                  <c:v>11774</c:v>
                </c:pt>
                <c:pt idx="86">
                  <c:v>11600</c:v>
                </c:pt>
                <c:pt idx="87">
                  <c:v>11546</c:v>
                </c:pt>
                <c:pt idx="88">
                  <c:v>11502</c:v>
                </c:pt>
                <c:pt idx="89">
                  <c:v>11307</c:v>
                </c:pt>
                <c:pt idx="90">
                  <c:v>11681</c:v>
                </c:pt>
                <c:pt idx="91">
                  <c:v>11732</c:v>
                </c:pt>
                <c:pt idx="92">
                  <c:v>12357</c:v>
                </c:pt>
                <c:pt idx="93">
                  <c:v>12421</c:v>
                </c:pt>
                <c:pt idx="94">
                  <c:v>13716</c:v>
                </c:pt>
                <c:pt idx="95">
                  <c:v>14667</c:v>
                </c:pt>
                <c:pt idx="96">
                  <c:v>15324</c:v>
                </c:pt>
                <c:pt idx="97">
                  <c:v>15348</c:v>
                </c:pt>
                <c:pt idx="98">
                  <c:v>15275</c:v>
                </c:pt>
                <c:pt idx="99">
                  <c:v>16630</c:v>
                </c:pt>
                <c:pt idx="100">
                  <c:v>17040</c:v>
                </c:pt>
                <c:pt idx="101">
                  <c:v>17584</c:v>
                </c:pt>
                <c:pt idx="102">
                  <c:v>18361</c:v>
                </c:pt>
                <c:pt idx="103">
                  <c:v>18377</c:v>
                </c:pt>
                <c:pt idx="104">
                  <c:v>20119</c:v>
                </c:pt>
                <c:pt idx="105">
                  <c:v>21098</c:v>
                </c:pt>
                <c:pt idx="106">
                  <c:v>21933</c:v>
                </c:pt>
                <c:pt idx="107">
                  <c:v>22908</c:v>
                </c:pt>
                <c:pt idx="108">
                  <c:v>22643</c:v>
                </c:pt>
                <c:pt idx="109">
                  <c:v>22612</c:v>
                </c:pt>
                <c:pt idx="110">
                  <c:v>22988</c:v>
                </c:pt>
                <c:pt idx="111">
                  <c:v>23993</c:v>
                </c:pt>
                <c:pt idx="112">
                  <c:v>23901</c:v>
                </c:pt>
                <c:pt idx="113">
                  <c:v>23720</c:v>
                </c:pt>
                <c:pt idx="114">
                  <c:v>24412</c:v>
                </c:pt>
                <c:pt idx="115">
                  <c:v>24512</c:v>
                </c:pt>
                <c:pt idx="116">
                  <c:v>23507</c:v>
                </c:pt>
                <c:pt idx="117">
                  <c:v>23256</c:v>
                </c:pt>
                <c:pt idx="118">
                  <c:v>22208</c:v>
                </c:pt>
                <c:pt idx="119">
                  <c:v>23541</c:v>
                </c:pt>
              </c:numCache>
            </c:numRef>
          </c:val>
          <c:smooth val="0"/>
          <c:extLst>
            <c:ext xmlns:c16="http://schemas.microsoft.com/office/drawing/2014/chart" uri="{C3380CC4-5D6E-409C-BE32-E72D297353CC}">
              <c16:uniqueId val="{00000002-1169-43C0-9641-AC74C1AC1E54}"/>
            </c:ext>
          </c:extLst>
        </c:ser>
        <c:ser>
          <c:idx val="1"/>
          <c:order val="1"/>
          <c:spPr>
            <a:ln w="28575" cap="rnd">
              <a:solidFill>
                <a:schemeClr val="accent2"/>
              </a:solidFill>
              <a:round/>
            </a:ln>
            <a:effectLst/>
          </c:spPr>
          <c:marker>
            <c:symbol val="circle"/>
            <c:size val="7"/>
            <c:spPr>
              <a:solidFill>
                <a:schemeClr val="accent2"/>
              </a:solidFill>
              <a:ln w="9525">
                <a:solidFill>
                  <a:schemeClr val="accent2"/>
                </a:solidFill>
              </a:ln>
              <a:effectLst/>
            </c:spPr>
          </c:marker>
          <c:dPt>
            <c:idx val="119"/>
            <c:marker>
              <c:symbol val="circle"/>
              <c:size val="3"/>
              <c:spPr>
                <a:solidFill>
                  <a:schemeClr val="bg1"/>
                </a:solidFill>
                <a:ln w="9525">
                  <a:solidFill>
                    <a:schemeClr val="tx1">
                      <a:lumMod val="75000"/>
                      <a:lumOff val="25000"/>
                    </a:schemeClr>
                  </a:solidFill>
                </a:ln>
                <a:effectLst/>
              </c:spPr>
            </c:marker>
            <c:bubble3D val="0"/>
            <c:extLst>
              <c:ext xmlns:c16="http://schemas.microsoft.com/office/drawing/2014/chart" uri="{C3380CC4-5D6E-409C-BE32-E72D297353CC}">
                <c16:uniqueId val="{00000003-1169-43C0-9641-AC74C1AC1E54}"/>
              </c:ext>
            </c:extLst>
          </c:dPt>
          <c:dPt>
            <c:idx val="120"/>
            <c:marker>
              <c:symbol val="circle"/>
              <c:size val="3"/>
              <c:spPr>
                <a:noFill/>
                <a:ln w="12700">
                  <a:solidFill>
                    <a:schemeClr val="bg1">
                      <a:lumMod val="65000"/>
                    </a:schemeClr>
                  </a:solidFill>
                </a:ln>
                <a:effectLst/>
              </c:spPr>
            </c:marker>
            <c:bubble3D val="0"/>
            <c:extLst>
              <c:ext xmlns:c16="http://schemas.microsoft.com/office/drawing/2014/chart" uri="{C3380CC4-5D6E-409C-BE32-E72D297353CC}">
                <c16:uniqueId val="{00000005-1169-43C0-9641-AC74C1AC1E54}"/>
              </c:ext>
            </c:extLst>
          </c:dPt>
          <c:cat>
            <c:numLit>
              <c:formatCode>mmm\-yy</c:formatCode>
              <c:ptCount val="121"/>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pt idx="13">
                <c:v>42005</c:v>
              </c:pt>
              <c:pt idx="14">
                <c:v>42036</c:v>
              </c:pt>
              <c:pt idx="15">
                <c:v>42064</c:v>
              </c:pt>
              <c:pt idx="16">
                <c:v>42095</c:v>
              </c:pt>
              <c:pt idx="17">
                <c:v>42125</c:v>
              </c:pt>
              <c:pt idx="18">
                <c:v>42156</c:v>
              </c:pt>
              <c:pt idx="19">
                <c:v>42186</c:v>
              </c:pt>
              <c:pt idx="20">
                <c:v>42217</c:v>
              </c:pt>
              <c:pt idx="21">
                <c:v>42248</c:v>
              </c:pt>
              <c:pt idx="22">
                <c:v>42278</c:v>
              </c:pt>
              <c:pt idx="23">
                <c:v>42309</c:v>
              </c:pt>
              <c:pt idx="24">
                <c:v>42339</c:v>
              </c:pt>
              <c:pt idx="25">
                <c:v>42370</c:v>
              </c:pt>
              <c:pt idx="26">
                <c:v>42401</c:v>
              </c:pt>
              <c:pt idx="27">
                <c:v>42430</c:v>
              </c:pt>
              <c:pt idx="28">
                <c:v>42461</c:v>
              </c:pt>
              <c:pt idx="29">
                <c:v>42491</c:v>
              </c:pt>
              <c:pt idx="30">
                <c:v>42522</c:v>
              </c:pt>
              <c:pt idx="31">
                <c:v>42552</c:v>
              </c:pt>
              <c:pt idx="32">
                <c:v>42583</c:v>
              </c:pt>
              <c:pt idx="33">
                <c:v>42614</c:v>
              </c:pt>
              <c:pt idx="34">
                <c:v>42644</c:v>
              </c:pt>
              <c:pt idx="35">
                <c:v>42675</c:v>
              </c:pt>
              <c:pt idx="36">
                <c:v>42705</c:v>
              </c:pt>
              <c:pt idx="37">
                <c:v>42736</c:v>
              </c:pt>
              <c:pt idx="38">
                <c:v>42767</c:v>
              </c:pt>
              <c:pt idx="39">
                <c:v>42795</c:v>
              </c:pt>
              <c:pt idx="40">
                <c:v>42826</c:v>
              </c:pt>
              <c:pt idx="41">
                <c:v>42856</c:v>
              </c:pt>
              <c:pt idx="42">
                <c:v>42887</c:v>
              </c:pt>
              <c:pt idx="43">
                <c:v>42917</c:v>
              </c:pt>
              <c:pt idx="44">
                <c:v>42948</c:v>
              </c:pt>
              <c:pt idx="45">
                <c:v>42979</c:v>
              </c:pt>
              <c:pt idx="46">
                <c:v>43009</c:v>
              </c:pt>
              <c:pt idx="47">
                <c:v>43040</c:v>
              </c:pt>
              <c:pt idx="48">
                <c:v>43070</c:v>
              </c:pt>
              <c:pt idx="49">
                <c:v>43101</c:v>
              </c:pt>
              <c:pt idx="50">
                <c:v>43132</c:v>
              </c:pt>
              <c:pt idx="51">
                <c:v>43160</c:v>
              </c:pt>
              <c:pt idx="52">
                <c:v>43191</c:v>
              </c:pt>
              <c:pt idx="53">
                <c:v>43221</c:v>
              </c:pt>
              <c:pt idx="54">
                <c:v>43252</c:v>
              </c:pt>
              <c:pt idx="55">
                <c:v>43282</c:v>
              </c:pt>
              <c:pt idx="56">
                <c:v>43313</c:v>
              </c:pt>
              <c:pt idx="57">
                <c:v>43344</c:v>
              </c:pt>
              <c:pt idx="58">
                <c:v>43374</c:v>
              </c:pt>
              <c:pt idx="59">
                <c:v>43405</c:v>
              </c:pt>
              <c:pt idx="60">
                <c:v>43435</c:v>
              </c:pt>
              <c:pt idx="61">
                <c:v>43466</c:v>
              </c:pt>
              <c:pt idx="62">
                <c:v>43497</c:v>
              </c:pt>
              <c:pt idx="63">
                <c:v>43525</c:v>
              </c:pt>
              <c:pt idx="64">
                <c:v>43556</c:v>
              </c:pt>
              <c:pt idx="65">
                <c:v>43586</c:v>
              </c:pt>
              <c:pt idx="66">
                <c:v>43617</c:v>
              </c:pt>
              <c:pt idx="67">
                <c:v>43647</c:v>
              </c:pt>
              <c:pt idx="68">
                <c:v>43678</c:v>
              </c:pt>
              <c:pt idx="69">
                <c:v>43709</c:v>
              </c:pt>
              <c:pt idx="70">
                <c:v>43739</c:v>
              </c:pt>
              <c:pt idx="71">
                <c:v>43770</c:v>
              </c:pt>
              <c:pt idx="72">
                <c:v>43800</c:v>
              </c:pt>
              <c:pt idx="73">
                <c:v>43831</c:v>
              </c:pt>
              <c:pt idx="74">
                <c:v>43862</c:v>
              </c:pt>
              <c:pt idx="75">
                <c:v>43891</c:v>
              </c:pt>
              <c:pt idx="76">
                <c:v>43922</c:v>
              </c:pt>
              <c:pt idx="77">
                <c:v>43952</c:v>
              </c:pt>
              <c:pt idx="78">
                <c:v>43983</c:v>
              </c:pt>
              <c:pt idx="79">
                <c:v>44013</c:v>
              </c:pt>
              <c:pt idx="80">
                <c:v>44044</c:v>
              </c:pt>
              <c:pt idx="81">
                <c:v>44075</c:v>
              </c:pt>
              <c:pt idx="82">
                <c:v>44105</c:v>
              </c:pt>
              <c:pt idx="83">
                <c:v>44136</c:v>
              </c:pt>
              <c:pt idx="84">
                <c:v>44166</c:v>
              </c:pt>
              <c:pt idx="85">
                <c:v>44197</c:v>
              </c:pt>
              <c:pt idx="86">
                <c:v>44228</c:v>
              </c:pt>
              <c:pt idx="87">
                <c:v>44256</c:v>
              </c:pt>
              <c:pt idx="88">
                <c:v>44287</c:v>
              </c:pt>
              <c:pt idx="89">
                <c:v>44317</c:v>
              </c:pt>
              <c:pt idx="90">
                <c:v>44348</c:v>
              </c:pt>
              <c:pt idx="91">
                <c:v>44378</c:v>
              </c:pt>
              <c:pt idx="92">
                <c:v>44409</c:v>
              </c:pt>
              <c:pt idx="93">
                <c:v>44440</c:v>
              </c:pt>
              <c:pt idx="94">
                <c:v>44470</c:v>
              </c:pt>
              <c:pt idx="95">
                <c:v>44501</c:v>
              </c:pt>
              <c:pt idx="96">
                <c:v>44531</c:v>
              </c:pt>
              <c:pt idx="97">
                <c:v>44562</c:v>
              </c:pt>
              <c:pt idx="98">
                <c:v>44593</c:v>
              </c:pt>
              <c:pt idx="99">
                <c:v>44621</c:v>
              </c:pt>
              <c:pt idx="100">
                <c:v>44652</c:v>
              </c:pt>
              <c:pt idx="101">
                <c:v>44682</c:v>
              </c:pt>
              <c:pt idx="102">
                <c:v>44713</c:v>
              </c:pt>
              <c:pt idx="103">
                <c:v>44743</c:v>
              </c:pt>
              <c:pt idx="104">
                <c:v>44774</c:v>
              </c:pt>
              <c:pt idx="105">
                <c:v>44805</c:v>
              </c:pt>
              <c:pt idx="106">
                <c:v>44835</c:v>
              </c:pt>
              <c:pt idx="107">
                <c:v>44866</c:v>
              </c:pt>
              <c:pt idx="108">
                <c:v>44896</c:v>
              </c:pt>
              <c:pt idx="109">
                <c:v>44927</c:v>
              </c:pt>
              <c:pt idx="110">
                <c:v>44958</c:v>
              </c:pt>
              <c:pt idx="111">
                <c:v>44986</c:v>
              </c:pt>
              <c:pt idx="112">
                <c:v>45017</c:v>
              </c:pt>
              <c:pt idx="113">
                <c:v>45047</c:v>
              </c:pt>
              <c:pt idx="114">
                <c:v>45078</c:v>
              </c:pt>
              <c:pt idx="115">
                <c:v>45108</c:v>
              </c:pt>
              <c:pt idx="116">
                <c:v>45139</c:v>
              </c:pt>
              <c:pt idx="117">
                <c:v>45170</c:v>
              </c:pt>
              <c:pt idx="118">
                <c:v>45200</c:v>
              </c:pt>
              <c:pt idx="119">
                <c:v>45231</c:v>
              </c:pt>
              <c:pt idx="120">
                <c:v>45261</c:v>
              </c:pt>
            </c:numLit>
          </c:cat>
          <c:val>
            <c:numRef>
              <c:f>'No. 40'!$G$24:$G$144</c:f>
              <c:numCache>
                <c:formatCode>General</c:formatCode>
                <c:ptCount val="121"/>
                <c:pt idx="120" formatCode="#,##0">
                  <c:v>23555</c:v>
                </c:pt>
              </c:numCache>
            </c:numRef>
          </c:val>
          <c:smooth val="0"/>
          <c:extLst>
            <c:ext xmlns:c16="http://schemas.microsoft.com/office/drawing/2014/chart" uri="{C3380CC4-5D6E-409C-BE32-E72D297353CC}">
              <c16:uniqueId val="{00000004-1169-43C0-9641-AC74C1AC1E54}"/>
            </c:ext>
          </c:extLst>
        </c:ser>
        <c:dLbls>
          <c:showLegendKey val="0"/>
          <c:showVal val="0"/>
          <c:showCatName val="0"/>
          <c:showSerName val="0"/>
          <c:showPercent val="0"/>
          <c:showBubbleSize val="0"/>
        </c:dLbls>
        <c:smooth val="0"/>
        <c:axId val="1568319167"/>
        <c:axId val="1568330687"/>
      </c:lineChart>
      <c:dateAx>
        <c:axId val="156831916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Futura" panose="02020800000000000000" pitchFamily="18" charset="0"/>
                <a:cs typeface="Futura" panose="02020800000000000000" pitchFamily="18" charset="0"/>
              </a:defRPr>
            </a:pPr>
            <a:endParaRPr lang="en-US"/>
          </a:p>
        </c:txPr>
        <c:crossAx val="1568330687"/>
        <c:crosses val="autoZero"/>
        <c:auto val="1"/>
        <c:lblOffset val="100"/>
        <c:baseTimeUnit val="months"/>
        <c:majorUnit val="24"/>
        <c:majorTimeUnit val="months"/>
      </c:dateAx>
      <c:valAx>
        <c:axId val="156833068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Futura" panose="02020800000000000000" pitchFamily="18" charset="0"/>
                <a:cs typeface="Futura" panose="02020800000000000000" pitchFamily="18" charset="0"/>
              </a:defRPr>
            </a:pPr>
            <a:endParaRPr lang="en-US"/>
          </a:p>
        </c:txPr>
        <c:crossAx val="1568319167"/>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ea typeface="Futura" panose="02020800000000000000" pitchFamily="18" charset="0"/>
          <a:cs typeface="Futura" panose="02020800000000000000" pitchFamily="18"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364043688953922E-2"/>
          <c:y val="5.669250667013731E-2"/>
          <c:w val="0.68354720763535304"/>
          <c:h val="0.84998739181362659"/>
        </c:manualLayout>
      </c:layout>
      <c:barChart>
        <c:barDir val="col"/>
        <c:grouping val="stacked"/>
        <c:varyColors val="0"/>
        <c:ser>
          <c:idx val="2"/>
          <c:order val="0"/>
          <c:spPr>
            <a:solidFill>
              <a:srgbClr val="F7587E"/>
            </a:solidFill>
            <a:ln>
              <a:noFill/>
            </a:ln>
            <a:effectLst/>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42'!$I$25:$N$25</c:f>
              <c:numCache>
                <c:formatCode>General</c:formatCode>
                <c:ptCount val="6"/>
                <c:pt idx="0">
                  <c:v>2017</c:v>
                </c:pt>
                <c:pt idx="1">
                  <c:v>2018</c:v>
                </c:pt>
                <c:pt idx="2">
                  <c:v>2019</c:v>
                </c:pt>
                <c:pt idx="3">
                  <c:v>2020</c:v>
                </c:pt>
                <c:pt idx="4">
                  <c:v>2021</c:v>
                </c:pt>
                <c:pt idx="5">
                  <c:v>2022</c:v>
                </c:pt>
              </c:numCache>
            </c:numRef>
          </c:cat>
          <c:val>
            <c:numRef>
              <c:f>'No. 42'!$I$26:$N$26</c:f>
              <c:numCache>
                <c:formatCode>0%</c:formatCode>
                <c:ptCount val="6"/>
                <c:pt idx="0">
                  <c:v>0.32318938548159104</c:v>
                </c:pt>
                <c:pt idx="1">
                  <c:v>0.38481781526504039</c:v>
                </c:pt>
                <c:pt idx="2">
                  <c:v>0.3058725109203394</c:v>
                </c:pt>
                <c:pt idx="3">
                  <c:v>0.30434320745115095</c:v>
                </c:pt>
                <c:pt idx="4">
                  <c:v>0.34015702333747239</c:v>
                </c:pt>
                <c:pt idx="5">
                  <c:v>0.43060981814204002</c:v>
                </c:pt>
              </c:numCache>
            </c:numRef>
          </c:val>
          <c:extLst>
            <c:ext xmlns:c16="http://schemas.microsoft.com/office/drawing/2014/chart" uri="{C3380CC4-5D6E-409C-BE32-E72D297353CC}">
              <c16:uniqueId val="{00000000-CBCA-4FD2-B889-B924EB1236F1}"/>
            </c:ext>
          </c:extLst>
        </c:ser>
        <c:ser>
          <c:idx val="0"/>
          <c:order val="1"/>
          <c:spPr>
            <a:solidFill>
              <a:sysClr val="window" lastClr="FFFFFF">
                <a:lumMod val="85000"/>
              </a:sysClr>
            </a:solidFill>
            <a:ln>
              <a:noFill/>
            </a:ln>
            <a:effectLst/>
          </c:spPr>
          <c:invertIfNegative val="0"/>
          <c:dLbls>
            <c:delete val="1"/>
          </c:dLbls>
          <c:cat>
            <c:numRef>
              <c:f>'No. 42'!$I$25:$N$25</c:f>
              <c:numCache>
                <c:formatCode>General</c:formatCode>
                <c:ptCount val="6"/>
                <c:pt idx="0">
                  <c:v>2017</c:v>
                </c:pt>
                <c:pt idx="1">
                  <c:v>2018</c:v>
                </c:pt>
                <c:pt idx="2">
                  <c:v>2019</c:v>
                </c:pt>
                <c:pt idx="3">
                  <c:v>2020</c:v>
                </c:pt>
                <c:pt idx="4">
                  <c:v>2021</c:v>
                </c:pt>
                <c:pt idx="5">
                  <c:v>2022</c:v>
                </c:pt>
              </c:numCache>
            </c:numRef>
          </c:cat>
          <c:val>
            <c:numRef>
              <c:f>'No. 42'!$I$27:$N$27</c:f>
              <c:numCache>
                <c:formatCode>0%</c:formatCode>
                <c:ptCount val="6"/>
                <c:pt idx="0">
                  <c:v>0.67681061451840896</c:v>
                </c:pt>
                <c:pt idx="1">
                  <c:v>0.61518218473495967</c:v>
                </c:pt>
                <c:pt idx="2">
                  <c:v>0.6941274890796606</c:v>
                </c:pt>
                <c:pt idx="3">
                  <c:v>0.69565679254884905</c:v>
                </c:pt>
                <c:pt idx="4">
                  <c:v>0.65984297666252756</c:v>
                </c:pt>
                <c:pt idx="5">
                  <c:v>0.56939018185795998</c:v>
                </c:pt>
              </c:numCache>
            </c:numRef>
          </c:val>
          <c:extLst>
            <c:ext xmlns:c16="http://schemas.microsoft.com/office/drawing/2014/chart" uri="{C3380CC4-5D6E-409C-BE32-E72D297353CC}">
              <c16:uniqueId val="{00000001-CBCA-4FD2-B889-B924EB1236F1}"/>
            </c:ext>
          </c:extLst>
        </c:ser>
        <c:dLbls>
          <c:dLblPos val="ctr"/>
          <c:showLegendKey val="0"/>
          <c:showVal val="1"/>
          <c:showCatName val="0"/>
          <c:showSerName val="0"/>
          <c:showPercent val="0"/>
          <c:showBubbleSize val="0"/>
        </c:dLbls>
        <c:gapWidth val="25"/>
        <c:overlap val="100"/>
        <c:axId val="617263936"/>
        <c:axId val="1959961296"/>
      </c:barChart>
      <c:catAx>
        <c:axId val="61726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59961296"/>
        <c:crosses val="autoZero"/>
        <c:auto val="1"/>
        <c:lblAlgn val="ctr"/>
        <c:lblOffset val="100"/>
        <c:noMultiLvlLbl val="0"/>
      </c:catAx>
      <c:valAx>
        <c:axId val="1959961296"/>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17263936"/>
        <c:crosses val="autoZero"/>
        <c:crossBetween val="between"/>
        <c:majorUnit val="0.5"/>
      </c:valAx>
    </c:plotArea>
    <c:plotVisOnly val="1"/>
    <c:dispBlanksAs val="gap"/>
    <c:showDLblsOverMax val="0"/>
    <c:extLst/>
  </c:chart>
  <c:spPr>
    <a:ln>
      <a:noFill/>
    </a:ln>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5.0925925925925923E-2"/>
          <c:w val="0.83945516185476821"/>
          <c:h val="0.79685914260717405"/>
        </c:manualLayout>
      </c:layout>
      <c:lineChart>
        <c:grouping val="standard"/>
        <c:varyColors val="0"/>
        <c:ser>
          <c:idx val="0"/>
          <c:order val="0"/>
          <c:tx>
            <c:strRef>
              <c:f>'No. 43'!$E$5</c:f>
              <c:strCache>
                <c:ptCount val="1"/>
              </c:strCache>
            </c:strRef>
          </c:tx>
          <c:spPr>
            <a:ln w="28575" cap="rnd">
              <a:solidFill>
                <a:schemeClr val="accent1"/>
              </a:solidFill>
              <a:round/>
            </a:ln>
            <a:effectLst/>
          </c:spPr>
          <c:marker>
            <c:symbol val="none"/>
          </c:marker>
          <c:cat>
            <c:numRef>
              <c:f>'No. 43'!$V$2:$AV$2</c:f>
              <c:numCache>
                <c:formatCode>General</c:formatCode>
                <c:ptCount val="27"/>
              </c:numCache>
            </c:numRef>
          </c:cat>
          <c:val>
            <c:numRef>
              <c:f>'No. 43'!$V$5:$AV$5</c:f>
              <c:numCache>
                <c:formatCode>General</c:formatCode>
                <c:ptCount val="27"/>
              </c:numCache>
            </c:numRef>
          </c:val>
          <c:smooth val="0"/>
          <c:extLst>
            <c:ext xmlns:c16="http://schemas.microsoft.com/office/drawing/2014/chart" uri="{C3380CC4-5D6E-409C-BE32-E72D297353CC}">
              <c16:uniqueId val="{00000000-E796-4C12-AA62-B34590BA6B35}"/>
            </c:ext>
          </c:extLst>
        </c:ser>
        <c:ser>
          <c:idx val="1"/>
          <c:order val="1"/>
          <c:tx>
            <c:strRef>
              <c:f>'No. 43'!$E$4</c:f>
              <c:strCache>
                <c:ptCount val="1"/>
              </c:strCache>
            </c:strRef>
          </c:tx>
          <c:spPr>
            <a:ln w="28575" cap="rnd">
              <a:solidFill>
                <a:schemeClr val="accent2"/>
              </a:solidFill>
              <a:round/>
            </a:ln>
            <a:effectLst/>
          </c:spPr>
          <c:marker>
            <c:symbol val="none"/>
          </c:marker>
          <c:cat>
            <c:numRef>
              <c:f>'No. 43'!$V$2:$AV$2</c:f>
              <c:numCache>
                <c:formatCode>General</c:formatCode>
                <c:ptCount val="27"/>
              </c:numCache>
            </c:numRef>
          </c:cat>
          <c:val>
            <c:numRef>
              <c:f>'No. 43'!$V$4:$AV$4</c:f>
              <c:numCache>
                <c:formatCode>General</c:formatCode>
                <c:ptCount val="27"/>
              </c:numCache>
            </c:numRef>
          </c:val>
          <c:smooth val="0"/>
          <c:extLst>
            <c:ext xmlns:c16="http://schemas.microsoft.com/office/drawing/2014/chart" uri="{C3380CC4-5D6E-409C-BE32-E72D297353CC}">
              <c16:uniqueId val="{00000001-E796-4C12-AA62-B34590BA6B35}"/>
            </c:ext>
          </c:extLst>
        </c:ser>
        <c:dLbls>
          <c:showLegendKey val="0"/>
          <c:showVal val="0"/>
          <c:showCatName val="0"/>
          <c:showSerName val="0"/>
          <c:showPercent val="0"/>
          <c:showBubbleSize val="0"/>
        </c:dLbls>
        <c:smooth val="0"/>
        <c:axId val="8047663"/>
        <c:axId val="281790671"/>
      </c:lineChart>
      <c:catAx>
        <c:axId val="804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90671"/>
        <c:crosses val="autoZero"/>
        <c:auto val="1"/>
        <c:lblAlgn val="ctr"/>
        <c:lblOffset val="100"/>
        <c:noMultiLvlLbl val="0"/>
      </c:catAx>
      <c:valAx>
        <c:axId val="2817906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7663"/>
        <c:crosses val="autoZero"/>
        <c:crossBetween val="between"/>
      </c:valAx>
      <c:spPr>
        <a:noFill/>
        <a:ln>
          <a:noFill/>
        </a:ln>
        <a:effectLst/>
      </c:spPr>
    </c:plotArea>
    <c:legend>
      <c:legendPos val="r"/>
      <c:layout>
        <c:manualLayout>
          <c:xMode val="edge"/>
          <c:yMode val="edge"/>
          <c:x val="0.14098534558180231"/>
          <c:y val="0.2228003791192768"/>
          <c:w val="0.22568132108486441"/>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69512970253718276"/>
          <c:h val="0.84237678623505396"/>
        </c:manualLayout>
      </c:layout>
      <c:barChart>
        <c:barDir val="col"/>
        <c:grouping val="stacked"/>
        <c:varyColors val="0"/>
        <c:ser>
          <c:idx val="1"/>
          <c:order val="0"/>
          <c:tx>
            <c:strRef>
              <c:f>'No. 43'!$A$32</c:f>
              <c:strCache>
                <c:ptCount val="1"/>
                <c:pt idx="0">
                  <c:v>Underlying CT</c:v>
                </c:pt>
              </c:strCache>
            </c:strRef>
          </c:tx>
          <c:spPr>
            <a:solidFill>
              <a:srgbClr val="999799"/>
            </a:solidFill>
            <a:ln>
              <a:noFill/>
            </a:ln>
            <a:effectLst/>
          </c:spPr>
          <c:invertIfNegative val="0"/>
          <c:cat>
            <c:numRef>
              <c:f>'No. 43'!$B$30:$H$30</c:f>
              <c:numCache>
                <c:formatCode>General</c:formatCode>
                <c:ptCount val="7"/>
                <c:pt idx="0">
                  <c:v>2020</c:v>
                </c:pt>
                <c:pt idx="1">
                  <c:v>2021</c:v>
                </c:pt>
                <c:pt idx="2">
                  <c:v>2022</c:v>
                </c:pt>
                <c:pt idx="3">
                  <c:v>2023</c:v>
                </c:pt>
                <c:pt idx="4">
                  <c:v>2024</c:v>
                </c:pt>
                <c:pt idx="5">
                  <c:v>2025</c:v>
                </c:pt>
                <c:pt idx="6">
                  <c:v>2026</c:v>
                </c:pt>
              </c:numCache>
            </c:numRef>
          </c:cat>
          <c:val>
            <c:numRef>
              <c:f>'No. 43'!$B$32:$H$32</c:f>
              <c:numCache>
                <c:formatCode>0.0</c:formatCode>
                <c:ptCount val="7"/>
                <c:pt idx="0">
                  <c:v>7.1629631772061</c:v>
                </c:pt>
                <c:pt idx="1">
                  <c:v>10.324425999999999</c:v>
                </c:pt>
                <c:pt idx="2">
                  <c:v>11.942574</c:v>
                </c:pt>
                <c:pt idx="3">
                  <c:v>12.755000000000001</c:v>
                </c:pt>
                <c:pt idx="4">
                  <c:v>13.39</c:v>
                </c:pt>
                <c:pt idx="5">
                  <c:v>14.085000000000001</c:v>
                </c:pt>
                <c:pt idx="6">
                  <c:v>14.81</c:v>
                </c:pt>
              </c:numCache>
            </c:numRef>
          </c:val>
          <c:extLst>
            <c:ext xmlns:c16="http://schemas.microsoft.com/office/drawing/2014/chart" uri="{C3380CC4-5D6E-409C-BE32-E72D297353CC}">
              <c16:uniqueId val="{00000000-583C-445C-B6CB-F16F29AB5C22}"/>
            </c:ext>
          </c:extLst>
        </c:ser>
        <c:ser>
          <c:idx val="0"/>
          <c:order val="1"/>
          <c:tx>
            <c:strRef>
              <c:f>'No. 43'!$A$31</c:f>
              <c:strCache>
                <c:ptCount val="1"/>
                <c:pt idx="0">
                  <c:v>Excess CT</c:v>
                </c:pt>
              </c:strCache>
            </c:strRef>
          </c:tx>
          <c:spPr>
            <a:solidFill>
              <a:srgbClr val="F7587E"/>
            </a:solidFill>
            <a:ln>
              <a:noFill/>
            </a:ln>
            <a:effectLst/>
          </c:spPr>
          <c:invertIfNegative val="0"/>
          <c:cat>
            <c:numRef>
              <c:f>'No. 43'!$B$30:$H$30</c:f>
              <c:numCache>
                <c:formatCode>General</c:formatCode>
                <c:ptCount val="7"/>
                <c:pt idx="0">
                  <c:v>2020</c:v>
                </c:pt>
                <c:pt idx="1">
                  <c:v>2021</c:v>
                </c:pt>
                <c:pt idx="2">
                  <c:v>2022</c:v>
                </c:pt>
                <c:pt idx="3">
                  <c:v>2023</c:v>
                </c:pt>
                <c:pt idx="4">
                  <c:v>2024</c:v>
                </c:pt>
                <c:pt idx="5">
                  <c:v>2025</c:v>
                </c:pt>
                <c:pt idx="6">
                  <c:v>2026</c:v>
                </c:pt>
              </c:numCache>
            </c:numRef>
          </c:cat>
          <c:val>
            <c:numRef>
              <c:f>'No. 43'!$B$31:$H$31</c:f>
              <c:numCache>
                <c:formatCode>0.0</c:formatCode>
                <c:ptCount val="7"/>
                <c:pt idx="0">
                  <c:v>4.6698048227938997</c:v>
                </c:pt>
                <c:pt idx="1">
                  <c:v>5</c:v>
                </c:pt>
                <c:pt idx="2">
                  <c:v>10.7</c:v>
                </c:pt>
                <c:pt idx="3">
                  <c:v>10.8</c:v>
                </c:pt>
                <c:pt idx="4">
                  <c:v>11.1</c:v>
                </c:pt>
                <c:pt idx="5">
                  <c:v>11.7</c:v>
                </c:pt>
                <c:pt idx="6">
                  <c:v>10.8</c:v>
                </c:pt>
              </c:numCache>
            </c:numRef>
          </c:val>
          <c:extLst>
            <c:ext xmlns:c16="http://schemas.microsoft.com/office/drawing/2014/chart" uri="{C3380CC4-5D6E-409C-BE32-E72D297353CC}">
              <c16:uniqueId val="{00000001-583C-445C-B6CB-F16F29AB5C22}"/>
            </c:ext>
          </c:extLst>
        </c:ser>
        <c:dLbls>
          <c:showLegendKey val="0"/>
          <c:showVal val="0"/>
          <c:showCatName val="0"/>
          <c:showSerName val="0"/>
          <c:showPercent val="0"/>
          <c:showBubbleSize val="0"/>
        </c:dLbls>
        <c:gapWidth val="25"/>
        <c:overlap val="100"/>
        <c:axId val="2097364832"/>
        <c:axId val="1755628944"/>
      </c:barChart>
      <c:catAx>
        <c:axId val="209736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755628944"/>
        <c:crosses val="autoZero"/>
        <c:auto val="1"/>
        <c:lblAlgn val="ctr"/>
        <c:lblOffset val="100"/>
        <c:noMultiLvlLbl val="0"/>
      </c:catAx>
      <c:valAx>
        <c:axId val="1755628944"/>
        <c:scaling>
          <c:orientation val="minMax"/>
          <c:max val="2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2097364832"/>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32026861701822E-2"/>
          <c:y val="6.4667842445620224E-2"/>
          <c:w val="0.77567870837364472"/>
          <c:h val="0.79972503437070364"/>
        </c:manualLayout>
      </c:layout>
      <c:lineChart>
        <c:grouping val="standard"/>
        <c:varyColors val="0"/>
        <c:ser>
          <c:idx val="0"/>
          <c:order val="0"/>
          <c:tx>
            <c:strRef>
              <c:f>'No. 4'!$B$20</c:f>
              <c:strCache>
                <c:ptCount val="1"/>
                <c:pt idx="0">
                  <c:v>TR excl CT</c:v>
                </c:pt>
              </c:strCache>
            </c:strRef>
          </c:tx>
          <c:spPr>
            <a:ln w="19050" cap="rnd">
              <a:solidFill>
                <a:schemeClr val="accent3"/>
              </a:solidFill>
              <a:round/>
            </a:ln>
            <a:effectLst/>
          </c:spPr>
          <c:marker>
            <c:symbol val="none"/>
          </c:marker>
          <c:dPt>
            <c:idx val="27"/>
            <c:marker>
              <c:symbol val="none"/>
            </c:marker>
            <c:bubble3D val="0"/>
            <c:spPr>
              <a:ln w="19050" cap="rnd">
                <a:solidFill>
                  <a:schemeClr val="accent3"/>
                </a:solidFill>
                <a:prstDash val="sysDot"/>
                <a:round/>
              </a:ln>
              <a:effectLst/>
            </c:spPr>
            <c:extLst>
              <c:ext xmlns:c16="http://schemas.microsoft.com/office/drawing/2014/chart" uri="{C3380CC4-5D6E-409C-BE32-E72D297353CC}">
                <c16:uniqueId val="{00000001-A16F-4FF8-B7CA-E04D6EF292A3}"/>
              </c:ext>
            </c:extLst>
          </c:dPt>
          <c:dLbls>
            <c:dLbl>
              <c:idx val="27"/>
              <c:tx>
                <c:rich>
                  <a:bodyPr rot="0" spcFirstLastPara="1" vertOverflow="ellipsis" vert="horz" wrap="square" anchor="ctr" anchorCtr="1"/>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r>
                      <a:rPr lang="en-US"/>
                      <a:t>8.3%</a:t>
                    </a:r>
                  </a:p>
                  <a:p>
                    <a:pPr algn="l">
                      <a:defRPr/>
                    </a:pPr>
                    <a:r>
                      <a:rPr lang="en-US"/>
                      <a:t>H1 2023</a:t>
                    </a:r>
                  </a:p>
                </c:rich>
              </c:tx>
              <c:spPr>
                <a:noFill/>
                <a:ln>
                  <a:noFill/>
                </a:ln>
                <a:effectLst/>
              </c:spPr>
              <c:txPr>
                <a:bodyPr rot="0" spcFirstLastPara="1" vertOverflow="ellipsis" vert="horz" wrap="square" anchor="ctr" anchorCtr="1"/>
                <a:lstStyle/>
                <a:p>
                  <a:pPr algn="l">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6F-4FF8-B7CA-E04D6EF292A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4'!$A$21:$A$48</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'No. 4'!$B$21:$B$48</c:f>
              <c:numCache>
                <c:formatCode>General</c:formatCode>
                <c:ptCount val="28"/>
                <c:pt idx="0">
                  <c:v>10.091130302018229</c:v>
                </c:pt>
                <c:pt idx="1">
                  <c:v>12.689607350264367</c:v>
                </c:pt>
                <c:pt idx="2">
                  <c:v>12.122144450426902</c:v>
                </c:pt>
                <c:pt idx="3">
                  <c:v>14.725252109487528</c:v>
                </c:pt>
                <c:pt idx="4">
                  <c:v>14.904176757257744</c:v>
                </c:pt>
                <c:pt idx="5">
                  <c:v>5.2534346378018455</c:v>
                </c:pt>
                <c:pt idx="6">
                  <c:v>8.7982991767817822</c:v>
                </c:pt>
                <c:pt idx="7">
                  <c:v>9.1933651442853943</c:v>
                </c:pt>
                <c:pt idx="8">
                  <c:v>10.945563509239207</c:v>
                </c:pt>
                <c:pt idx="9">
                  <c:v>10.497786780703734</c:v>
                </c:pt>
                <c:pt idx="10">
                  <c:v>14.058017754994651</c:v>
                </c:pt>
                <c:pt idx="11">
                  <c:v>5.311407098742464</c:v>
                </c:pt>
                <c:pt idx="12">
                  <c:v>-8.6216155107116492</c:v>
                </c:pt>
                <c:pt idx="13">
                  <c:v>-13.48375423348746</c:v>
                </c:pt>
                <c:pt idx="14">
                  <c:v>-1.9305019305019329</c:v>
                </c:pt>
                <c:pt idx="15">
                  <c:v>-1.0775608778069454</c:v>
                </c:pt>
                <c:pt idx="16">
                  <c:v>2.4220637786433343</c:v>
                </c:pt>
                <c:pt idx="17">
                  <c:v>2.767427447359438</c:v>
                </c:pt>
                <c:pt idx="18">
                  <c:v>7.9261567672171651</c:v>
                </c:pt>
                <c:pt idx="19">
                  <c:v>4.1099068799587855</c:v>
                </c:pt>
                <c:pt idx="20">
                  <c:v>3.5590311194988828</c:v>
                </c:pt>
                <c:pt idx="21">
                  <c:v>3.5514575092882978</c:v>
                </c:pt>
                <c:pt idx="22">
                  <c:v>5.8419851066819319</c:v>
                </c:pt>
                <c:pt idx="23">
                  <c:v>6.2187885206378439</c:v>
                </c:pt>
                <c:pt idx="24">
                  <c:v>-7.6891386985505648</c:v>
                </c:pt>
                <c:pt idx="25">
                  <c:v>17.541088703802401</c:v>
                </c:pt>
                <c:pt idx="26">
                  <c:v>11.281962795404652</c:v>
                </c:pt>
                <c:pt idx="27">
                  <c:v>8.3123208070000008</c:v>
                </c:pt>
              </c:numCache>
            </c:numRef>
          </c:val>
          <c:smooth val="0"/>
          <c:extLst>
            <c:ext xmlns:c16="http://schemas.microsoft.com/office/drawing/2014/chart" uri="{C3380CC4-5D6E-409C-BE32-E72D297353CC}">
              <c16:uniqueId val="{00000002-A16F-4FF8-B7CA-E04D6EF292A3}"/>
            </c:ext>
          </c:extLst>
        </c:ser>
        <c:ser>
          <c:idx val="1"/>
          <c:order val="1"/>
          <c:tx>
            <c:strRef>
              <c:f>'No. 4'!$C$20</c:f>
              <c:strCache>
                <c:ptCount val="1"/>
                <c:pt idx="0">
                  <c:v>GNI* excl CT</c:v>
                </c:pt>
              </c:strCache>
            </c:strRef>
          </c:tx>
          <c:spPr>
            <a:ln w="12700" cap="rnd">
              <a:solidFill>
                <a:schemeClr val="tx1">
                  <a:lumMod val="25000"/>
                  <a:lumOff val="75000"/>
                </a:schemeClr>
              </a:solidFill>
              <a:round/>
            </a:ln>
            <a:effectLst/>
          </c:spPr>
          <c:marker>
            <c:symbol val="none"/>
          </c:marker>
          <c:cat>
            <c:numRef>
              <c:f>'No. 4'!$A$21:$A$48</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'No. 4'!$C$21:$C$48</c:f>
              <c:numCache>
                <c:formatCode>General</c:formatCode>
                <c:ptCount val="28"/>
                <c:pt idx="0">
                  <c:v>10.399602557684901</c:v>
                </c:pt>
                <c:pt idx="1">
                  <c:v>13.475039698814228</c:v>
                </c:pt>
                <c:pt idx="2">
                  <c:v>15.08713667464778</c:v>
                </c:pt>
                <c:pt idx="3">
                  <c:v>11.712073887255116</c:v>
                </c:pt>
                <c:pt idx="4">
                  <c:v>16.731972054219966</c:v>
                </c:pt>
                <c:pt idx="5">
                  <c:v>9.9801940340266384</c:v>
                </c:pt>
                <c:pt idx="6">
                  <c:v>8.8765271244575388</c:v>
                </c:pt>
                <c:pt idx="7">
                  <c:v>9.6695774554353591</c:v>
                </c:pt>
                <c:pt idx="8">
                  <c:v>7.1342584002273384</c:v>
                </c:pt>
                <c:pt idx="9">
                  <c:v>8.730916650867556</c:v>
                </c:pt>
                <c:pt idx="10">
                  <c:v>9.4924516845457418</c:v>
                </c:pt>
                <c:pt idx="11">
                  <c:v>4.8215227347473331</c:v>
                </c:pt>
                <c:pt idx="12">
                  <c:v>-5.445215401085548</c:v>
                </c:pt>
                <c:pt idx="13">
                  <c:v>-14.167004548287139</c:v>
                </c:pt>
                <c:pt idx="14">
                  <c:v>-3.8245141164396728</c:v>
                </c:pt>
                <c:pt idx="15">
                  <c:v>-3.8176393162887763</c:v>
                </c:pt>
                <c:pt idx="16">
                  <c:v>-1.2606187880000306</c:v>
                </c:pt>
                <c:pt idx="17">
                  <c:v>7.9281389432408531</c:v>
                </c:pt>
                <c:pt idx="18">
                  <c:v>9.2675538369360311</c:v>
                </c:pt>
                <c:pt idx="19">
                  <c:v>7.5646569447875436</c:v>
                </c:pt>
                <c:pt idx="20">
                  <c:v>5.6865645871146882</c:v>
                </c:pt>
                <c:pt idx="21">
                  <c:v>6.7633439497999461</c:v>
                </c:pt>
                <c:pt idx="22">
                  <c:v>5.0576461545269495</c:v>
                </c:pt>
                <c:pt idx="23">
                  <c:v>8.189324234059427</c:v>
                </c:pt>
                <c:pt idx="24">
                  <c:v>-4.2283966120768497</c:v>
                </c:pt>
                <c:pt idx="25">
                  <c:v>14.07435614185664</c:v>
                </c:pt>
                <c:pt idx="26">
                  <c:v>14.928139690518108</c:v>
                </c:pt>
              </c:numCache>
            </c:numRef>
          </c:val>
          <c:smooth val="0"/>
          <c:extLst>
            <c:ext xmlns:c16="http://schemas.microsoft.com/office/drawing/2014/chart" uri="{C3380CC4-5D6E-409C-BE32-E72D297353CC}">
              <c16:uniqueId val="{00000003-A16F-4FF8-B7CA-E04D6EF292A3}"/>
            </c:ext>
          </c:extLst>
        </c:ser>
        <c:dLbls>
          <c:showLegendKey val="0"/>
          <c:showVal val="0"/>
          <c:showCatName val="0"/>
          <c:showSerName val="0"/>
          <c:showPercent val="0"/>
          <c:showBubbleSize val="0"/>
        </c:dLbls>
        <c:smooth val="0"/>
        <c:axId val="1620008848"/>
        <c:axId val="1767481824"/>
      </c:lineChart>
      <c:catAx>
        <c:axId val="1620008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67481824"/>
        <c:crosses val="autoZero"/>
        <c:auto val="1"/>
        <c:lblAlgn val="ctr"/>
        <c:lblOffset val="100"/>
        <c:tickLblSkip val="9"/>
        <c:noMultiLvlLbl val="0"/>
      </c:catAx>
      <c:valAx>
        <c:axId val="1767481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20008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48756627749914E-2"/>
          <c:y val="5.0925925925925923E-2"/>
          <c:w val="0.7558036577193249"/>
          <c:h val="0.80808690580344122"/>
        </c:manualLayout>
      </c:layout>
      <c:lineChart>
        <c:grouping val="standard"/>
        <c:varyColors val="0"/>
        <c:ser>
          <c:idx val="0"/>
          <c:order val="0"/>
          <c:spPr>
            <a:ln w="19050" cap="rnd">
              <a:solidFill>
                <a:srgbClr val="F7587E"/>
              </a:solidFill>
              <a:round/>
            </a:ln>
            <a:effectLst/>
          </c:spPr>
          <c:marker>
            <c:symbol val="none"/>
          </c:marker>
          <c:dPt>
            <c:idx val="26"/>
            <c:marker>
              <c:symbol val="circle"/>
              <c:size val="5"/>
              <c:spPr>
                <a:solidFill>
                  <a:schemeClr val="bg1"/>
                </a:solidFill>
                <a:ln w="19050">
                  <a:solidFill>
                    <a:schemeClr val="accent3"/>
                  </a:solidFill>
                </a:ln>
                <a:effectLst/>
              </c:spPr>
            </c:marker>
            <c:bubble3D val="0"/>
            <c:extLst>
              <c:ext xmlns:c16="http://schemas.microsoft.com/office/drawing/2014/chart" uri="{C3380CC4-5D6E-409C-BE32-E72D297353CC}">
                <c16:uniqueId val="{00000000-A2CA-456C-8F9A-36A9764DE24A}"/>
              </c:ext>
            </c:extLst>
          </c:dPt>
          <c:dLbls>
            <c:dLbl>
              <c:idx val="26"/>
              <c:layout>
                <c:manualLayout>
                  <c:x val="-5.2431477081093324E-2"/>
                  <c:y val="-8.1167846710693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CA-456C-8F9A-36A9764DE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44'!$B$27:$AB$27</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44'!$B$28:$AB$28</c:f>
              <c:numCache>
                <c:formatCode>0.0</c:formatCode>
                <c:ptCount val="27"/>
                <c:pt idx="0">
                  <c:v>62.750071638559589</c:v>
                </c:pt>
                <c:pt idx="1">
                  <c:v>65.37967904117653</c:v>
                </c:pt>
                <c:pt idx="2">
                  <c:v>66.649235541768221</c:v>
                </c:pt>
                <c:pt idx="3">
                  <c:v>67.403725704125748</c:v>
                </c:pt>
                <c:pt idx="4">
                  <c:v>69.399224513812399</c:v>
                </c:pt>
                <c:pt idx="5">
                  <c:v>68.573430648831661</c:v>
                </c:pt>
                <c:pt idx="6">
                  <c:v>67.839536681493868</c:v>
                </c:pt>
                <c:pt idx="7">
                  <c:v>67.023115796600337</c:v>
                </c:pt>
                <c:pt idx="8">
                  <c:v>66.252397391637899</c:v>
                </c:pt>
                <c:pt idx="9">
                  <c:v>69.980634589602261</c:v>
                </c:pt>
                <c:pt idx="10">
                  <c:v>69.484607938044533</c:v>
                </c:pt>
                <c:pt idx="11">
                  <c:v>69.811143474584227</c:v>
                </c:pt>
                <c:pt idx="12">
                  <c:v>72.367062162481773</c:v>
                </c:pt>
                <c:pt idx="13">
                  <c:v>69.30362606315235</c:v>
                </c:pt>
                <c:pt idx="14">
                  <c:v>67.033210035381146</c:v>
                </c:pt>
                <c:pt idx="15">
                  <c:v>65.323310492584454</c:v>
                </c:pt>
                <c:pt idx="16">
                  <c:v>65.782073302087269</c:v>
                </c:pt>
                <c:pt idx="17">
                  <c:v>65.497703076353659</c:v>
                </c:pt>
                <c:pt idx="18">
                  <c:v>66.009703005878279</c:v>
                </c:pt>
                <c:pt idx="19">
                  <c:v>66.926502811458775</c:v>
                </c:pt>
                <c:pt idx="20">
                  <c:v>73.669035673096829</c:v>
                </c:pt>
                <c:pt idx="21">
                  <c:v>71.799675069979983</c:v>
                </c:pt>
                <c:pt idx="22">
                  <c:v>62.92140179251362</c:v>
                </c:pt>
                <c:pt idx="23">
                  <c:v>61.88317956032509</c:v>
                </c:pt>
                <c:pt idx="24">
                  <c:v>62.339210063591693</c:v>
                </c:pt>
                <c:pt idx="25">
                  <c:v>63.240487287108415</c:v>
                </c:pt>
                <c:pt idx="26">
                  <c:v>64.238276378908026</c:v>
                </c:pt>
              </c:numCache>
            </c:numRef>
          </c:val>
          <c:smooth val="0"/>
          <c:extLst>
            <c:ext xmlns:c16="http://schemas.microsoft.com/office/drawing/2014/chart" uri="{C3380CC4-5D6E-409C-BE32-E72D297353CC}">
              <c16:uniqueId val="{00000001-A2CA-456C-8F9A-36A9764DE24A}"/>
            </c:ext>
          </c:extLst>
        </c:ser>
        <c:ser>
          <c:idx val="1"/>
          <c:order val="1"/>
          <c:spPr>
            <a:ln w="19050" cap="rnd">
              <a:solidFill>
                <a:schemeClr val="bg1">
                  <a:lumMod val="65000"/>
                </a:schemeClr>
              </a:solidFill>
              <a:round/>
            </a:ln>
            <a:effectLst/>
          </c:spPr>
          <c:marker>
            <c:symbol val="none"/>
          </c:marker>
          <c:dPt>
            <c:idx val="26"/>
            <c:marker>
              <c:symbol val="circle"/>
              <c:size val="5"/>
              <c:spPr>
                <a:solidFill>
                  <a:schemeClr val="bg1"/>
                </a:solidFill>
                <a:ln w="19050">
                  <a:solidFill>
                    <a:schemeClr val="bg1">
                      <a:lumMod val="65000"/>
                    </a:schemeClr>
                  </a:solidFill>
                </a:ln>
                <a:effectLst/>
              </c:spPr>
            </c:marker>
            <c:bubble3D val="0"/>
            <c:extLst>
              <c:ext xmlns:c16="http://schemas.microsoft.com/office/drawing/2014/chart" uri="{C3380CC4-5D6E-409C-BE32-E72D297353CC}">
                <c16:uniqueId val="{00000002-A2CA-456C-8F9A-36A9764DE24A}"/>
              </c:ext>
            </c:extLst>
          </c:dPt>
          <c:dLbls>
            <c:dLbl>
              <c:idx val="26"/>
              <c:layout>
                <c:manualLayout>
                  <c:x val="-4.9491597616151392E-2"/>
                  <c:y val="-8.7029702184404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CA-456C-8F9A-36A9764DE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'No. 44'!$B$27:$AB$27</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'No. 44'!$B$29:$AB$29</c:f>
              <c:numCache>
                <c:formatCode>0.0</c:formatCode>
                <c:ptCount val="27"/>
                <c:pt idx="0">
                  <c:v>62.750071638559589</c:v>
                </c:pt>
                <c:pt idx="1">
                  <c:v>65.37967904117653</c:v>
                </c:pt>
                <c:pt idx="2">
                  <c:v>66.649235541768221</c:v>
                </c:pt>
                <c:pt idx="3">
                  <c:v>67.403725704125748</c:v>
                </c:pt>
                <c:pt idx="4">
                  <c:v>69.399224513812399</c:v>
                </c:pt>
                <c:pt idx="5">
                  <c:v>68.573430648831661</c:v>
                </c:pt>
                <c:pt idx="6">
                  <c:v>67.839536681493868</c:v>
                </c:pt>
                <c:pt idx="7">
                  <c:v>67.023115796600337</c:v>
                </c:pt>
                <c:pt idx="8">
                  <c:v>66.252397391637899</c:v>
                </c:pt>
                <c:pt idx="9">
                  <c:v>69.980634589602261</c:v>
                </c:pt>
                <c:pt idx="10">
                  <c:v>69.484607938044533</c:v>
                </c:pt>
                <c:pt idx="11">
                  <c:v>69.811143474584227</c:v>
                </c:pt>
                <c:pt idx="12">
                  <c:v>72.367062162481773</c:v>
                </c:pt>
                <c:pt idx="13">
                  <c:v>69.30362606315235</c:v>
                </c:pt>
                <c:pt idx="14">
                  <c:v>67.033210035381146</c:v>
                </c:pt>
                <c:pt idx="15">
                  <c:v>65.323310492584454</c:v>
                </c:pt>
                <c:pt idx="16">
                  <c:v>65.782073302087269</c:v>
                </c:pt>
                <c:pt idx="17">
                  <c:v>65.497703076353659</c:v>
                </c:pt>
                <c:pt idx="18">
                  <c:v>66.009703005878279</c:v>
                </c:pt>
                <c:pt idx="19">
                  <c:v>65.574911275544522</c:v>
                </c:pt>
                <c:pt idx="20">
                  <c:v>72.071016149641167</c:v>
                </c:pt>
                <c:pt idx="21">
                  <c:v>72.696261382040746</c:v>
                </c:pt>
                <c:pt idx="22">
                  <c:v>72.255411635993269</c:v>
                </c:pt>
                <c:pt idx="23">
                  <c:v>73.232748443904839</c:v>
                </c:pt>
                <c:pt idx="24">
                  <c:v>74.735714117693149</c:v>
                </c:pt>
                <c:pt idx="25">
                  <c:v>74.75455717388472</c:v>
                </c:pt>
                <c:pt idx="26">
                  <c:v>75.855019803567586</c:v>
                </c:pt>
              </c:numCache>
            </c:numRef>
          </c:val>
          <c:smooth val="0"/>
          <c:extLst>
            <c:ext xmlns:c16="http://schemas.microsoft.com/office/drawing/2014/chart" uri="{C3380CC4-5D6E-409C-BE32-E72D297353CC}">
              <c16:uniqueId val="{00000003-A2CA-456C-8F9A-36A9764DE24A}"/>
            </c:ext>
          </c:extLst>
        </c:ser>
        <c:dLbls>
          <c:showLegendKey val="0"/>
          <c:showVal val="0"/>
          <c:showCatName val="0"/>
          <c:showSerName val="0"/>
          <c:showPercent val="0"/>
          <c:showBubbleSize val="0"/>
        </c:dLbls>
        <c:smooth val="0"/>
        <c:axId val="1062159920"/>
        <c:axId val="355381280"/>
      </c:lineChart>
      <c:catAx>
        <c:axId val="10621599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355381280"/>
        <c:crosses val="autoZero"/>
        <c:auto val="1"/>
        <c:lblAlgn val="ctr"/>
        <c:lblOffset val="100"/>
        <c:tickLblSkip val="13"/>
        <c:noMultiLvlLbl val="0"/>
      </c:catAx>
      <c:valAx>
        <c:axId val="355381280"/>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062159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 45'!$BA$20</c:f>
              <c:strCache>
                <c:ptCount val="1"/>
              </c:strCache>
            </c:strRef>
          </c:tx>
          <c:spPr>
            <a:solidFill>
              <a:schemeClr val="accent2">
                <a:lumMod val="75000"/>
              </a:schemeClr>
            </a:solidFill>
            <a:ln>
              <a:noFill/>
            </a:ln>
            <a:effectLst/>
          </c:spPr>
          <c:invertIfNegative val="0"/>
          <c:dPt>
            <c:idx val="0"/>
            <c:invertIfNegative val="0"/>
            <c:bubble3D val="0"/>
            <c:extLst>
              <c:ext xmlns:c16="http://schemas.microsoft.com/office/drawing/2014/chart" uri="{C3380CC4-5D6E-409C-BE32-E72D297353CC}">
                <c16:uniqueId val="{00000000-4D79-4FC0-871E-D937F8E38DCE}"/>
              </c:ext>
            </c:extLst>
          </c:dPt>
          <c:dPt>
            <c:idx val="1"/>
            <c:invertIfNegative val="0"/>
            <c:bubble3D val="0"/>
            <c:extLst>
              <c:ext xmlns:c16="http://schemas.microsoft.com/office/drawing/2014/chart" uri="{C3380CC4-5D6E-409C-BE32-E72D297353CC}">
                <c16:uniqueId val="{00000001-4D79-4FC0-871E-D937F8E38DCE}"/>
              </c:ext>
            </c:extLst>
          </c:dPt>
          <c:dPt>
            <c:idx val="2"/>
            <c:invertIfNegative val="0"/>
            <c:bubble3D val="0"/>
            <c:extLst>
              <c:ext xmlns:c16="http://schemas.microsoft.com/office/drawing/2014/chart" uri="{C3380CC4-5D6E-409C-BE32-E72D297353CC}">
                <c16:uniqueId val="{00000002-4D79-4FC0-871E-D937F8E38DCE}"/>
              </c:ext>
            </c:extLst>
          </c:dPt>
          <c:dPt>
            <c:idx val="3"/>
            <c:invertIfNegative val="0"/>
            <c:bubble3D val="0"/>
            <c:extLst>
              <c:ext xmlns:c16="http://schemas.microsoft.com/office/drawing/2014/chart" uri="{C3380CC4-5D6E-409C-BE32-E72D297353CC}">
                <c16:uniqueId val="{00000003-4D79-4FC0-871E-D937F8E38DCE}"/>
              </c:ext>
            </c:extLst>
          </c:dPt>
          <c:dPt>
            <c:idx val="4"/>
            <c:invertIfNegative val="0"/>
            <c:bubble3D val="0"/>
            <c:extLst>
              <c:ext xmlns:c16="http://schemas.microsoft.com/office/drawing/2014/chart" uri="{C3380CC4-5D6E-409C-BE32-E72D297353CC}">
                <c16:uniqueId val="{00000004-4D79-4FC0-871E-D937F8E38DCE}"/>
              </c:ext>
            </c:extLst>
          </c:dPt>
          <c:dPt>
            <c:idx val="5"/>
            <c:invertIfNegative val="0"/>
            <c:bubble3D val="0"/>
            <c:extLst>
              <c:ext xmlns:c16="http://schemas.microsoft.com/office/drawing/2014/chart" uri="{C3380CC4-5D6E-409C-BE32-E72D297353CC}">
                <c16:uniqueId val="{00000005-4D79-4FC0-871E-D937F8E38DCE}"/>
              </c:ext>
            </c:extLst>
          </c:dPt>
          <c:dPt>
            <c:idx val="6"/>
            <c:invertIfNegative val="0"/>
            <c:bubble3D val="0"/>
            <c:extLst>
              <c:ext xmlns:c16="http://schemas.microsoft.com/office/drawing/2014/chart" uri="{C3380CC4-5D6E-409C-BE32-E72D297353CC}">
                <c16:uniqueId val="{00000006-4D79-4FC0-871E-D937F8E38DCE}"/>
              </c:ext>
            </c:extLst>
          </c:dPt>
          <c:dPt>
            <c:idx val="7"/>
            <c:invertIfNegative val="0"/>
            <c:bubble3D val="0"/>
            <c:extLst>
              <c:ext xmlns:c16="http://schemas.microsoft.com/office/drawing/2014/chart" uri="{C3380CC4-5D6E-409C-BE32-E72D297353CC}">
                <c16:uniqueId val="{00000007-4D79-4FC0-871E-D937F8E38DCE}"/>
              </c:ext>
            </c:extLst>
          </c:dPt>
          <c:cat>
            <c:numRef>
              <c:f>'No. 45'!$BB$19:$BH$19</c:f>
              <c:numCache>
                <c:formatCode>General</c:formatCode>
                <c:ptCount val="7"/>
              </c:numCache>
            </c:numRef>
          </c:cat>
          <c:val>
            <c:numRef>
              <c:f>'No. 45'!$BB$20:$BH$20</c:f>
              <c:numCache>
                <c:formatCode>General</c:formatCode>
                <c:ptCount val="7"/>
              </c:numCache>
            </c:numRef>
          </c:val>
          <c:extLst>
            <c:ext xmlns:c16="http://schemas.microsoft.com/office/drawing/2014/chart" uri="{C3380CC4-5D6E-409C-BE32-E72D297353CC}">
              <c16:uniqueId val="{00000008-4D79-4FC0-871E-D937F8E38DCE}"/>
            </c:ext>
          </c:extLst>
        </c:ser>
        <c:dLbls>
          <c:showLegendKey val="0"/>
          <c:showVal val="0"/>
          <c:showCatName val="0"/>
          <c:showSerName val="0"/>
          <c:showPercent val="0"/>
          <c:showBubbleSize val="0"/>
        </c:dLbls>
        <c:gapWidth val="25"/>
        <c:overlap val="-27"/>
        <c:axId val="1328389519"/>
        <c:axId val="1590122111"/>
      </c:barChart>
      <c:catAx>
        <c:axId val="132838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90122111"/>
        <c:crosses val="autoZero"/>
        <c:auto val="1"/>
        <c:lblAlgn val="ctr"/>
        <c:lblOffset val="100"/>
        <c:tickLblSkip val="2"/>
        <c:noMultiLvlLbl val="0"/>
      </c:catAx>
      <c:valAx>
        <c:axId val="1590122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2838951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'No. 45'!$A$28</c:f>
              <c:strCache>
                <c:ptCount val="1"/>
                <c:pt idx="0">
                  <c:v>To keep pace with GNI* growth</c:v>
                </c:pt>
              </c:strCache>
            </c:strRef>
          </c:tx>
          <c:spPr>
            <a:solidFill>
              <a:schemeClr val="bg1">
                <a:lumMod val="65000"/>
              </a:schemeClr>
            </a:solidFill>
            <a:ln>
              <a:noFill/>
            </a:ln>
            <a:effectLst/>
          </c:spPr>
          <c:invertIfNegative val="0"/>
          <c:cat>
            <c:numRef>
              <c:f>'No. 45'!$E$26:$I$26</c:f>
              <c:numCache>
                <c:formatCode>General</c:formatCode>
                <c:ptCount val="5"/>
                <c:pt idx="0">
                  <c:v>2022</c:v>
                </c:pt>
                <c:pt idx="1">
                  <c:v>2023</c:v>
                </c:pt>
                <c:pt idx="2">
                  <c:v>2024</c:v>
                </c:pt>
                <c:pt idx="3">
                  <c:v>2025</c:v>
                </c:pt>
                <c:pt idx="4">
                  <c:v>2026</c:v>
                </c:pt>
              </c:numCache>
            </c:numRef>
          </c:cat>
          <c:val>
            <c:numRef>
              <c:f>'No. 45'!$E$28:$I$28</c:f>
              <c:numCache>
                <c:formatCode>0.0</c:formatCode>
                <c:ptCount val="5"/>
                <c:pt idx="0">
                  <c:v>1.4909683386130881</c:v>
                </c:pt>
                <c:pt idx="1">
                  <c:v>0.74963365927565151</c:v>
                </c:pt>
                <c:pt idx="2">
                  <c:v>0.54025179806241841</c:v>
                </c:pt>
                <c:pt idx="3">
                  <c:v>0.53233155175483449</c:v>
                </c:pt>
                <c:pt idx="4">
                  <c:v>0.58492772233230861</c:v>
                </c:pt>
              </c:numCache>
            </c:numRef>
          </c:val>
          <c:extLst>
            <c:ext xmlns:c16="http://schemas.microsoft.com/office/drawing/2014/chart" uri="{C3380CC4-5D6E-409C-BE32-E72D297353CC}">
              <c16:uniqueId val="{00000000-D265-452D-8AE8-B852C357732E}"/>
            </c:ext>
          </c:extLst>
        </c:ser>
        <c:ser>
          <c:idx val="1"/>
          <c:order val="1"/>
          <c:tx>
            <c:strRef>
              <c:f>'No. 45'!$A$29</c:f>
              <c:strCache>
                <c:ptCount val="1"/>
                <c:pt idx="0">
                  <c:v>Additional increase</c:v>
                </c:pt>
              </c:strCache>
            </c:strRef>
          </c:tx>
          <c:spPr>
            <a:solidFill>
              <a:srgbClr val="F7587E"/>
            </a:solidFill>
            <a:ln>
              <a:noFill/>
            </a:ln>
            <a:effectLst/>
          </c:spPr>
          <c:invertIfNegative val="0"/>
          <c:cat>
            <c:numRef>
              <c:f>'No. 45'!$E$26:$I$26</c:f>
              <c:numCache>
                <c:formatCode>General</c:formatCode>
                <c:ptCount val="5"/>
                <c:pt idx="0">
                  <c:v>2022</c:v>
                </c:pt>
                <c:pt idx="1">
                  <c:v>2023</c:v>
                </c:pt>
                <c:pt idx="2">
                  <c:v>2024</c:v>
                </c:pt>
                <c:pt idx="3">
                  <c:v>2025</c:v>
                </c:pt>
                <c:pt idx="4">
                  <c:v>2026</c:v>
                </c:pt>
              </c:numCache>
            </c:numRef>
          </c:cat>
          <c:val>
            <c:numRef>
              <c:f>'No. 45'!$E$29:$I$29</c:f>
              <c:numCache>
                <c:formatCode>0.0</c:formatCode>
                <c:ptCount val="5"/>
                <c:pt idx="0">
                  <c:v>0.18803166138691196</c:v>
                </c:pt>
                <c:pt idx="1">
                  <c:v>-0.15563365927565154</c:v>
                </c:pt>
                <c:pt idx="2">
                  <c:v>0.50974820193758164</c:v>
                </c:pt>
                <c:pt idx="3">
                  <c:v>0.61766844824516542</c:v>
                </c:pt>
                <c:pt idx="4">
                  <c:v>0.50507227766769147</c:v>
                </c:pt>
              </c:numCache>
            </c:numRef>
          </c:val>
          <c:extLst>
            <c:ext xmlns:c16="http://schemas.microsoft.com/office/drawing/2014/chart" uri="{C3380CC4-5D6E-409C-BE32-E72D297353CC}">
              <c16:uniqueId val="{00000001-D265-452D-8AE8-B852C357732E}"/>
            </c:ext>
          </c:extLst>
        </c:ser>
        <c:dLbls>
          <c:showLegendKey val="0"/>
          <c:showVal val="0"/>
          <c:showCatName val="0"/>
          <c:showSerName val="0"/>
          <c:showPercent val="0"/>
          <c:showBubbleSize val="0"/>
        </c:dLbls>
        <c:gapWidth val="25"/>
        <c:overlap val="100"/>
        <c:axId val="429674800"/>
        <c:axId val="493034272"/>
      </c:barChart>
      <c:catAx>
        <c:axId val="429674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493034272"/>
        <c:crosses val="autoZero"/>
        <c:auto val="1"/>
        <c:lblAlgn val="ctr"/>
        <c:lblOffset val="100"/>
        <c:noMultiLvlLbl val="0"/>
      </c:catAx>
      <c:valAx>
        <c:axId val="4930342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42967480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6.9897606362078993E-2"/>
          <c:w val="0.66118315963439733"/>
          <c:h val="0.82167751111949316"/>
        </c:manualLayout>
      </c:layout>
      <c:barChart>
        <c:barDir val="col"/>
        <c:grouping val="clustered"/>
        <c:varyColors val="0"/>
        <c:ser>
          <c:idx val="0"/>
          <c:order val="0"/>
          <c:spPr>
            <a:solidFill>
              <a:schemeClr val="bg1">
                <a:lumMod val="75000"/>
              </a:schemeClr>
            </a:solidFill>
            <a:ln>
              <a:noFill/>
            </a:ln>
            <a:effectLst/>
          </c:spPr>
          <c:invertIfNegative val="0"/>
          <c:dLbls>
            <c:dLbl>
              <c:idx val="0"/>
              <c:layout>
                <c:manualLayout>
                  <c:x val="0"/>
                  <c:y val="9.9162364878122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E-4A69-AD15-062B827FFF82}"/>
                </c:ext>
              </c:extLst>
            </c:dLbl>
            <c:dLbl>
              <c:idx val="1"/>
              <c:layout>
                <c:manualLayout>
                  <c:x val="3.1648077366840093E-3"/>
                  <c:y val="9.053955054089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E-4A69-AD15-062B827FFF82}"/>
                </c:ext>
              </c:extLst>
            </c:dLbl>
            <c:dLbl>
              <c:idx val="2"/>
              <c:layout>
                <c:manualLayout>
                  <c:x val="3.1648077366838931E-3"/>
                  <c:y val="0.103473772046737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E-4A69-AD15-062B827FFF82}"/>
                </c:ext>
              </c:extLst>
            </c:dLbl>
            <c:spPr>
              <a:noFill/>
              <a:ln>
                <a:noFill/>
              </a:ln>
              <a:effectLst/>
            </c:spPr>
            <c:txPr>
              <a:bodyPr rot="0" vert="horz"/>
              <a:lstStyle/>
              <a:p>
                <a:pPr>
                  <a:defRPr>
                    <a:solidFill>
                      <a:schemeClr val="tx1">
                        <a:lumMod val="65000"/>
                        <a:lumOff val="3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46'!$A$25:$A$27</c:f>
              <c:strCache>
                <c:ptCount val="3"/>
                <c:pt idx="0">
                  <c:v>SPU 2023</c:v>
                </c:pt>
                <c:pt idx="1">
                  <c:v>Budget 2024</c:v>
                </c:pt>
                <c:pt idx="2">
                  <c:v>Alternative forecast</c:v>
                </c:pt>
              </c:strCache>
            </c:strRef>
          </c:cat>
          <c:val>
            <c:numRef>
              <c:f>'No. 46'!$B$25:$B$27</c:f>
              <c:numCache>
                <c:formatCode>0</c:formatCode>
                <c:ptCount val="3"/>
                <c:pt idx="0">
                  <c:v>65.16</c:v>
                </c:pt>
                <c:pt idx="1">
                  <c:v>46.01</c:v>
                </c:pt>
                <c:pt idx="2">
                  <c:v>32.622668714666183</c:v>
                </c:pt>
              </c:numCache>
            </c:numRef>
          </c:val>
          <c:extLst>
            <c:ext xmlns:c16="http://schemas.microsoft.com/office/drawing/2014/chart" uri="{C3380CC4-5D6E-409C-BE32-E72D297353CC}">
              <c16:uniqueId val="{00000003-C62E-4A69-AD15-062B827FFF82}"/>
            </c:ext>
          </c:extLst>
        </c:ser>
        <c:ser>
          <c:idx val="1"/>
          <c:order val="1"/>
          <c:spPr>
            <a:solidFill>
              <a:srgbClr val="F7587E"/>
            </a:solidFill>
            <a:ln>
              <a:noFill/>
            </a:ln>
            <a:effectLst/>
          </c:spPr>
          <c:invertIfNegative val="0"/>
          <c:dLbls>
            <c:dLbl>
              <c:idx val="0"/>
              <c:layout>
                <c:manualLayout>
                  <c:x val="3.1650577623041618E-3"/>
                  <c:y val="1.7725179562135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2E-4A69-AD15-062B827FFF82}"/>
                </c:ext>
              </c:extLst>
            </c:dLbl>
            <c:dLbl>
              <c:idx val="1"/>
              <c:layout>
                <c:manualLayout>
                  <c:x val="-1.1604160982250145E-16"/>
                  <c:y val="4.1124713732746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2E-4A69-AD15-062B827FFF82}"/>
                </c:ext>
              </c:extLst>
            </c:dLbl>
            <c:dLbl>
              <c:idx val="2"/>
              <c:layout>
                <c:manualLayout>
                  <c:x val="3.1648077366840093E-3"/>
                  <c:y val="0.176768033394055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2E-4A69-AD15-062B827FFF82}"/>
                </c:ext>
              </c:extLst>
            </c:dLbl>
            <c:spPr>
              <a:noFill/>
              <a:ln>
                <a:noFill/>
              </a:ln>
              <a:effectLst/>
            </c:spPr>
            <c:txPr>
              <a:bodyPr rot="0" vert="horz"/>
              <a:lstStyle/>
              <a:p>
                <a:pPr>
                  <a:defRPr>
                    <a:solidFill>
                      <a:schemeClr val="tx1">
                        <a:lumMod val="65000"/>
                        <a:lumOff val="3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 46'!$A$25:$A$27</c:f>
              <c:strCache>
                <c:ptCount val="3"/>
                <c:pt idx="0">
                  <c:v>SPU 2023</c:v>
                </c:pt>
                <c:pt idx="1">
                  <c:v>Budget 2024</c:v>
                </c:pt>
                <c:pt idx="2">
                  <c:v>Alternative forecast</c:v>
                </c:pt>
              </c:strCache>
            </c:strRef>
          </c:cat>
          <c:val>
            <c:numRef>
              <c:f>'No. 46'!$C$25:$C$27</c:f>
              <c:numCache>
                <c:formatCode>0</c:formatCode>
                <c:ptCount val="3"/>
                <c:pt idx="0">
                  <c:v>17.760000000000002</c:v>
                </c:pt>
                <c:pt idx="1">
                  <c:v>1.61</c:v>
                </c:pt>
                <c:pt idx="2">
                  <c:v>-11.777331285333814</c:v>
                </c:pt>
              </c:numCache>
            </c:numRef>
          </c:val>
          <c:extLst>
            <c:ext xmlns:c16="http://schemas.microsoft.com/office/drawing/2014/chart" uri="{C3380CC4-5D6E-409C-BE32-E72D297353CC}">
              <c16:uniqueId val="{00000007-C62E-4A69-AD15-062B827FFF82}"/>
            </c:ext>
          </c:extLst>
        </c:ser>
        <c:dLbls>
          <c:showLegendKey val="0"/>
          <c:showVal val="0"/>
          <c:showCatName val="0"/>
          <c:showSerName val="0"/>
          <c:showPercent val="0"/>
          <c:showBubbleSize val="0"/>
        </c:dLbls>
        <c:gapWidth val="25"/>
        <c:overlap val="100"/>
        <c:axId val="1848079040"/>
        <c:axId val="220879423"/>
      </c:barChart>
      <c:catAx>
        <c:axId val="1848079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solidFill>
                  <a:schemeClr val="tx1">
                    <a:lumMod val="65000"/>
                    <a:lumOff val="35000"/>
                  </a:schemeClr>
                </a:solidFill>
              </a:defRPr>
            </a:pPr>
            <a:endParaRPr lang="en-US"/>
          </a:p>
        </c:txPr>
        <c:crossAx val="220879423"/>
        <c:crosses val="autoZero"/>
        <c:auto val="1"/>
        <c:lblAlgn val="ctr"/>
        <c:lblOffset val="100"/>
        <c:noMultiLvlLbl val="0"/>
      </c:catAx>
      <c:valAx>
        <c:axId val="220879423"/>
        <c:scaling>
          <c:orientation val="minMax"/>
        </c:scaling>
        <c:delete val="0"/>
        <c:axPos val="l"/>
        <c:numFmt formatCode="0" sourceLinked="1"/>
        <c:majorTickMark val="none"/>
        <c:minorTickMark val="none"/>
        <c:tickLblPos val="nextTo"/>
        <c:spPr>
          <a:noFill/>
          <a:ln>
            <a:noFill/>
          </a:ln>
          <a:effectLst/>
        </c:spPr>
        <c:txPr>
          <a:bodyPr rot="-60000000" vert="horz"/>
          <a:lstStyle/>
          <a:p>
            <a:pPr>
              <a:defRPr>
                <a:solidFill>
                  <a:schemeClr val="tx1">
                    <a:lumMod val="65000"/>
                    <a:lumOff val="35000"/>
                  </a:schemeClr>
                </a:solidFill>
              </a:defRPr>
            </a:pPr>
            <a:endParaRPr lang="en-US"/>
          </a:p>
        </c:txPr>
        <c:crossAx val="1848079040"/>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83136571971925E-2"/>
          <c:y val="4.6182451739903478E-2"/>
          <c:w val="0.81714313187106691"/>
          <c:h val="0.86475584201168398"/>
        </c:manualLayout>
      </c:layout>
      <c:lineChart>
        <c:grouping val="standard"/>
        <c:varyColors val="0"/>
        <c:ser>
          <c:idx val="0"/>
          <c:order val="0"/>
          <c:tx>
            <c:strRef>
              <c:f>'No. 47'!$C$27</c:f>
              <c:strCache>
                <c:ptCount val="1"/>
                <c:pt idx="0">
                  <c:v>Budget 2024</c:v>
                </c:pt>
              </c:strCache>
            </c:strRef>
          </c:tx>
          <c:spPr>
            <a:ln w="28575" cap="rnd">
              <a:solidFill>
                <a:schemeClr val="accent3"/>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47'!$D$27:$O$27</c:f>
              <c:numCache>
                <c:formatCode>General</c:formatCode>
                <c:ptCount val="12"/>
                <c:pt idx="0">
                  <c:v>106.35046697326216</c:v>
                </c:pt>
                <c:pt idx="1">
                  <c:v>102.8232074757649</c:v>
                </c:pt>
                <c:pt idx="2">
                  <c:v>95.29783806143999</c:v>
                </c:pt>
                <c:pt idx="3">
                  <c:v>90.934106835741972</c:v>
                </c:pt>
                <c:pt idx="4">
                  <c:v>82.845586033490349</c:v>
                </c:pt>
                <c:pt idx="5">
                  <c:v>91.683505998087711</c:v>
                </c:pt>
                <c:pt idx="6">
                  <c:v>82.724696824859294</c:v>
                </c:pt>
                <c:pt idx="7">
                  <c:v>68.864594927069305</c:v>
                </c:pt>
                <c:pt idx="8">
                  <c:v>62.943989071038253</c:v>
                </c:pt>
                <c:pt idx="9">
                  <c:v>63.313802083333336</c:v>
                </c:pt>
                <c:pt idx="10">
                  <c:v>60.135609071779285</c:v>
                </c:pt>
                <c:pt idx="11">
                  <c:v>57.377416225091423</c:v>
                </c:pt>
              </c:numCache>
            </c:numRef>
          </c:val>
          <c:smooth val="0"/>
          <c:extLst>
            <c:ext xmlns:c16="http://schemas.microsoft.com/office/drawing/2014/chart" uri="{C3380CC4-5D6E-409C-BE32-E72D297353CC}">
              <c16:uniqueId val="{00000009-6C7A-49B0-A7FB-E928EB005A1A}"/>
            </c:ext>
          </c:extLst>
        </c:ser>
        <c:ser>
          <c:idx val="1"/>
          <c:order val="1"/>
          <c:tx>
            <c:strRef>
              <c:f>'No. 47'!$C$28</c:f>
              <c:strCache>
                <c:ptCount val="1"/>
                <c:pt idx="0">
                  <c:v>SPU 2023</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47'!$D$28:$O$28</c:f>
              <c:numCache>
                <c:formatCode>General</c:formatCode>
                <c:ptCount val="12"/>
                <c:pt idx="6">
                  <c:v>82.724696824859294</c:v>
                </c:pt>
                <c:pt idx="7">
                  <c:v>66.7</c:v>
                </c:pt>
                <c:pt idx="8">
                  <c:v>64.7</c:v>
                </c:pt>
                <c:pt idx="9">
                  <c:v>58.4</c:v>
                </c:pt>
                <c:pt idx="10">
                  <c:v>52.3</c:v>
                </c:pt>
                <c:pt idx="11">
                  <c:v>46</c:v>
                </c:pt>
              </c:numCache>
            </c:numRef>
          </c:val>
          <c:smooth val="0"/>
          <c:extLst>
            <c:ext xmlns:c16="http://schemas.microsoft.com/office/drawing/2014/chart" uri="{C3380CC4-5D6E-409C-BE32-E72D297353CC}">
              <c16:uniqueId val="{0000000A-6C7A-49B0-A7FB-E928EB005A1A}"/>
            </c:ext>
          </c:extLst>
        </c:ser>
        <c:ser>
          <c:idx val="2"/>
          <c:order val="2"/>
          <c:tx>
            <c:strRef>
              <c:f>'No. 47'!$C$29</c:f>
              <c:strCache>
                <c:ptCount val="1"/>
                <c:pt idx="0">
                  <c:v>Budget 2023</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47'!$D$29:$O$29</c:f>
              <c:numCache>
                <c:formatCode>General</c:formatCode>
                <c:ptCount val="12"/>
                <c:pt idx="6">
                  <c:v>82.2</c:v>
                </c:pt>
                <c:pt idx="7">
                  <c:v>72.900000000000006</c:v>
                </c:pt>
                <c:pt idx="8">
                  <c:v>68.900000000000006</c:v>
                </c:pt>
                <c:pt idx="9">
                  <c:v>63.4</c:v>
                </c:pt>
                <c:pt idx="10">
                  <c:v>57.8</c:v>
                </c:pt>
              </c:numCache>
            </c:numRef>
          </c:val>
          <c:smooth val="0"/>
          <c:extLst>
            <c:ext xmlns:c16="http://schemas.microsoft.com/office/drawing/2014/chart" uri="{C3380CC4-5D6E-409C-BE32-E72D297353CC}">
              <c16:uniqueId val="{0000000B-6C7A-49B0-A7FB-E928EB005A1A}"/>
            </c:ext>
          </c:extLst>
        </c:ser>
        <c:ser>
          <c:idx val="3"/>
          <c:order val="3"/>
          <c:tx>
            <c:strRef>
              <c:f>'No. 47'!$C$30</c:f>
              <c:strCache>
                <c:ptCount val="1"/>
                <c:pt idx="0">
                  <c:v>SPU 2022</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47'!$D$30:$O$30</c:f>
              <c:numCache>
                <c:formatCode>General</c:formatCode>
                <c:ptCount val="12"/>
                <c:pt idx="6">
                  <c:v>86.244062831729934</c:v>
                </c:pt>
                <c:pt idx="7">
                  <c:v>81.238700066355889</c:v>
                </c:pt>
                <c:pt idx="8">
                  <c:v>77.919007220771547</c:v>
                </c:pt>
                <c:pt idx="9">
                  <c:v>73.045101260358933</c:v>
                </c:pt>
                <c:pt idx="10">
                  <c:v>68.514147159944756</c:v>
                </c:pt>
              </c:numCache>
            </c:numRef>
          </c:val>
          <c:smooth val="0"/>
          <c:extLst>
            <c:ext xmlns:c16="http://schemas.microsoft.com/office/drawing/2014/chart" uri="{C3380CC4-5D6E-409C-BE32-E72D297353CC}">
              <c16:uniqueId val="{0000000C-6C7A-49B0-A7FB-E928EB005A1A}"/>
            </c:ext>
          </c:extLst>
        </c:ser>
        <c:ser>
          <c:idx val="4"/>
          <c:order val="4"/>
          <c:tx>
            <c:strRef>
              <c:f>'No. 47'!$C$31</c:f>
              <c:strCache>
                <c:ptCount val="1"/>
                <c:pt idx="0">
                  <c:v>Budget 2022</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47'!$D$31:$O$31</c:f>
              <c:numCache>
                <c:formatCode>General</c:formatCode>
                <c:ptCount val="12"/>
                <c:pt idx="5">
                  <c:v>89.3</c:v>
                </c:pt>
                <c:pt idx="6">
                  <c:v>90.4</c:v>
                </c:pt>
                <c:pt idx="7">
                  <c:v>88.2</c:v>
                </c:pt>
                <c:pt idx="8">
                  <c:v>85.9</c:v>
                </c:pt>
                <c:pt idx="9">
                  <c:v>82.3</c:v>
                </c:pt>
                <c:pt idx="10">
                  <c:v>79.2</c:v>
                </c:pt>
              </c:numCache>
            </c:numRef>
          </c:val>
          <c:smooth val="0"/>
          <c:extLst>
            <c:ext xmlns:c16="http://schemas.microsoft.com/office/drawing/2014/chart" uri="{C3380CC4-5D6E-409C-BE32-E72D297353CC}">
              <c16:uniqueId val="{0000000D-6C7A-49B0-A7FB-E928EB005A1A}"/>
            </c:ext>
          </c:extLst>
        </c:ser>
        <c:ser>
          <c:idx val="5"/>
          <c:order val="5"/>
          <c:tx>
            <c:strRef>
              <c:f>'No. 47'!$C$32</c:f>
              <c:strCache>
                <c:ptCount val="1"/>
                <c:pt idx="0">
                  <c:v>SPU 2021</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47'!$D$32:$O$32</c:f>
              <c:numCache>
                <c:formatCode>General</c:formatCode>
                <c:ptCount val="12"/>
                <c:pt idx="4">
                  <c:v>82.090983959421266</c:v>
                </c:pt>
                <c:pt idx="5">
                  <c:v>90.800736585875427</c:v>
                </c:pt>
                <c:pt idx="6">
                  <c:v>97.615697266993678</c:v>
                </c:pt>
                <c:pt idx="7">
                  <c:v>96.616373507057546</c:v>
                </c:pt>
                <c:pt idx="8">
                  <c:v>95.046629971959703</c:v>
                </c:pt>
                <c:pt idx="9">
                  <c:v>92.871794871794876</c:v>
                </c:pt>
                <c:pt idx="10">
                  <c:v>89.780797791317596</c:v>
                </c:pt>
              </c:numCache>
            </c:numRef>
          </c:val>
          <c:smooth val="0"/>
          <c:extLst>
            <c:ext xmlns:c16="http://schemas.microsoft.com/office/drawing/2014/chart" uri="{C3380CC4-5D6E-409C-BE32-E72D297353CC}">
              <c16:uniqueId val="{0000000E-6C7A-49B0-A7FB-E928EB005A1A}"/>
            </c:ext>
          </c:extLst>
        </c:ser>
        <c:ser>
          <c:idx val="6"/>
          <c:order val="6"/>
          <c:tx>
            <c:strRef>
              <c:f>'No. 47'!$C$33</c:f>
              <c:strCache>
                <c:ptCount val="1"/>
                <c:pt idx="0">
                  <c:v>Budget 2021</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47'!$D$33:$O$33</c:f>
              <c:numCache>
                <c:formatCode>General</c:formatCode>
                <c:ptCount val="12"/>
                <c:pt idx="4">
                  <c:v>82.259906040017214</c:v>
                </c:pt>
                <c:pt idx="5">
                  <c:v>95.800862812769623</c:v>
                </c:pt>
                <c:pt idx="6">
                  <c:v>103.82105831533477</c:v>
                </c:pt>
              </c:numCache>
            </c:numRef>
          </c:val>
          <c:smooth val="0"/>
          <c:extLst>
            <c:ext xmlns:c16="http://schemas.microsoft.com/office/drawing/2014/chart" uri="{C3380CC4-5D6E-409C-BE32-E72D297353CC}">
              <c16:uniqueId val="{0000000F-6C7A-49B0-A7FB-E928EB005A1A}"/>
            </c:ext>
          </c:extLst>
        </c:ser>
        <c:ser>
          <c:idx val="7"/>
          <c:order val="7"/>
          <c:tx>
            <c:strRef>
              <c:f>'No. 47'!$C$34</c:f>
              <c:strCache>
                <c:ptCount val="1"/>
                <c:pt idx="0">
                  <c:v>SPU 2020</c:v>
                </c:pt>
              </c:strCache>
            </c:strRef>
          </c:tx>
          <c:spPr>
            <a:ln w="12700" cap="rnd">
              <a:solidFill>
                <a:schemeClr val="bg1">
                  <a:lumMod val="65000"/>
                </a:schemeClr>
              </a:solidFill>
              <a:round/>
            </a:ln>
            <a:effectLst/>
          </c:spPr>
          <c:marker>
            <c:symbol val="none"/>
          </c:marker>
          <c:cat>
            <c:numRef>
              <c:f>'No. 47'!$D$26:$O$26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 47'!$D$34:$O$34</c:f>
              <c:numCache>
                <c:formatCode>General</c:formatCode>
                <c:ptCount val="12"/>
                <c:pt idx="4">
                  <c:v>85.777501142740448</c:v>
                </c:pt>
                <c:pt idx="5">
                  <c:v>114.74148828826645</c:v>
                </c:pt>
                <c:pt idx="6">
                  <c:v>111.54320273493003</c:v>
                </c:pt>
              </c:numCache>
            </c:numRef>
          </c:val>
          <c:smooth val="0"/>
          <c:extLst>
            <c:ext xmlns:c16="http://schemas.microsoft.com/office/drawing/2014/chart" uri="{C3380CC4-5D6E-409C-BE32-E72D297353CC}">
              <c16:uniqueId val="{00000010-6C7A-49B0-A7FB-E928EB005A1A}"/>
            </c:ext>
          </c:extLst>
        </c:ser>
        <c:dLbls>
          <c:showLegendKey val="0"/>
          <c:showVal val="0"/>
          <c:showCatName val="0"/>
          <c:showSerName val="0"/>
          <c:showPercent val="0"/>
          <c:showBubbleSize val="0"/>
        </c:dLbls>
        <c:smooth val="0"/>
        <c:axId val="957505776"/>
        <c:axId val="957507416"/>
      </c:lineChart>
      <c:catAx>
        <c:axId val="95750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7416"/>
        <c:crosses val="autoZero"/>
        <c:auto val="1"/>
        <c:lblAlgn val="ctr"/>
        <c:lblOffset val="100"/>
        <c:tickLblSkip val="11"/>
        <c:noMultiLvlLbl val="0"/>
      </c:catAx>
      <c:valAx>
        <c:axId val="957507416"/>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577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90000"/>
              <a:lumOff val="10000"/>
            </a:schemeClr>
          </a:solidFill>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70974048868039E-2"/>
          <c:y val="5.1162790697674418E-2"/>
          <c:w val="0.64466479342728022"/>
          <c:h val="0.85140010986998715"/>
        </c:manualLayout>
      </c:layout>
      <c:barChart>
        <c:barDir val="col"/>
        <c:grouping val="stacked"/>
        <c:varyColors val="0"/>
        <c:ser>
          <c:idx val="6"/>
          <c:order val="0"/>
          <c:tx>
            <c:strRef>
              <c:f>'No. 48'!$D$26</c:f>
              <c:strCache>
                <c:ptCount val="1"/>
                <c:pt idx="0">
                  <c:v>Difference in gross debt ratio</c:v>
                </c:pt>
              </c:strCache>
            </c:strRef>
          </c:tx>
          <c:spPr>
            <a:solidFill>
              <a:schemeClr val="tx1">
                <a:lumMod val="75000"/>
                <a:lumOff val="25000"/>
              </a:schemeClr>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48'!$E$26:$K$26</c:f>
              <c:numCache>
                <c:formatCode>General</c:formatCode>
                <c:ptCount val="7"/>
                <c:pt idx="1">
                  <c:v>1.8238998845093022</c:v>
                </c:pt>
                <c:pt idx="2">
                  <c:v>-10.576321361959756</c:v>
                </c:pt>
                <c:pt idx="3">
                  <c:v>-25.159382803162714</c:v>
                </c:pt>
                <c:pt idx="4">
                  <c:v>-29.705095235419876</c:v>
                </c:pt>
                <c:pt idx="5">
                  <c:v>-31.505486297455789</c:v>
                </c:pt>
                <c:pt idx="6">
                  <c:v>-31.717390817875327</c:v>
                </c:pt>
              </c:numCache>
            </c:numRef>
          </c:val>
          <c:extLst>
            <c:ext xmlns:c16="http://schemas.microsoft.com/office/drawing/2014/chart" uri="{C3380CC4-5D6E-409C-BE32-E72D297353CC}">
              <c16:uniqueId val="{00000000-A9F3-484C-8A86-3CFB5D691423}"/>
            </c:ext>
          </c:extLst>
        </c:ser>
        <c:ser>
          <c:idx val="2"/>
          <c:order val="2"/>
          <c:tx>
            <c:strRef>
              <c:f>'No. 48'!$D$28</c:f>
              <c:strCache>
                <c:ptCount val="1"/>
                <c:pt idx="0">
                  <c:v>Difference in i-g</c:v>
                </c:pt>
              </c:strCache>
            </c:strRef>
          </c:tx>
          <c:spPr>
            <a:solidFill>
              <a:schemeClr val="tx1">
                <a:lumMod val="10000"/>
                <a:lumOff val="90000"/>
              </a:schemeClr>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48'!$E$28:$K$28</c:f>
              <c:numCache>
                <c:formatCode>General</c:formatCode>
                <c:ptCount val="7"/>
                <c:pt idx="2">
                  <c:v>-10.471258839010128</c:v>
                </c:pt>
                <c:pt idx="3">
                  <c:v>-17.631992792480123</c:v>
                </c:pt>
                <c:pt idx="4">
                  <c:v>-18.870719377874849</c:v>
                </c:pt>
                <c:pt idx="5">
                  <c:v>-18.224675308412952</c:v>
                </c:pt>
                <c:pt idx="6">
                  <c:v>-17.108372798910754</c:v>
                </c:pt>
              </c:numCache>
            </c:numRef>
          </c:val>
          <c:extLst>
            <c:ext xmlns:c16="http://schemas.microsoft.com/office/drawing/2014/chart" uri="{C3380CC4-5D6E-409C-BE32-E72D297353CC}">
              <c16:uniqueId val="{00000001-A9F3-484C-8A86-3CFB5D691423}"/>
            </c:ext>
          </c:extLst>
        </c:ser>
        <c:ser>
          <c:idx val="4"/>
          <c:order val="3"/>
          <c:tx>
            <c:strRef>
              <c:f>'No. 48'!$D$29</c:f>
              <c:strCache>
                <c:ptCount val="1"/>
                <c:pt idx="0">
                  <c:v>Differnce in underlying primary balance</c:v>
                </c:pt>
              </c:strCache>
            </c:strRef>
          </c:tx>
          <c:spPr>
            <a:solidFill>
              <a:schemeClr val="accent3"/>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48'!$E$29:$K$29</c:f>
              <c:numCache>
                <c:formatCode>General</c:formatCode>
                <c:ptCount val="7"/>
                <c:pt idx="2">
                  <c:v>-4.3184192649251116</c:v>
                </c:pt>
                <c:pt idx="3">
                  <c:v>-8.9376098511406568</c:v>
                </c:pt>
                <c:pt idx="4">
                  <c:v>-10.660903860812034</c:v>
                </c:pt>
                <c:pt idx="5">
                  <c:v>-11.155554798436263</c:v>
                </c:pt>
                <c:pt idx="6">
                  <c:v>-12.404407939537137</c:v>
                </c:pt>
              </c:numCache>
            </c:numRef>
          </c:val>
          <c:extLst>
            <c:ext xmlns:c16="http://schemas.microsoft.com/office/drawing/2014/chart" uri="{C3380CC4-5D6E-409C-BE32-E72D297353CC}">
              <c16:uniqueId val="{00000002-A9F3-484C-8A86-3CFB5D691423}"/>
            </c:ext>
          </c:extLst>
        </c:ser>
        <c:ser>
          <c:idx val="0"/>
          <c:order val="4"/>
          <c:tx>
            <c:strRef>
              <c:f>'No. 48'!$D$30</c:f>
              <c:strCache>
                <c:ptCount val="1"/>
                <c:pt idx="0">
                  <c:v>Difference in corporation tax</c:v>
                </c:pt>
              </c:strCache>
            </c:strRef>
          </c:tx>
          <c:spPr>
            <a:solidFill>
              <a:schemeClr val="accent1"/>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48'!$E$30:$K$30</c:f>
              <c:numCache>
                <c:formatCode>General</c:formatCode>
                <c:ptCount val="7"/>
                <c:pt idx="2">
                  <c:v>-1.1311027147072785</c:v>
                </c:pt>
                <c:pt idx="3">
                  <c:v>-4.2991515979846362</c:v>
                </c:pt>
                <c:pt idx="4">
                  <c:v>-7.3444112998642623</c:v>
                </c:pt>
                <c:pt idx="5">
                  <c:v>-10.436670930777602</c:v>
                </c:pt>
                <c:pt idx="6">
                  <c:v>-13.718732244227159</c:v>
                </c:pt>
              </c:numCache>
            </c:numRef>
          </c:val>
          <c:extLst>
            <c:ext xmlns:c16="http://schemas.microsoft.com/office/drawing/2014/chart" uri="{C3380CC4-5D6E-409C-BE32-E72D297353CC}">
              <c16:uniqueId val="{00000003-A9F3-484C-8A86-3CFB5D691423}"/>
            </c:ext>
          </c:extLst>
        </c:ser>
        <c:ser>
          <c:idx val="3"/>
          <c:order val="5"/>
          <c:tx>
            <c:strRef>
              <c:f>'No. 48'!$D$31</c:f>
              <c:strCache>
                <c:ptCount val="1"/>
                <c:pt idx="0">
                  <c:v>Difference in stock flow adjustment (net of change in liquid assets)</c:v>
                </c:pt>
              </c:strCache>
            </c:strRef>
          </c:tx>
          <c:spPr>
            <a:solidFill>
              <a:schemeClr val="bg1">
                <a:lumMod val="50000"/>
              </a:schemeClr>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48'!$E$31:$K$31</c:f>
              <c:numCache>
                <c:formatCode>General</c:formatCode>
                <c:ptCount val="7"/>
                <c:pt idx="2">
                  <c:v>0.14701096429585103</c:v>
                </c:pt>
                <c:pt idx="3">
                  <c:v>2.2342062494048927</c:v>
                </c:pt>
                <c:pt idx="4">
                  <c:v>3.8906242254174082</c:v>
                </c:pt>
                <c:pt idx="5">
                  <c:v>9.3761388369529932</c:v>
                </c:pt>
                <c:pt idx="6">
                  <c:v>12.703554850924462</c:v>
                </c:pt>
              </c:numCache>
            </c:numRef>
          </c:val>
          <c:extLst>
            <c:ext xmlns:c16="http://schemas.microsoft.com/office/drawing/2014/chart" uri="{C3380CC4-5D6E-409C-BE32-E72D297353CC}">
              <c16:uniqueId val="{00000004-A9F3-484C-8A86-3CFB5D691423}"/>
            </c:ext>
          </c:extLst>
        </c:ser>
        <c:ser>
          <c:idx val="5"/>
          <c:order val="6"/>
          <c:tx>
            <c:strRef>
              <c:f>'No. 48'!$D$32</c:f>
              <c:strCache>
                <c:ptCount val="1"/>
                <c:pt idx="0">
                  <c:v>Starting point difference</c:v>
                </c:pt>
              </c:strCache>
            </c:strRef>
          </c:tx>
          <c:spPr>
            <a:solidFill>
              <a:schemeClr val="bg1">
                <a:lumMod val="75000"/>
              </a:schemeClr>
            </a:solidFill>
            <a:ln>
              <a:noFill/>
            </a:ln>
            <a:effectLst/>
          </c:spPr>
          <c:invertIfNegative val="0"/>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48'!$E$32:$K$32</c:f>
              <c:numCache>
                <c:formatCode>General</c:formatCode>
                <c:ptCount val="7"/>
                <c:pt idx="1">
                  <c:v>0.88276941221228356</c:v>
                </c:pt>
                <c:pt idx="2">
                  <c:v>0.88276941221228356</c:v>
                </c:pt>
                <c:pt idx="3">
                  <c:v>0.88276941221228356</c:v>
                </c:pt>
                <c:pt idx="4">
                  <c:v>0.88276941221228356</c:v>
                </c:pt>
                <c:pt idx="5">
                  <c:v>0.88276941221228356</c:v>
                </c:pt>
                <c:pt idx="6">
                  <c:v>0.88276941221228356</c:v>
                </c:pt>
              </c:numCache>
            </c:numRef>
          </c:val>
          <c:extLst>
            <c:ext xmlns:c16="http://schemas.microsoft.com/office/drawing/2014/chart" uri="{C3380CC4-5D6E-409C-BE32-E72D297353CC}">
              <c16:uniqueId val="{00000005-A9F3-484C-8A86-3CFB5D691423}"/>
            </c:ext>
          </c:extLst>
        </c:ser>
        <c:dLbls>
          <c:showLegendKey val="0"/>
          <c:showVal val="0"/>
          <c:showCatName val="0"/>
          <c:showSerName val="0"/>
          <c:showPercent val="0"/>
          <c:showBubbleSize val="0"/>
        </c:dLbls>
        <c:gapWidth val="25"/>
        <c:overlap val="100"/>
        <c:axId val="1526425424"/>
        <c:axId val="1529414352"/>
      </c:barChart>
      <c:lineChart>
        <c:grouping val="standard"/>
        <c:varyColors val="0"/>
        <c:ser>
          <c:idx val="1"/>
          <c:order val="1"/>
          <c:tx>
            <c:strRef>
              <c:f>'No. 48'!$D$27</c:f>
              <c:strCache>
                <c:ptCount val="1"/>
                <c:pt idx="0">
                  <c:v>Difference in net debt ratio</c:v>
                </c:pt>
              </c:strCache>
            </c:strRef>
          </c:tx>
          <c:spPr>
            <a:ln w="31750" cap="rnd">
              <a:solidFill>
                <a:schemeClr val="tx1"/>
              </a:solidFill>
              <a:round/>
            </a:ln>
            <a:effectLst/>
          </c:spPr>
          <c:marker>
            <c:symbol val="circle"/>
            <c:size val="5"/>
            <c:spPr>
              <a:solidFill>
                <a:schemeClr val="bg1"/>
              </a:solidFill>
              <a:ln w="15875">
                <a:solidFill>
                  <a:schemeClr val="tx1"/>
                </a:solidFill>
              </a:ln>
              <a:effectLst/>
            </c:spPr>
          </c:marker>
          <c:cat>
            <c:numRef>
              <c:f>'No. 48'!$E$25:$K$25</c:f>
              <c:numCache>
                <c:formatCode>General</c:formatCode>
                <c:ptCount val="7"/>
                <c:pt idx="0">
                  <c:v>2019</c:v>
                </c:pt>
                <c:pt idx="1">
                  <c:v>2020</c:v>
                </c:pt>
                <c:pt idx="2">
                  <c:v>2021</c:v>
                </c:pt>
                <c:pt idx="3">
                  <c:v>2022</c:v>
                </c:pt>
                <c:pt idx="4">
                  <c:v>2023</c:v>
                </c:pt>
                <c:pt idx="5">
                  <c:v>2024</c:v>
                </c:pt>
                <c:pt idx="6">
                  <c:v>2025</c:v>
                </c:pt>
              </c:numCache>
            </c:numRef>
          </c:cat>
          <c:val>
            <c:numRef>
              <c:f>'No. 48'!$E$27:$K$27</c:f>
              <c:numCache>
                <c:formatCode>General</c:formatCode>
                <c:ptCount val="7"/>
                <c:pt idx="1">
                  <c:v>0.88276941221228356</c:v>
                </c:pt>
                <c:pt idx="2">
                  <c:v>-14.891000442134384</c:v>
                </c:pt>
                <c:pt idx="3">
                  <c:v>-27.75177857998824</c:v>
                </c:pt>
                <c:pt idx="4">
                  <c:v>-32.10264090092145</c:v>
                </c:pt>
                <c:pt idx="5">
                  <c:v>-29.55799278846154</c:v>
                </c:pt>
                <c:pt idx="6">
                  <c:v>-29.645188719538311</c:v>
                </c:pt>
              </c:numCache>
            </c:numRef>
          </c:val>
          <c:smooth val="0"/>
          <c:extLst>
            <c:ext xmlns:c16="http://schemas.microsoft.com/office/drawing/2014/chart" uri="{C3380CC4-5D6E-409C-BE32-E72D297353CC}">
              <c16:uniqueId val="{00000006-A9F3-484C-8A86-3CFB5D691423}"/>
            </c:ext>
          </c:extLst>
        </c:ser>
        <c:dLbls>
          <c:showLegendKey val="0"/>
          <c:showVal val="0"/>
          <c:showCatName val="0"/>
          <c:showSerName val="0"/>
          <c:showPercent val="0"/>
          <c:showBubbleSize val="0"/>
        </c:dLbls>
        <c:marker val="1"/>
        <c:smooth val="0"/>
        <c:axId val="1526425424"/>
        <c:axId val="1529414352"/>
      </c:lineChart>
      <c:catAx>
        <c:axId val="1526425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29414352"/>
        <c:crosses val="autoZero"/>
        <c:auto val="1"/>
        <c:lblAlgn val="ctr"/>
        <c:lblOffset val="100"/>
        <c:tickMarkSkip val="5"/>
        <c:noMultiLvlLbl val="0"/>
      </c:catAx>
      <c:valAx>
        <c:axId val="15294143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2642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28410006765107E-2"/>
          <c:y val="3.7511604091222929E-2"/>
          <c:w val="0.74342729374721062"/>
          <c:h val="0.86184452736318407"/>
        </c:manualLayout>
      </c:layout>
      <c:lineChart>
        <c:grouping val="standard"/>
        <c:varyColors val="0"/>
        <c:ser>
          <c:idx val="1"/>
          <c:order val="0"/>
          <c:tx>
            <c:strRef>
              <c:f>'No. 49'!$E$23</c:f>
              <c:strCache>
                <c:ptCount val="1"/>
                <c:pt idx="0">
                  <c:v>Budget 13</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49'!$E$24:$E$37</c:f>
              <c:numCache>
                <c:formatCode>General</c:formatCode>
                <c:ptCount val="14"/>
                <c:pt idx="0">
                  <c:v>7225</c:v>
                </c:pt>
                <c:pt idx="1">
                  <c:v>7740</c:v>
                </c:pt>
                <c:pt idx="2">
                  <c:v>8120</c:v>
                </c:pt>
              </c:numCache>
            </c:numRef>
          </c:val>
          <c:smooth val="0"/>
          <c:extLst>
            <c:ext xmlns:c16="http://schemas.microsoft.com/office/drawing/2014/chart" uri="{C3380CC4-5D6E-409C-BE32-E72D297353CC}">
              <c16:uniqueId val="{00000000-2601-45BC-B5CD-E17A8E645D3E}"/>
            </c:ext>
          </c:extLst>
        </c:ser>
        <c:ser>
          <c:idx val="2"/>
          <c:order val="1"/>
          <c:tx>
            <c:strRef>
              <c:f>'No. 49'!$F$23</c:f>
              <c:strCache>
                <c:ptCount val="1"/>
                <c:pt idx="0">
                  <c:v>SPU 13</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49'!$F$24:$F$37</c:f>
              <c:numCache>
                <c:formatCode>General</c:formatCode>
                <c:ptCount val="14"/>
                <c:pt idx="0">
                  <c:v>7615</c:v>
                </c:pt>
                <c:pt idx="1">
                  <c:v>8420</c:v>
                </c:pt>
                <c:pt idx="2">
                  <c:v>8750</c:v>
                </c:pt>
                <c:pt idx="3">
                  <c:v>9075</c:v>
                </c:pt>
              </c:numCache>
            </c:numRef>
          </c:val>
          <c:smooth val="0"/>
          <c:extLst>
            <c:ext xmlns:c16="http://schemas.microsoft.com/office/drawing/2014/chart" uri="{C3380CC4-5D6E-409C-BE32-E72D297353CC}">
              <c16:uniqueId val="{00000001-2601-45BC-B5CD-E17A8E645D3E}"/>
            </c:ext>
          </c:extLst>
        </c:ser>
        <c:ser>
          <c:idx val="3"/>
          <c:order val="2"/>
          <c:tx>
            <c:strRef>
              <c:f>'No. 49'!$G$23</c:f>
              <c:strCache>
                <c:ptCount val="1"/>
                <c:pt idx="0">
                  <c:v>Budget 14</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49'!$G$24:$G$37</c:f>
              <c:numCache>
                <c:formatCode>General</c:formatCode>
                <c:ptCount val="14"/>
                <c:pt idx="0">
                  <c:v>7160</c:v>
                </c:pt>
                <c:pt idx="1">
                  <c:v>8155</c:v>
                </c:pt>
                <c:pt idx="2">
                  <c:v>8750</c:v>
                </c:pt>
                <c:pt idx="3">
                  <c:v>9075</c:v>
                </c:pt>
              </c:numCache>
            </c:numRef>
          </c:val>
          <c:smooth val="0"/>
          <c:extLst>
            <c:ext xmlns:c16="http://schemas.microsoft.com/office/drawing/2014/chart" uri="{C3380CC4-5D6E-409C-BE32-E72D297353CC}">
              <c16:uniqueId val="{00000002-2601-45BC-B5CD-E17A8E645D3E}"/>
            </c:ext>
          </c:extLst>
        </c:ser>
        <c:ser>
          <c:idx val="4"/>
          <c:order val="3"/>
          <c:tx>
            <c:strRef>
              <c:f>'No. 49'!$H$23</c:f>
              <c:strCache>
                <c:ptCount val="1"/>
                <c:pt idx="0">
                  <c:v>SPU 14</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49'!$H$24:$H$37</c:f>
              <c:numCache>
                <c:formatCode>General</c:formatCode>
                <c:ptCount val="14"/>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2601-45BC-B5CD-E17A8E645D3E}"/>
            </c:ext>
          </c:extLst>
        </c:ser>
        <c:ser>
          <c:idx val="5"/>
          <c:order val="4"/>
          <c:tx>
            <c:strRef>
              <c:f>'No. 49'!$I$23</c:f>
              <c:strCache>
                <c:ptCount val="1"/>
                <c:pt idx="0">
                  <c:v>Budget 15</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49'!$I$24:$I$37</c:f>
              <c:numCache>
                <c:formatCode>General</c:formatCode>
                <c:ptCount val="14"/>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2601-45BC-B5CD-E17A8E645D3E}"/>
            </c:ext>
          </c:extLst>
        </c:ser>
        <c:ser>
          <c:idx val="6"/>
          <c:order val="5"/>
          <c:tx>
            <c:strRef>
              <c:f>'No. 49'!$J$23</c:f>
              <c:strCache>
                <c:ptCount val="1"/>
                <c:pt idx="0">
                  <c:v>SPU 15</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49'!$J$24:$J$37</c:f>
              <c:numCache>
                <c:formatCode>General</c:formatCode>
                <c:ptCount val="14"/>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2601-45BC-B5CD-E17A8E645D3E}"/>
            </c:ext>
          </c:extLst>
        </c:ser>
        <c:ser>
          <c:idx val="7"/>
          <c:order val="6"/>
          <c:tx>
            <c:strRef>
              <c:f>'No. 49'!$K$23</c:f>
              <c:strCache>
                <c:ptCount val="1"/>
                <c:pt idx="0">
                  <c:v>Budget 16</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49'!$K$24:$K$37</c:f>
              <c:numCache>
                <c:formatCode>General</c:formatCode>
                <c:ptCount val="14"/>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2601-45BC-B5CD-E17A8E645D3E}"/>
            </c:ext>
          </c:extLst>
        </c:ser>
        <c:ser>
          <c:idx val="8"/>
          <c:order val="7"/>
          <c:tx>
            <c:strRef>
              <c:f>'No. 49'!$L$23</c:f>
              <c:strCache>
                <c:ptCount val="1"/>
                <c:pt idx="0">
                  <c:v>SPU 16</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49'!$L$24:$L$37</c:f>
              <c:numCache>
                <c:formatCode>General</c:formatCode>
                <c:ptCount val="14"/>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2601-45BC-B5CD-E17A8E645D3E}"/>
            </c:ext>
          </c:extLst>
        </c:ser>
        <c:ser>
          <c:idx val="9"/>
          <c:order val="8"/>
          <c:tx>
            <c:strRef>
              <c:f>'No. 49'!$M$23</c:f>
              <c:strCache>
                <c:ptCount val="1"/>
                <c:pt idx="0">
                  <c:v>Budget 17</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49'!$M$24:$M$37</c:f>
              <c:numCache>
                <c:formatCode>General</c:formatCode>
                <c:ptCount val="14"/>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2601-45BC-B5CD-E17A8E645D3E}"/>
            </c:ext>
          </c:extLst>
        </c:ser>
        <c:ser>
          <c:idx val="10"/>
          <c:order val="9"/>
          <c:tx>
            <c:strRef>
              <c:f>'No. 49'!$N$23</c:f>
              <c:strCache>
                <c:ptCount val="1"/>
                <c:pt idx="0">
                  <c:v>SPU 17</c:v>
                </c:pt>
              </c:strCache>
            </c:strRef>
          </c:tx>
          <c:spPr>
            <a:ln w="19050">
              <a:solidFill>
                <a:sysClr val="window" lastClr="FFFFFF">
                  <a:lumMod val="75000"/>
                </a:sysClr>
              </a:solidFill>
              <a:prstDash val="solid"/>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49'!$N$24:$N$37</c:f>
              <c:numCache>
                <c:formatCode>General</c:formatCode>
                <c:ptCount val="14"/>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2601-45BC-B5CD-E17A8E645D3E}"/>
            </c:ext>
          </c:extLst>
        </c:ser>
        <c:ser>
          <c:idx val="11"/>
          <c:order val="10"/>
          <c:tx>
            <c:strRef>
              <c:f>'No. 49'!$O$23</c:f>
              <c:strCache>
                <c:ptCount val="1"/>
                <c:pt idx="0">
                  <c:v>Budget 18</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49'!$O$24:$O$37</c:f>
              <c:numCache>
                <c:formatCode>General</c:formatCode>
                <c:ptCount val="14"/>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2601-45BC-B5CD-E17A8E645D3E}"/>
            </c:ext>
          </c:extLst>
        </c:ser>
        <c:ser>
          <c:idx val="12"/>
          <c:order val="11"/>
          <c:tx>
            <c:strRef>
              <c:f>'No. 49'!$P$23</c:f>
              <c:strCache>
                <c:ptCount val="1"/>
                <c:pt idx="0">
                  <c:v>SPU 18</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49'!$P$24:$P$37</c:f>
              <c:numCache>
                <c:formatCode>General</c:formatCode>
                <c:ptCount val="14"/>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2601-45BC-B5CD-E17A8E645D3E}"/>
            </c:ext>
          </c:extLst>
        </c:ser>
        <c:ser>
          <c:idx val="13"/>
          <c:order val="12"/>
          <c:tx>
            <c:strRef>
              <c:f>'No. 49'!$Q$23</c:f>
              <c:strCache>
                <c:ptCount val="1"/>
                <c:pt idx="0">
                  <c:v>Budget 19</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49'!$Q$24:$Q$37</c:f>
              <c:numCache>
                <c:formatCode>General</c:formatCode>
                <c:ptCount val="14"/>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extLst>
            <c:ext xmlns:c16="http://schemas.microsoft.com/office/drawing/2014/chart" uri="{C3380CC4-5D6E-409C-BE32-E72D297353CC}">
              <c16:uniqueId val="{0000000C-2601-45BC-B5CD-E17A8E645D3E}"/>
            </c:ext>
          </c:extLst>
        </c:ser>
        <c:ser>
          <c:idx val="14"/>
          <c:order val="13"/>
          <c:tx>
            <c:strRef>
              <c:f>'No. 49'!$R$23</c:f>
              <c:strCache>
                <c:ptCount val="1"/>
                <c:pt idx="0">
                  <c:v>SPU 19</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49'!$R$24:$R$37</c:f>
              <c:numCache>
                <c:formatCode>General</c:formatCode>
                <c:ptCount val="14"/>
                <c:pt idx="0">
                  <c:v>7324</c:v>
                </c:pt>
                <c:pt idx="1">
                  <c:v>7470</c:v>
                </c:pt>
                <c:pt idx="2">
                  <c:v>6979</c:v>
                </c:pt>
                <c:pt idx="3">
                  <c:v>6738.9</c:v>
                </c:pt>
                <c:pt idx="4">
                  <c:v>6090</c:v>
                </c:pt>
                <c:pt idx="5">
                  <c:v>5740</c:v>
                </c:pt>
                <c:pt idx="6">
                  <c:v>5153</c:v>
                </c:pt>
                <c:pt idx="7">
                  <c:v>4826</c:v>
                </c:pt>
                <c:pt idx="8">
                  <c:v>4079</c:v>
                </c:pt>
                <c:pt idx="9">
                  <c:v>4290</c:v>
                </c:pt>
                <c:pt idx="10">
                  <c:v>4536</c:v>
                </c:pt>
              </c:numCache>
            </c:numRef>
          </c:val>
          <c:smooth val="0"/>
          <c:extLst>
            <c:ext xmlns:c16="http://schemas.microsoft.com/office/drawing/2014/chart" uri="{C3380CC4-5D6E-409C-BE32-E72D297353CC}">
              <c16:uniqueId val="{0000000D-2601-45BC-B5CD-E17A8E645D3E}"/>
            </c:ext>
          </c:extLst>
        </c:ser>
        <c:ser>
          <c:idx val="15"/>
          <c:order val="14"/>
          <c:tx>
            <c:strRef>
              <c:f>'No. 49'!$S$23</c:f>
              <c:strCache>
                <c:ptCount val="1"/>
                <c:pt idx="0">
                  <c:v>Budget 20</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49'!$S$24:$S$37</c:f>
              <c:numCache>
                <c:formatCode>General</c:formatCode>
                <c:ptCount val="14"/>
                <c:pt idx="5">
                  <c:v>5798</c:v>
                </c:pt>
                <c:pt idx="6">
                  <c:v>5075</c:v>
                </c:pt>
                <c:pt idx="7">
                  <c:v>4665</c:v>
                </c:pt>
                <c:pt idx="8">
                  <c:v>3803</c:v>
                </c:pt>
                <c:pt idx="9">
                  <c:v>3939</c:v>
                </c:pt>
                <c:pt idx="10">
                  <c:v>4065</c:v>
                </c:pt>
                <c:pt idx="11">
                  <c:v>4074</c:v>
                </c:pt>
              </c:numCache>
            </c:numRef>
          </c:val>
          <c:smooth val="0"/>
          <c:extLst>
            <c:ext xmlns:c16="http://schemas.microsoft.com/office/drawing/2014/chart" uri="{C3380CC4-5D6E-409C-BE32-E72D297353CC}">
              <c16:uniqueId val="{0000000E-2601-45BC-B5CD-E17A8E645D3E}"/>
            </c:ext>
          </c:extLst>
        </c:ser>
        <c:ser>
          <c:idx val="16"/>
          <c:order val="15"/>
          <c:tx>
            <c:strRef>
              <c:f>'No. 49'!$T$23</c:f>
              <c:strCache>
                <c:ptCount val="1"/>
                <c:pt idx="0">
                  <c:v>SPU 20</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49'!$T$24:$T$37</c:f>
              <c:numCache>
                <c:formatCode>General</c:formatCode>
                <c:ptCount val="14"/>
                <c:pt idx="5">
                  <c:v>5798</c:v>
                </c:pt>
                <c:pt idx="6">
                  <c:v>5045</c:v>
                </c:pt>
                <c:pt idx="7">
                  <c:v>4570</c:v>
                </c:pt>
                <c:pt idx="8">
                  <c:v>3860</c:v>
                </c:pt>
              </c:numCache>
            </c:numRef>
          </c:val>
          <c:smooth val="0"/>
          <c:extLst>
            <c:ext xmlns:c16="http://schemas.microsoft.com/office/drawing/2014/chart" uri="{C3380CC4-5D6E-409C-BE32-E72D297353CC}">
              <c16:uniqueId val="{0000000F-2601-45BC-B5CD-E17A8E645D3E}"/>
            </c:ext>
          </c:extLst>
        </c:ser>
        <c:ser>
          <c:idx val="17"/>
          <c:order val="16"/>
          <c:tx>
            <c:strRef>
              <c:f>'No. 49'!$U$23</c:f>
              <c:strCache>
                <c:ptCount val="1"/>
                <c:pt idx="0">
                  <c:v>Budget 21</c:v>
                </c:pt>
              </c:strCache>
            </c:strRef>
          </c:tx>
          <c:spPr>
            <a:ln w="317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49'!$U$24:$U$37</c:f>
              <c:numCache>
                <c:formatCode>General</c:formatCode>
                <c:ptCount val="14"/>
                <c:pt idx="6">
                  <c:v>5045</c:v>
                </c:pt>
                <c:pt idx="7">
                  <c:v>4540</c:v>
                </c:pt>
                <c:pt idx="8">
                  <c:v>3800</c:v>
                </c:pt>
              </c:numCache>
            </c:numRef>
          </c:val>
          <c:smooth val="0"/>
          <c:extLst>
            <c:ext xmlns:c16="http://schemas.microsoft.com/office/drawing/2014/chart" uri="{C3380CC4-5D6E-409C-BE32-E72D297353CC}">
              <c16:uniqueId val="{00000010-2601-45BC-B5CD-E17A8E645D3E}"/>
            </c:ext>
          </c:extLst>
        </c:ser>
        <c:ser>
          <c:idx val="0"/>
          <c:order val="17"/>
          <c:tx>
            <c:strRef>
              <c:f>'No. 49'!$V$23</c:f>
              <c:strCache>
                <c:ptCount val="1"/>
                <c:pt idx="0">
                  <c:v>SPU 21</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49'!$V$24:$V$37</c:f>
              <c:numCache>
                <c:formatCode>General</c:formatCode>
                <c:ptCount val="14"/>
                <c:pt idx="7">
                  <c:v>4515</c:v>
                </c:pt>
                <c:pt idx="8">
                  <c:v>3725</c:v>
                </c:pt>
                <c:pt idx="9">
                  <c:v>3860</c:v>
                </c:pt>
                <c:pt idx="10">
                  <c:v>4045</c:v>
                </c:pt>
                <c:pt idx="11">
                  <c:v>4060</c:v>
                </c:pt>
                <c:pt idx="12">
                  <c:v>4055</c:v>
                </c:pt>
              </c:numCache>
            </c:numRef>
          </c:val>
          <c:smooth val="0"/>
          <c:extLst>
            <c:ext xmlns:c16="http://schemas.microsoft.com/office/drawing/2014/chart" uri="{C3380CC4-5D6E-409C-BE32-E72D297353CC}">
              <c16:uniqueId val="{00000011-2601-45BC-B5CD-E17A8E645D3E}"/>
            </c:ext>
          </c:extLst>
        </c:ser>
        <c:ser>
          <c:idx val="18"/>
          <c:order val="18"/>
          <c:tx>
            <c:strRef>
              <c:f>'No. 49'!$W$23</c:f>
              <c:strCache>
                <c:ptCount val="1"/>
                <c:pt idx="0">
                  <c:v>Budget 22</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49'!$W$24:$W$37</c:f>
              <c:numCache>
                <c:formatCode>General</c:formatCode>
                <c:ptCount val="14"/>
                <c:pt idx="7">
                  <c:v>4515</c:v>
                </c:pt>
                <c:pt idx="8">
                  <c:v>3635</c:v>
                </c:pt>
                <c:pt idx="9">
                  <c:v>3730</c:v>
                </c:pt>
                <c:pt idx="10">
                  <c:v>3805</c:v>
                </c:pt>
                <c:pt idx="11">
                  <c:v>3755</c:v>
                </c:pt>
                <c:pt idx="12">
                  <c:v>3680</c:v>
                </c:pt>
              </c:numCache>
            </c:numRef>
          </c:val>
          <c:smooth val="0"/>
          <c:extLst>
            <c:ext xmlns:c16="http://schemas.microsoft.com/office/drawing/2014/chart" uri="{C3380CC4-5D6E-409C-BE32-E72D297353CC}">
              <c16:uniqueId val="{00000012-2601-45BC-B5CD-E17A8E645D3E}"/>
            </c:ext>
          </c:extLst>
        </c:ser>
        <c:ser>
          <c:idx val="19"/>
          <c:order val="19"/>
          <c:tx>
            <c:strRef>
              <c:f>'No. 49'!$X$23</c:f>
              <c:strCache>
                <c:ptCount val="1"/>
                <c:pt idx="0">
                  <c:v>SPU 22</c:v>
                </c:pt>
              </c:strCache>
            </c:strRef>
          </c:tx>
          <c:spPr>
            <a:ln w="19050">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49'!$X$24:$X$37</c:f>
              <c:numCache>
                <c:formatCode>General</c:formatCode>
                <c:ptCount val="14"/>
                <c:pt idx="8">
                  <c:v>3595</c:v>
                </c:pt>
                <c:pt idx="9">
                  <c:v>3765</c:v>
                </c:pt>
                <c:pt idx="10">
                  <c:v>3725</c:v>
                </c:pt>
                <c:pt idx="11">
                  <c:v>3495</c:v>
                </c:pt>
                <c:pt idx="12">
                  <c:v>3350</c:v>
                </c:pt>
              </c:numCache>
            </c:numRef>
          </c:val>
          <c:smooth val="0"/>
          <c:extLst>
            <c:ext xmlns:c16="http://schemas.microsoft.com/office/drawing/2014/chart" uri="{C3380CC4-5D6E-409C-BE32-E72D297353CC}">
              <c16:uniqueId val="{00000013-2601-45BC-B5CD-E17A8E645D3E}"/>
            </c:ext>
          </c:extLst>
        </c:ser>
        <c:ser>
          <c:idx val="20"/>
          <c:order val="20"/>
          <c:tx>
            <c:strRef>
              <c:f>'No. 49'!$Y$23</c:f>
              <c:strCache>
                <c:ptCount val="1"/>
                <c:pt idx="0">
                  <c:v>Budget 2023</c:v>
                </c:pt>
              </c:strCache>
            </c:strRef>
          </c:tx>
          <c:spPr>
            <a:ln>
              <a:solidFill>
                <a:sysClr val="window" lastClr="FFFFFF">
                  <a:lumMod val="7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49'!$Y$24:$Y$37</c:f>
              <c:numCache>
                <c:formatCode>General</c:formatCode>
                <c:ptCount val="14"/>
                <c:pt idx="8">
                  <c:v>3595</c:v>
                </c:pt>
                <c:pt idx="9">
                  <c:v>3745</c:v>
                </c:pt>
                <c:pt idx="10">
                  <c:v>3755</c:v>
                </c:pt>
                <c:pt idx="11">
                  <c:v>3780</c:v>
                </c:pt>
                <c:pt idx="12">
                  <c:v>3745</c:v>
                </c:pt>
              </c:numCache>
            </c:numRef>
          </c:val>
          <c:smooth val="0"/>
          <c:extLst>
            <c:ext xmlns:c16="http://schemas.microsoft.com/office/drawing/2014/chart" uri="{C3380CC4-5D6E-409C-BE32-E72D297353CC}">
              <c16:uniqueId val="{00000014-2601-45BC-B5CD-E17A8E645D3E}"/>
            </c:ext>
          </c:extLst>
        </c:ser>
        <c:ser>
          <c:idx val="21"/>
          <c:order val="21"/>
          <c:tx>
            <c:strRef>
              <c:f>'No. 49'!$Z$23</c:f>
              <c:strCache>
                <c:ptCount val="1"/>
                <c:pt idx="0">
                  <c:v>SPU 2023</c:v>
                </c:pt>
              </c:strCache>
            </c:strRef>
          </c:tx>
          <c:spPr>
            <a:ln>
              <a:solidFill>
                <a:sysClr val="window" lastClr="FFFFFF">
                  <a:lumMod val="65000"/>
                </a:sysClr>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49'!$Z$24:$Z$37</c:f>
              <c:numCache>
                <c:formatCode>General</c:formatCode>
                <c:ptCount val="14"/>
                <c:pt idx="9">
                  <c:v>3700</c:v>
                </c:pt>
                <c:pt idx="10">
                  <c:v>3400</c:v>
                </c:pt>
                <c:pt idx="11">
                  <c:v>3795</c:v>
                </c:pt>
                <c:pt idx="12">
                  <c:v>3780</c:v>
                </c:pt>
                <c:pt idx="13">
                  <c:v>3420</c:v>
                </c:pt>
              </c:numCache>
            </c:numRef>
          </c:val>
          <c:smooth val="0"/>
          <c:extLst>
            <c:ext xmlns:c16="http://schemas.microsoft.com/office/drawing/2014/chart" uri="{C3380CC4-5D6E-409C-BE32-E72D297353CC}">
              <c16:uniqueId val="{00000015-2601-45BC-B5CD-E17A8E645D3E}"/>
            </c:ext>
          </c:extLst>
        </c:ser>
        <c:ser>
          <c:idx val="22"/>
          <c:order val="22"/>
          <c:tx>
            <c:strRef>
              <c:f>'No. 49'!$AA$23</c:f>
              <c:strCache>
                <c:ptCount val="1"/>
                <c:pt idx="0">
                  <c:v>Budget 2024</c:v>
                </c:pt>
              </c:strCache>
            </c:strRef>
          </c:tx>
          <c:spPr>
            <a:ln>
              <a:solidFill>
                <a:srgbClr val="F7587E"/>
              </a:solidFill>
            </a:ln>
          </c:spPr>
          <c:marker>
            <c:symbol val="none"/>
          </c:marker>
          <c:cat>
            <c:numRef>
              <c:f>'No. 49'!$D$24:$D$37</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'No. 49'!$AA$24:$AA$37</c:f>
              <c:numCache>
                <c:formatCode>General</c:formatCode>
                <c:ptCount val="14"/>
                <c:pt idx="0">
                  <c:v>7324</c:v>
                </c:pt>
                <c:pt idx="1">
                  <c:v>7470</c:v>
                </c:pt>
                <c:pt idx="2">
                  <c:v>6979</c:v>
                </c:pt>
                <c:pt idx="3">
                  <c:v>6738.9</c:v>
                </c:pt>
                <c:pt idx="4">
                  <c:v>6090</c:v>
                </c:pt>
                <c:pt idx="5">
                  <c:v>5798</c:v>
                </c:pt>
                <c:pt idx="6">
                  <c:v>5045</c:v>
                </c:pt>
                <c:pt idx="7">
                  <c:v>4515</c:v>
                </c:pt>
                <c:pt idx="8">
                  <c:v>3595</c:v>
                </c:pt>
                <c:pt idx="9">
                  <c:v>3700</c:v>
                </c:pt>
                <c:pt idx="10">
                  <c:v>3260</c:v>
                </c:pt>
                <c:pt idx="11">
                  <c:v>3685</c:v>
                </c:pt>
                <c:pt idx="12">
                  <c:v>3770</c:v>
                </c:pt>
                <c:pt idx="13">
                  <c:v>3505</c:v>
                </c:pt>
              </c:numCache>
            </c:numRef>
          </c:val>
          <c:smooth val="0"/>
          <c:extLst>
            <c:ext xmlns:c16="http://schemas.microsoft.com/office/drawing/2014/chart" uri="{C3380CC4-5D6E-409C-BE32-E72D297353CC}">
              <c16:uniqueId val="{00000016-2601-45BC-B5CD-E17A8E645D3E}"/>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none"/>
        <c:minorTickMark val="none"/>
        <c:tickLblPos val="low"/>
        <c:spPr>
          <a:ln>
            <a:solidFill>
              <a:sysClr val="windowText" lastClr="000000">
                <a:lumMod val="50000"/>
                <a:lumOff val="50000"/>
              </a:sysClr>
            </a:solidFill>
          </a:ln>
        </c:spPr>
        <c:txPr>
          <a:bodyPr rot="0"/>
          <a:lstStyle/>
          <a:p>
            <a:pPr>
              <a:defRPr/>
            </a:pPr>
            <a:endParaRPr lang="en-US"/>
          </a:p>
        </c:txPr>
        <c:crossAx val="140298112"/>
        <c:crosses val="autoZero"/>
        <c:auto val="1"/>
        <c:lblAlgn val="ctr"/>
        <c:lblOffset val="100"/>
        <c:noMultiLvlLbl val="0"/>
      </c:catAx>
      <c:valAx>
        <c:axId val="140298112"/>
        <c:scaling>
          <c:orientation val="minMax"/>
        </c:scaling>
        <c:delete val="0"/>
        <c:axPos val="l"/>
        <c:numFmt formatCode="#,##0" sourceLinked="0"/>
        <c:majorTickMark val="none"/>
        <c:minorTickMark val="none"/>
        <c:tickLblPos val="nextTo"/>
        <c:spPr>
          <a:ln>
            <a:solidFill>
              <a:sysClr val="windowText" lastClr="000000">
                <a:lumMod val="50000"/>
                <a:lumOff val="50000"/>
              </a:sysClr>
            </a:solid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1000">
          <a:solidFill>
            <a:schemeClr val="bg1">
              <a:lumMod val="50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8.5681746031746039E-2"/>
          <c:w val="0.7208793214152952"/>
          <c:h val="0.78547393425277878"/>
        </c:manualLayout>
      </c:layout>
      <c:lineChart>
        <c:grouping val="standard"/>
        <c:varyColors val="0"/>
        <c:ser>
          <c:idx val="1"/>
          <c:order val="0"/>
          <c:spPr>
            <a:ln w="28575" cap="rnd">
              <a:solidFill>
                <a:schemeClr val="tx1">
                  <a:lumMod val="75000"/>
                  <a:lumOff val="25000"/>
                </a:schemeClr>
              </a:solidFill>
              <a:round/>
            </a:ln>
            <a:effectLst/>
          </c:spPr>
          <c:marker>
            <c:symbol val="none"/>
          </c:marker>
          <c:cat>
            <c:numRef>
              <c:f>'No. 50'!$A$22:$A$29</c:f>
              <c:numCache>
                <c:formatCode>General</c:formatCode>
                <c:ptCount val="8"/>
                <c:pt idx="0">
                  <c:v>2017</c:v>
                </c:pt>
                <c:pt idx="1">
                  <c:v>2018</c:v>
                </c:pt>
                <c:pt idx="2">
                  <c:v>2019</c:v>
                </c:pt>
                <c:pt idx="3">
                  <c:v>2020</c:v>
                </c:pt>
                <c:pt idx="4">
                  <c:v>2021</c:v>
                </c:pt>
                <c:pt idx="5">
                  <c:v>2022</c:v>
                </c:pt>
                <c:pt idx="6">
                  <c:v>2023</c:v>
                </c:pt>
                <c:pt idx="7">
                  <c:v>2024</c:v>
                </c:pt>
              </c:numCache>
            </c:numRef>
          </c:cat>
          <c:val>
            <c:numRef>
              <c:f>'No. 50'!$B$22:$B$29</c:f>
              <c:numCache>
                <c:formatCode>#,##0</c:formatCode>
                <c:ptCount val="8"/>
                <c:pt idx="0">
                  <c:v>71186.923304562268</c:v>
                </c:pt>
                <c:pt idx="1">
                  <c:v>77133.478386167146</c:v>
                </c:pt>
                <c:pt idx="2">
                  <c:v>82259.17085427136</c:v>
                </c:pt>
                <c:pt idx="3">
                  <c:v>82356.7</c:v>
                </c:pt>
                <c:pt idx="4">
                  <c:v>88595.9</c:v>
                </c:pt>
                <c:pt idx="5">
                  <c:v>94712.361428599994</c:v>
                </c:pt>
                <c:pt idx="6">
                  <c:v>104712.47846560985</c:v>
                </c:pt>
                <c:pt idx="7">
                  <c:v>110694.33417104496</c:v>
                </c:pt>
              </c:numCache>
            </c:numRef>
          </c:val>
          <c:smooth val="0"/>
          <c:extLst>
            <c:ext xmlns:c16="http://schemas.microsoft.com/office/drawing/2014/chart" uri="{C3380CC4-5D6E-409C-BE32-E72D297353CC}">
              <c16:uniqueId val="{00000000-3458-43F5-99F7-7093D34525E1}"/>
            </c:ext>
          </c:extLst>
        </c:ser>
        <c:ser>
          <c:idx val="0"/>
          <c:order val="1"/>
          <c:spPr>
            <a:ln w="12700" cap="rnd">
              <a:solidFill>
                <a:schemeClr val="tx1">
                  <a:lumMod val="50000"/>
                  <a:lumOff val="50000"/>
                </a:schemeClr>
              </a:solidFill>
              <a:prstDash val="sysDash"/>
              <a:round/>
            </a:ln>
            <a:effectLst/>
          </c:spPr>
          <c:marker>
            <c:symbol val="none"/>
          </c:marker>
          <c:cat>
            <c:numRef>
              <c:f>'No. 50'!$A$22:$A$29</c:f>
              <c:numCache>
                <c:formatCode>General</c:formatCode>
                <c:ptCount val="8"/>
                <c:pt idx="0">
                  <c:v>2017</c:v>
                </c:pt>
                <c:pt idx="1">
                  <c:v>2018</c:v>
                </c:pt>
                <c:pt idx="2">
                  <c:v>2019</c:v>
                </c:pt>
                <c:pt idx="3">
                  <c:v>2020</c:v>
                </c:pt>
                <c:pt idx="4">
                  <c:v>2021</c:v>
                </c:pt>
                <c:pt idx="5">
                  <c:v>2022</c:v>
                </c:pt>
                <c:pt idx="6">
                  <c:v>2023</c:v>
                </c:pt>
                <c:pt idx="7">
                  <c:v>2024</c:v>
                </c:pt>
              </c:numCache>
            </c:numRef>
          </c:cat>
          <c:val>
            <c:numRef>
              <c:f>'No. 50'!$D$22:$D$29</c:f>
              <c:numCache>
                <c:formatCode>#,##0</c:formatCode>
                <c:ptCount val="8"/>
                <c:pt idx="0">
                  <c:v>71186.923304562268</c:v>
                </c:pt>
                <c:pt idx="1">
                  <c:v>77133.478386167146</c:v>
                </c:pt>
                <c:pt idx="2">
                  <c:v>82259.17085427136</c:v>
                </c:pt>
                <c:pt idx="3">
                  <c:v>86372.129396984936</c:v>
                </c:pt>
                <c:pt idx="4">
                  <c:v>90690.735866834191</c:v>
                </c:pt>
                <c:pt idx="5">
                  <c:v>95225.272660175906</c:v>
                </c:pt>
                <c:pt idx="6">
                  <c:v>99986.536293184705</c:v>
                </c:pt>
                <c:pt idx="7">
                  <c:v>104985.86310784395</c:v>
                </c:pt>
              </c:numCache>
            </c:numRef>
          </c:val>
          <c:smooth val="0"/>
          <c:extLst>
            <c:ext xmlns:c16="http://schemas.microsoft.com/office/drawing/2014/chart" uri="{C3380CC4-5D6E-409C-BE32-E72D297353CC}">
              <c16:uniqueId val="{00000001-3458-43F5-99F7-7093D34525E1}"/>
            </c:ext>
          </c:extLst>
        </c:ser>
        <c:ser>
          <c:idx val="2"/>
          <c:order val="2"/>
          <c:tx>
            <c:strRef>
              <c:f>'No. 50'!$C$4</c:f>
              <c:strCache>
                <c:ptCount val="1"/>
                <c:pt idx="0">
                  <c:v>Broader measure (ignores "one-offs")</c:v>
                </c:pt>
              </c:strCache>
            </c:strRef>
          </c:tx>
          <c:spPr>
            <a:ln w="12700" cap="rnd">
              <a:solidFill>
                <a:schemeClr val="accent3">
                  <a:lumMod val="60000"/>
                  <a:lumOff val="40000"/>
                </a:schemeClr>
              </a:solidFill>
              <a:round/>
            </a:ln>
            <a:effectLst/>
          </c:spPr>
          <c:marker>
            <c:symbol val="none"/>
          </c:marker>
          <c:cat>
            <c:numRef>
              <c:f>'No. 50'!$A$22:$A$29</c:f>
              <c:numCache>
                <c:formatCode>General</c:formatCode>
                <c:ptCount val="8"/>
                <c:pt idx="0">
                  <c:v>2017</c:v>
                </c:pt>
                <c:pt idx="1">
                  <c:v>2018</c:v>
                </c:pt>
                <c:pt idx="2">
                  <c:v>2019</c:v>
                </c:pt>
                <c:pt idx="3">
                  <c:v>2020</c:v>
                </c:pt>
                <c:pt idx="4">
                  <c:v>2021</c:v>
                </c:pt>
                <c:pt idx="5">
                  <c:v>2022</c:v>
                </c:pt>
                <c:pt idx="6">
                  <c:v>2023</c:v>
                </c:pt>
                <c:pt idx="7">
                  <c:v>2024</c:v>
                </c:pt>
              </c:numCache>
            </c:numRef>
          </c:cat>
          <c:val>
            <c:numRef>
              <c:f>'No. 50'!$C$22:$C$29</c:f>
              <c:numCache>
                <c:formatCode>#,##0</c:formatCode>
                <c:ptCount val="8"/>
                <c:pt idx="2">
                  <c:v>81960</c:v>
                </c:pt>
                <c:pt idx="3">
                  <c:v>97056.7</c:v>
                </c:pt>
                <c:pt idx="4">
                  <c:v>101095.9</c:v>
                </c:pt>
                <c:pt idx="5">
                  <c:v>102715.36142859999</c:v>
                </c:pt>
                <c:pt idx="6">
                  <c:v>110754.22119041999</c:v>
                </c:pt>
                <c:pt idx="7">
                  <c:v>115538.30453968122</c:v>
                </c:pt>
              </c:numCache>
            </c:numRef>
          </c:val>
          <c:smooth val="0"/>
          <c:extLst>
            <c:ext xmlns:c16="http://schemas.microsoft.com/office/drawing/2014/chart" uri="{C3380CC4-5D6E-409C-BE32-E72D297353CC}">
              <c16:uniqueId val="{00000002-3458-43F5-99F7-7093D34525E1}"/>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majorUnit val="100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44571119040797E-2"/>
          <c:y val="5.3763440860215055E-2"/>
          <c:w val="0.28865519033404669"/>
          <c:h val="0.81684531369062741"/>
        </c:manualLayout>
      </c:layout>
      <c:barChart>
        <c:barDir val="col"/>
        <c:grouping val="stacked"/>
        <c:varyColors val="0"/>
        <c:ser>
          <c:idx val="0"/>
          <c:order val="0"/>
          <c:spPr>
            <a:solidFill>
              <a:schemeClr val="tx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51'!$B$4</c:f>
              <c:numCache>
                <c:formatCode>General</c:formatCode>
                <c:ptCount val="1"/>
                <c:pt idx="0">
                  <c:v>2024</c:v>
                </c:pt>
              </c:numCache>
            </c:numRef>
          </c:cat>
          <c:val>
            <c:numRef>
              <c:f>'No. 51'!$B$5</c:f>
              <c:numCache>
                <c:formatCode>General</c:formatCode>
                <c:ptCount val="1"/>
                <c:pt idx="0">
                  <c:v>2.2000000000000002</c:v>
                </c:pt>
              </c:numCache>
            </c:numRef>
          </c:val>
          <c:extLst>
            <c:ext xmlns:c16="http://schemas.microsoft.com/office/drawing/2014/chart" uri="{C3380CC4-5D6E-409C-BE32-E72D297353CC}">
              <c16:uniqueId val="{00000000-172F-4749-915F-D5DB48580106}"/>
            </c:ext>
          </c:extLst>
        </c:ser>
        <c:ser>
          <c:idx val="1"/>
          <c:order val="1"/>
          <c:spPr>
            <a:solidFill>
              <a:schemeClr val="accent3"/>
            </a:solidFill>
            <a:ln>
              <a:noFill/>
            </a:ln>
            <a:effectLst/>
          </c:spPr>
          <c:invertIfNegative val="0"/>
          <c:cat>
            <c:numRef>
              <c:f>'No. 51'!$B$4</c:f>
              <c:numCache>
                <c:formatCode>General</c:formatCode>
                <c:ptCount val="1"/>
                <c:pt idx="0">
                  <c:v>2024</c:v>
                </c:pt>
              </c:numCache>
            </c:numRef>
          </c:cat>
          <c:val>
            <c:numRef>
              <c:f>'No. 51'!$B$6</c:f>
              <c:numCache>
                <c:formatCode>General</c:formatCode>
                <c:ptCount val="1"/>
                <c:pt idx="0">
                  <c:v>0.1</c:v>
                </c:pt>
              </c:numCache>
            </c:numRef>
          </c:val>
          <c:extLst>
            <c:ext xmlns:c16="http://schemas.microsoft.com/office/drawing/2014/chart" uri="{C3380CC4-5D6E-409C-BE32-E72D297353CC}">
              <c16:uniqueId val="{00000004-172F-4749-915F-D5DB48580106}"/>
            </c:ext>
          </c:extLst>
        </c:ser>
        <c:ser>
          <c:idx val="2"/>
          <c:order val="2"/>
          <c:spPr>
            <a:solidFill>
              <a:schemeClr val="accent3">
                <a:lumMod val="60000"/>
                <a:lumOff val="40000"/>
              </a:schemeClr>
            </a:solidFill>
            <a:ln>
              <a:noFill/>
            </a:ln>
            <a:effectLst/>
          </c:spPr>
          <c:invertIfNegative val="0"/>
          <c:cat>
            <c:numRef>
              <c:f>'No. 51'!$B$4</c:f>
              <c:numCache>
                <c:formatCode>General</c:formatCode>
                <c:ptCount val="1"/>
                <c:pt idx="0">
                  <c:v>2024</c:v>
                </c:pt>
              </c:numCache>
            </c:numRef>
          </c:cat>
          <c:val>
            <c:numRef>
              <c:f>'No. 51'!$B$7</c:f>
              <c:numCache>
                <c:formatCode>General</c:formatCode>
                <c:ptCount val="1"/>
                <c:pt idx="0">
                  <c:v>0.4</c:v>
                </c:pt>
              </c:numCache>
            </c:numRef>
          </c:val>
          <c:extLst>
            <c:ext xmlns:c16="http://schemas.microsoft.com/office/drawing/2014/chart" uri="{C3380CC4-5D6E-409C-BE32-E72D297353CC}">
              <c16:uniqueId val="{00000005-172F-4749-915F-D5DB48580106}"/>
            </c:ext>
          </c:extLst>
        </c:ser>
        <c:ser>
          <c:idx val="3"/>
          <c:order val="3"/>
          <c:spPr>
            <a:solidFill>
              <a:schemeClr val="accent3">
                <a:lumMod val="40000"/>
                <a:lumOff val="60000"/>
              </a:schemeClr>
            </a:solidFill>
            <a:ln>
              <a:noFill/>
            </a:ln>
            <a:effectLst/>
          </c:spPr>
          <c:invertIfNegative val="0"/>
          <c:cat>
            <c:numRef>
              <c:f>'No. 51'!$B$4</c:f>
              <c:numCache>
                <c:formatCode>General</c:formatCode>
                <c:ptCount val="1"/>
                <c:pt idx="0">
                  <c:v>2024</c:v>
                </c:pt>
              </c:numCache>
            </c:numRef>
          </c:cat>
          <c:val>
            <c:numRef>
              <c:f>'No. 51'!$B$8</c:f>
              <c:numCache>
                <c:formatCode>General</c:formatCode>
                <c:ptCount val="1"/>
                <c:pt idx="0">
                  <c:v>0.1</c:v>
                </c:pt>
              </c:numCache>
            </c:numRef>
          </c:val>
          <c:extLst>
            <c:ext xmlns:c16="http://schemas.microsoft.com/office/drawing/2014/chart" uri="{C3380CC4-5D6E-409C-BE32-E72D297353CC}">
              <c16:uniqueId val="{00000006-172F-4749-915F-D5DB48580106}"/>
            </c:ext>
          </c:extLst>
        </c:ser>
        <c:dLbls>
          <c:showLegendKey val="0"/>
          <c:showVal val="0"/>
          <c:showCatName val="0"/>
          <c:showSerName val="0"/>
          <c:showPercent val="0"/>
          <c:showBubbleSize val="0"/>
        </c:dLbls>
        <c:gapWidth val="25"/>
        <c:overlap val="100"/>
        <c:axId val="1054584448"/>
        <c:axId val="1063788288"/>
      </c:barChart>
      <c:catAx>
        <c:axId val="1054584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63788288"/>
        <c:crosses val="autoZero"/>
        <c:auto val="1"/>
        <c:lblAlgn val="ctr"/>
        <c:lblOffset val="100"/>
        <c:noMultiLvlLbl val="0"/>
      </c:catAx>
      <c:valAx>
        <c:axId val="1063788288"/>
        <c:scaling>
          <c:orientation val="minMax"/>
          <c:max val="3.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458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36795476872145"/>
          <c:y val="7.5245304438913363E-2"/>
          <c:w val="0.80644782050088071"/>
          <c:h val="0.87703577010189349"/>
        </c:manualLayout>
      </c:layout>
      <c:barChart>
        <c:barDir val="bar"/>
        <c:grouping val="clustered"/>
        <c:varyColors val="0"/>
        <c:ser>
          <c:idx val="1"/>
          <c:order val="0"/>
          <c:tx>
            <c:strRef>
              <c:f>'No. 52'!$M$8</c:f>
              <c:strCache>
                <c:ptCount val="1"/>
                <c:pt idx="0">
                  <c:v>Gross Debt</c:v>
                </c:pt>
              </c:strCache>
            </c:strRef>
          </c:tx>
          <c:spPr>
            <a:solidFill>
              <a:srgbClr val="313031">
                <a:lumMod val="10000"/>
                <a:lumOff val="90000"/>
              </a:srgbClr>
            </a:solidFill>
          </c:spPr>
          <c:invertIfNegative val="0"/>
          <c:cat>
            <c:strRef>
              <c:f>'No. 52'!$K$9:$K$45</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Hungary</c:v>
                </c:pt>
                <c:pt idx="26">
                  <c:v>Ireland</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52'!$M$9:$M$45</c:f>
              <c:numCache>
                <c:formatCode>0.0</c:formatCode>
                <c:ptCount val="37"/>
                <c:pt idx="0">
                  <c:v>#N/A</c:v>
                </c:pt>
                <c:pt idx="1">
                  <c:v>#N/A</c:v>
                </c:pt>
                <c:pt idx="2">
                  <c:v>#N/A</c:v>
                </c:pt>
                <c:pt idx="3">
                  <c:v>#N/A</c:v>
                </c:pt>
                <c:pt idx="4">
                  <c:v>107.37517721448478</c:v>
                </c:pt>
                <c:pt idx="5">
                  <c:v>#N/A</c:v>
                </c:pt>
                <c:pt idx="6">
                  <c:v>#N/A</c:v>
                </c:pt>
                <c:pt idx="7">
                  <c:v>#N/A</c:v>
                </c:pt>
                <c:pt idx="8">
                  <c:v>#N/A</c:v>
                </c:pt>
                <c:pt idx="9">
                  <c:v>53.80333410445931</c:v>
                </c:pt>
                <c:pt idx="10">
                  <c:v>31.69684921470774</c:v>
                </c:pt>
                <c:pt idx="11">
                  <c:v>#N/A</c:v>
                </c:pt>
                <c:pt idx="12">
                  <c:v>50.696059441089027</c:v>
                </c:pt>
                <c:pt idx="13">
                  <c:v>#N/A</c:v>
                </c:pt>
                <c:pt idx="14">
                  <c:v>#N/A</c:v>
                </c:pt>
                <c:pt idx="15">
                  <c:v>#N/A</c:v>
                </c:pt>
                <c:pt idx="16">
                  <c:v>#N/A</c:v>
                </c:pt>
                <c:pt idx="17">
                  <c:v>#N/A</c:v>
                </c:pt>
                <c:pt idx="18">
                  <c:v>54.073289374334308</c:v>
                </c:pt>
                <c:pt idx="19">
                  <c:v>66.113144569891219</c:v>
                </c:pt>
                <c:pt idx="20">
                  <c:v>#N/A</c:v>
                </c:pt>
                <c:pt idx="21">
                  <c:v>#N/A</c:v>
                </c:pt>
                <c:pt idx="22">
                  <c:v>#N/A</c:v>
                </c:pt>
                <c:pt idx="23">
                  <c:v>#N/A</c:v>
                </c:pt>
                <c:pt idx="24">
                  <c:v>#N/A</c:v>
                </c:pt>
                <c:pt idx="25">
                  <c:v>#N/A</c:v>
                </c:pt>
                <c:pt idx="26">
                  <c:v>#N/A</c:v>
                </c:pt>
                <c:pt idx="27">
                  <c:v>#N/A</c:v>
                </c:pt>
                <c:pt idx="28">
                  <c:v>121.30643126373946</c:v>
                </c:pt>
                <c:pt idx="29">
                  <c:v>111.59586059476653</c:v>
                </c:pt>
                <c:pt idx="30">
                  <c:v>101.85963765806399</c:v>
                </c:pt>
                <c:pt idx="31">
                  <c:v>#N/A</c:v>
                </c:pt>
                <c:pt idx="32">
                  <c:v>#N/A</c:v>
                </c:pt>
                <c:pt idx="33">
                  <c:v>111.78273525763673</c:v>
                </c:pt>
                <c:pt idx="34">
                  <c:v>141.6387876962049</c:v>
                </c:pt>
                <c:pt idx="35">
                  <c:v>#N/A</c:v>
                </c:pt>
                <c:pt idx="36">
                  <c:v>260.0837397366459</c:v>
                </c:pt>
              </c:numCache>
            </c:numRef>
          </c:val>
          <c:extLst>
            <c:ext xmlns:c16="http://schemas.microsoft.com/office/drawing/2014/chart" uri="{C3380CC4-5D6E-409C-BE32-E72D297353CC}">
              <c16:uniqueId val="{00000000-AA80-4B28-AFFA-2889614EFB53}"/>
            </c:ext>
          </c:extLst>
        </c:ser>
        <c:ser>
          <c:idx val="0"/>
          <c:order val="1"/>
          <c:tx>
            <c:strRef>
              <c:f>'No. 52'!$L$8</c:f>
              <c:strCache>
                <c:ptCount val="1"/>
                <c:pt idx="0">
                  <c:v>Net Debt</c:v>
                </c:pt>
              </c:strCache>
            </c:strRef>
          </c:tx>
          <c:spPr>
            <a:solidFill>
              <a:sysClr val="window" lastClr="FFFFFF">
                <a:lumMod val="85000"/>
              </a:sysClr>
            </a:solidFill>
          </c:spPr>
          <c:invertIfNegative val="0"/>
          <c:cat>
            <c:strRef>
              <c:f>'No. 52'!$K$9:$K$45</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Hungary</c:v>
                </c:pt>
                <c:pt idx="26">
                  <c:v>Ireland</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52'!$L$9:$L$45</c:f>
              <c:numCache>
                <c:formatCode>0.0</c:formatCode>
                <c:ptCount val="37"/>
                <c:pt idx="0">
                  <c:v>#N/A</c:v>
                </c:pt>
                <c:pt idx="1">
                  <c:v>#N/A</c:v>
                </c:pt>
                <c:pt idx="2">
                  <c:v>#N/A</c:v>
                </c:pt>
                <c:pt idx="3">
                  <c:v>#N/A</c:v>
                </c:pt>
                <c:pt idx="4">
                  <c:v>14.203824059482976</c:v>
                </c:pt>
                <c:pt idx="5">
                  <c:v>#N/A</c:v>
                </c:pt>
                <c:pt idx="6">
                  <c:v>#N/A</c:v>
                </c:pt>
                <c:pt idx="7">
                  <c:v>#N/A</c:v>
                </c:pt>
                <c:pt idx="8">
                  <c:v>#N/A</c:v>
                </c:pt>
                <c:pt idx="9">
                  <c:v>23.359035790239719</c:v>
                </c:pt>
                <c:pt idx="10">
                  <c:v>23.779946405490559</c:v>
                </c:pt>
                <c:pt idx="11">
                  <c:v>#N/A</c:v>
                </c:pt>
                <c:pt idx="12">
                  <c:v>29.939119229853688</c:v>
                </c:pt>
                <c:pt idx="13">
                  <c:v>#N/A</c:v>
                </c:pt>
                <c:pt idx="14">
                  <c:v>#N/A</c:v>
                </c:pt>
                <c:pt idx="15">
                  <c:v>#N/A</c:v>
                </c:pt>
                <c:pt idx="16">
                  <c:v>#N/A</c:v>
                </c:pt>
                <c:pt idx="17">
                  <c:v>#N/A</c:v>
                </c:pt>
                <c:pt idx="18">
                  <c:v>47.993184130066588</c:v>
                </c:pt>
                <c:pt idx="19">
                  <c:v>52.177331362640935</c:v>
                </c:pt>
                <c:pt idx="20">
                  <c:v>#N/A</c:v>
                </c:pt>
                <c:pt idx="21">
                  <c:v>#N/A</c:v>
                </c:pt>
                <c:pt idx="22">
                  <c:v>#N/A</c:v>
                </c:pt>
                <c:pt idx="23">
                  <c:v>#N/A</c:v>
                </c:pt>
                <c:pt idx="24">
                  <c:v>#N/A</c:v>
                </c:pt>
                <c:pt idx="25">
                  <c:v>#N/A</c:v>
                </c:pt>
                <c:pt idx="26">
                  <c:v>#N/A</c:v>
                </c:pt>
                <c:pt idx="27">
                  <c:v>#N/A</c:v>
                </c:pt>
                <c:pt idx="28">
                  <c:v>95.09783418703222</c:v>
                </c:pt>
                <c:pt idx="29">
                  <c:v>98.742996946620451</c:v>
                </c:pt>
                <c:pt idx="30">
                  <c:v>98.891916785149391</c:v>
                </c:pt>
                <c:pt idx="31">
                  <c:v>#N/A</c:v>
                </c:pt>
                <c:pt idx="32">
                  <c:v>#N/A</c:v>
                </c:pt>
                <c:pt idx="33">
                  <c:v>105.77066701506936</c:v>
                </c:pt>
                <c:pt idx="34">
                  <c:v>136.07294319266003</c:v>
                </c:pt>
                <c:pt idx="35">
                  <c:v>#N/A</c:v>
                </c:pt>
                <c:pt idx="36">
                  <c:v>161.53954213262136</c:v>
                </c:pt>
              </c:numCache>
            </c:numRef>
          </c:val>
          <c:extLst>
            <c:ext xmlns:c16="http://schemas.microsoft.com/office/drawing/2014/chart" uri="{C3380CC4-5D6E-409C-BE32-E72D297353CC}">
              <c16:uniqueId val="{00000001-AA80-4B28-AFFA-2889614EFB53}"/>
            </c:ext>
          </c:extLst>
        </c:ser>
        <c:ser>
          <c:idx val="3"/>
          <c:order val="2"/>
          <c:tx>
            <c:strRef>
              <c:f>'No. 52'!$O$8</c:f>
              <c:strCache>
                <c:ptCount val="1"/>
                <c:pt idx="0">
                  <c:v>Gross Debt</c:v>
                </c:pt>
              </c:strCache>
            </c:strRef>
          </c:tx>
          <c:spPr>
            <a:solidFill>
              <a:sysClr val="window" lastClr="FFFFFF">
                <a:lumMod val="75000"/>
              </a:sysClr>
            </a:solidFill>
          </c:spPr>
          <c:invertIfNegative val="0"/>
          <c:dPt>
            <c:idx val="26"/>
            <c:invertIfNegative val="0"/>
            <c:bubble3D val="0"/>
            <c:spPr>
              <a:solidFill>
                <a:srgbClr val="F7587E">
                  <a:lumMod val="40000"/>
                  <a:lumOff val="60000"/>
                </a:srgbClr>
              </a:solidFill>
            </c:spPr>
            <c:extLst>
              <c:ext xmlns:c16="http://schemas.microsoft.com/office/drawing/2014/chart" uri="{C3380CC4-5D6E-409C-BE32-E72D297353CC}">
                <c16:uniqueId val="{00000003-AA80-4B28-AFFA-2889614EFB53}"/>
              </c:ext>
            </c:extLst>
          </c:dPt>
          <c:cat>
            <c:strRef>
              <c:f>'No. 52'!$K$9:$K$45</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Hungary</c:v>
                </c:pt>
                <c:pt idx="26">
                  <c:v>Ireland</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52'!$O$9:$O$45</c:f>
              <c:numCache>
                <c:formatCode>0.0</c:formatCode>
                <c:ptCount val="37"/>
                <c:pt idx="0">
                  <c:v>35.899751555047786</c:v>
                </c:pt>
                <c:pt idx="1">
                  <c:v>24.78969159927253</c:v>
                </c:pt>
                <c:pt idx="2">
                  <c:v>29.65256247809489</c:v>
                </c:pt>
                <c:pt idx="3">
                  <c:v>18.487303949882257</c:v>
                </c:pt>
                <c:pt idx="4">
                  <c:v>#N/A</c:v>
                </c:pt>
                <c:pt idx="5">
                  <c:v>46.433863896594083</c:v>
                </c:pt>
                <c:pt idx="6">
                  <c:v>37.975479996437841</c:v>
                </c:pt>
                <c:pt idx="7">
                  <c:v>31.345877524309479</c:v>
                </c:pt>
                <c:pt idx="8">
                  <c:v>40.892659943895751</c:v>
                </c:pt>
                <c:pt idx="9">
                  <c:v>#N/A</c:v>
                </c:pt>
                <c:pt idx="10">
                  <c:v>#N/A</c:v>
                </c:pt>
                <c:pt idx="11">
                  <c:v>38.090122865142121</c:v>
                </c:pt>
                <c:pt idx="12">
                  <c:v>#N/A</c:v>
                </c:pt>
                <c:pt idx="13">
                  <c:v>44.982244584245294</c:v>
                </c:pt>
                <c:pt idx="14">
                  <c:v>41.027527656290196</c:v>
                </c:pt>
                <c:pt idx="15">
                  <c:v>49.208723145708568</c:v>
                </c:pt>
                <c:pt idx="16">
                  <c:v>50.132857057907323</c:v>
                </c:pt>
                <c:pt idx="17">
                  <c:v>57.803533579217323</c:v>
                </c:pt>
                <c:pt idx="18">
                  <c:v>#N/A</c:v>
                </c:pt>
                <c:pt idx="19">
                  <c:v>#N/A</c:v>
                </c:pt>
                <c:pt idx="20">
                  <c:v>72.878706099127101</c:v>
                </c:pt>
                <c:pt idx="21">
                  <c:v>72.310643117371299</c:v>
                </c:pt>
                <c:pt idx="22">
                  <c:v>60.353912718895721</c:v>
                </c:pt>
                <c:pt idx="23">
                  <c:v>68.89871823676495</c:v>
                </c:pt>
                <c:pt idx="24">
                  <c:v>60.66029937532813</c:v>
                </c:pt>
                <c:pt idx="25">
                  <c:v>72.337747089907509</c:v>
                </c:pt>
                <c:pt idx="26">
                  <c:v>82.289042821158688</c:v>
                </c:pt>
                <c:pt idx="27">
                  <c:v>78.433854123809084</c:v>
                </c:pt>
                <c:pt idx="28">
                  <c:v>#N/A</c:v>
                </c:pt>
                <c:pt idx="29">
                  <c:v>#N/A</c:v>
                </c:pt>
                <c:pt idx="30">
                  <c:v>#N/A</c:v>
                </c:pt>
                <c:pt idx="31">
                  <c:v>104.25867934915034</c:v>
                </c:pt>
                <c:pt idx="32">
                  <c:v>112.48031697510284</c:v>
                </c:pt>
                <c:pt idx="33">
                  <c:v>#N/A</c:v>
                </c:pt>
                <c:pt idx="34">
                  <c:v>#N/A</c:v>
                </c:pt>
                <c:pt idx="35">
                  <c:v>171.25205859533855</c:v>
                </c:pt>
                <c:pt idx="36">
                  <c:v>#N/A</c:v>
                </c:pt>
              </c:numCache>
            </c:numRef>
          </c:val>
          <c:extLst>
            <c:ext xmlns:c16="http://schemas.microsoft.com/office/drawing/2014/chart" uri="{C3380CC4-5D6E-409C-BE32-E72D297353CC}">
              <c16:uniqueId val="{00000004-AA80-4B28-AFFA-2889614EFB53}"/>
            </c:ext>
          </c:extLst>
        </c:ser>
        <c:ser>
          <c:idx val="2"/>
          <c:order val="3"/>
          <c:tx>
            <c:strRef>
              <c:f>'No. 52'!$N$7:$N$8</c:f>
              <c:strCache>
                <c:ptCount val="2"/>
                <c:pt idx="0">
                  <c:v>Small</c:v>
                </c:pt>
                <c:pt idx="1">
                  <c:v>Net Debt</c:v>
                </c:pt>
              </c:strCache>
            </c:strRef>
          </c:tx>
          <c:spPr>
            <a:solidFill>
              <a:srgbClr val="313031">
                <a:lumMod val="50000"/>
                <a:lumOff val="50000"/>
              </a:srgbClr>
            </a:solidFill>
          </c:spPr>
          <c:invertIfNegative val="0"/>
          <c:dPt>
            <c:idx val="26"/>
            <c:invertIfNegative val="0"/>
            <c:bubble3D val="0"/>
            <c:spPr>
              <a:solidFill>
                <a:srgbClr val="F7587E"/>
              </a:solidFill>
            </c:spPr>
            <c:extLst>
              <c:ext xmlns:c16="http://schemas.microsoft.com/office/drawing/2014/chart" uri="{C3380CC4-5D6E-409C-BE32-E72D297353CC}">
                <c16:uniqueId val="{00000006-AA80-4B28-AFFA-2889614EFB53}"/>
              </c:ext>
            </c:extLst>
          </c:dPt>
          <c:cat>
            <c:strRef>
              <c:f>'No. 52'!$K$9:$K$45</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Hungary</c:v>
                </c:pt>
                <c:pt idx="26">
                  <c:v>Ireland</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52'!$N$9:$N$45</c:f>
              <c:numCache>
                <c:formatCode>0.0</c:formatCode>
                <c:ptCount val="37"/>
                <c:pt idx="0">
                  <c:v>-41.576446693143289</c:v>
                </c:pt>
                <c:pt idx="1">
                  <c:v>-5.5874575965122721</c:v>
                </c:pt>
                <c:pt idx="2">
                  <c:v>5.0513329582639743</c:v>
                </c:pt>
                <c:pt idx="3">
                  <c:v>6.9450615364108934</c:v>
                </c:pt>
                <c:pt idx="4">
                  <c:v>#N/A</c:v>
                </c:pt>
                <c:pt idx="5">
                  <c:v>19.17245903051543</c:v>
                </c:pt>
                <c:pt idx="6">
                  <c:v>19.625892646536276</c:v>
                </c:pt>
                <c:pt idx="7">
                  <c:v>19.926947070413913</c:v>
                </c:pt>
                <c:pt idx="8">
                  <c:v>20.423881090156097</c:v>
                </c:pt>
                <c:pt idx="9">
                  <c:v>#N/A</c:v>
                </c:pt>
                <c:pt idx="10">
                  <c:v>#N/A</c:v>
                </c:pt>
                <c:pt idx="11">
                  <c:v>26.651246084888374</c:v>
                </c:pt>
                <c:pt idx="12">
                  <c:v>#N/A</c:v>
                </c:pt>
                <c:pt idx="13">
                  <c:v>30.813491582329501</c:v>
                </c:pt>
                <c:pt idx="14">
                  <c:v>33.309235914587084</c:v>
                </c:pt>
                <c:pt idx="15">
                  <c:v>40.297300763494583</c:v>
                </c:pt>
                <c:pt idx="16">
                  <c:v>46.659899493922588</c:v>
                </c:pt>
                <c:pt idx="17">
                  <c:v>47.683619529172269</c:v>
                </c:pt>
                <c:pt idx="18">
                  <c:v>#N/A</c:v>
                </c:pt>
                <c:pt idx="19">
                  <c:v>#N/A</c:v>
                </c:pt>
                <c:pt idx="20">
                  <c:v>53.860298907480129</c:v>
                </c:pt>
                <c:pt idx="21">
                  <c:v>54.316961734148236</c:v>
                </c:pt>
                <c:pt idx="22">
                  <c:v>54.913376227273567</c:v>
                </c:pt>
                <c:pt idx="23">
                  <c:v>57.305850258931287</c:v>
                </c:pt>
                <c:pt idx="24">
                  <c:v>58.599999999999994</c:v>
                </c:pt>
                <c:pt idx="25">
                  <c:v>65.924944167434163</c:v>
                </c:pt>
                <c:pt idx="26">
                  <c:v>68.864594927069305</c:v>
                </c:pt>
                <c:pt idx="27">
                  <c:v>70.10665501536613</c:v>
                </c:pt>
                <c:pt idx="28">
                  <c:v>#N/A</c:v>
                </c:pt>
                <c:pt idx="29">
                  <c:v>#N/A</c:v>
                </c:pt>
                <c:pt idx="30">
                  <c:v>#N/A</c:v>
                </c:pt>
                <c:pt idx="31">
                  <c:v>99.431454123762506</c:v>
                </c:pt>
                <c:pt idx="32">
                  <c:v>104.27608557865618</c:v>
                </c:pt>
                <c:pt idx="33">
                  <c:v>#N/A</c:v>
                </c:pt>
                <c:pt idx="34">
                  <c:v>#N/A</c:v>
                </c:pt>
                <c:pt idx="35">
                  <c:v>153.07561113722909</c:v>
                </c:pt>
                <c:pt idx="36">
                  <c:v>#N/A</c:v>
                </c:pt>
              </c:numCache>
            </c:numRef>
          </c:val>
          <c:extLst>
            <c:ext xmlns:c16="http://schemas.microsoft.com/office/drawing/2014/chart" uri="{C3380CC4-5D6E-409C-BE32-E72D297353CC}">
              <c16:uniqueId val="{00000007-AA80-4B28-AFFA-2889614EFB53}"/>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a:pPr>
            <a:endParaRPr lang="en-US"/>
          </a:p>
        </c:txPr>
        <c:crossAx val="863736944"/>
        <c:crosses val="autoZero"/>
        <c:auto val="1"/>
        <c:lblAlgn val="ctr"/>
        <c:lblOffset val="100"/>
        <c:noMultiLvlLbl val="0"/>
      </c:catAx>
      <c:valAx>
        <c:axId val="863736944"/>
        <c:scaling>
          <c:orientation val="minMax"/>
          <c:min val="0"/>
        </c:scaling>
        <c:delete val="0"/>
        <c:axPos val="b"/>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pPr>
            <a:endParaRPr lang="en-US"/>
          </a:p>
        </c:txPr>
        <c:crossAx val="876855360"/>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Futura Lt BT" panose="020B0402020204020303"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132484394911468E-2"/>
          <c:y val="5.5443548387096774E-2"/>
          <c:w val="0.89574145727741694"/>
          <c:h val="0.82829248158496316"/>
        </c:manualLayout>
      </c:layout>
      <c:areaChart>
        <c:grouping val="standard"/>
        <c:varyColors val="0"/>
        <c:ser>
          <c:idx val="0"/>
          <c:order val="0"/>
          <c:spPr>
            <a:solidFill>
              <a:schemeClr val="accent3">
                <a:lumMod val="60000"/>
                <a:lumOff val="40000"/>
              </a:schemeClr>
            </a:solidFill>
            <a:ln>
              <a:noFill/>
            </a:ln>
            <a:effectLst/>
          </c:spPr>
          <c:cat>
            <c:numLit>
              <c:formatCode>General</c:formatCode>
              <c:ptCount val="12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pt idx="104">
                <c:v>2026</c:v>
              </c:pt>
              <c:pt idx="108">
                <c:v>2027</c:v>
              </c:pt>
              <c:pt idx="112">
                <c:v>2028</c:v>
              </c:pt>
              <c:pt idx="116">
                <c:v>2029</c:v>
              </c:pt>
              <c:pt idx="120">
                <c:v>2030</c:v>
              </c:pt>
            </c:numLit>
          </c:cat>
          <c:val>
            <c:numLit>
              <c:formatCode>0.0</c:formatCode>
              <c:ptCount val="124"/>
              <c:pt idx="0">
                <c:v>1.57625313679879</c:v>
              </c:pt>
              <c:pt idx="1">
                <c:v>1.3840906686569201</c:v>
              </c:pt>
              <c:pt idx="2">
                <c:v>2.2573640155746602</c:v>
              </c:pt>
              <c:pt idx="3">
                <c:v>0.91420393241754005</c:v>
              </c:pt>
              <c:pt idx="4">
                <c:v>0.72196191523313102</c:v>
              </c:pt>
              <c:pt idx="5">
                <c:v>3.3394967292867301</c:v>
              </c:pt>
              <c:pt idx="6">
                <c:v>3.2059479012046102</c:v>
              </c:pt>
              <c:pt idx="7">
                <c:v>3.76403078263127</c:v>
              </c:pt>
              <c:pt idx="8">
                <c:v>4.0705203357324899</c:v>
              </c:pt>
              <c:pt idx="9">
                <c:v>3.9924731587873001</c:v>
              </c:pt>
              <c:pt idx="10">
                <c:v>3.8086132107555799</c:v>
              </c:pt>
              <c:pt idx="11">
                <c:v>3.2933798827767502</c:v>
              </c:pt>
              <c:pt idx="12">
                <c:v>3.3311522915220899</c:v>
              </c:pt>
              <c:pt idx="13">
                <c:v>2.78338973406135</c:v>
              </c:pt>
              <c:pt idx="14">
                <c:v>3.2039732609172602</c:v>
              </c:pt>
              <c:pt idx="15">
                <c:v>2.6314641983939602</c:v>
              </c:pt>
              <c:pt idx="16">
                <c:v>1.9618789934037</c:v>
              </c:pt>
              <c:pt idx="17">
                <c:v>2.1511441841301102</c:v>
              </c:pt>
              <c:pt idx="18">
                <c:v>2.4007937628945899</c:v>
              </c:pt>
              <c:pt idx="19">
                <c:v>2.5441524642567401</c:v>
              </c:pt>
              <c:pt idx="20">
                <c:v>2.2005496293503501</c:v>
              </c:pt>
              <c:pt idx="21">
                <c:v>2.3958839680181598</c:v>
              </c:pt>
              <c:pt idx="22">
                <c:v>2.09830139940442</c:v>
              </c:pt>
              <c:pt idx="23">
                <c:v>2.44939818842728</c:v>
              </c:pt>
              <c:pt idx="24">
                <c:v>3.49838765319249</c:v>
              </c:pt>
              <c:pt idx="25">
                <c:v>3.54130629712866</c:v>
              </c:pt>
              <c:pt idx="26">
                <c:v>3.77262359604654</c:v>
              </c:pt>
              <c:pt idx="27">
                <c:v>4.2991996051968</c:v>
              </c:pt>
              <c:pt idx="28">
                <c:v>4.6837990354557704</c:v>
              </c:pt>
              <c:pt idx="29">
                <c:v>4.8266914015551503</c:v>
              </c:pt>
              <c:pt idx="30">
                <c:v>4.2226058097008901</c:v>
              </c:pt>
              <c:pt idx="31">
                <c:v>3.3140256101008201</c:v>
              </c:pt>
              <c:pt idx="32">
                <c:v>3.1989194906716598</c:v>
              </c:pt>
              <c:pt idx="33">
                <c:v>1.9454504517500899</c:v>
              </c:pt>
              <c:pt idx="34">
                <c:v>1.40474241619054</c:v>
              </c:pt>
              <c:pt idx="35">
                <c:v>0.71522934824161399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0.19380048936868199</c:v>
              </c:pt>
              <c:pt idx="77">
                <c:v>0.50756955152366801</c:v>
              </c:pt>
              <c:pt idx="78">
                <c:v>0.199889293252449</c:v>
              </c:pt>
              <c:pt idx="79">
                <c:v>0.80992884546532196</c:v>
              </c:pt>
              <c:pt idx="80">
                <c:v>0</c:v>
              </c:pt>
              <c:pt idx="81">
                <c:v>0</c:v>
              </c:pt>
              <c:pt idx="82">
                <c:v>0</c:v>
              </c:pt>
              <c:pt idx="83">
                <c:v>0</c:v>
              </c:pt>
              <c:pt idx="84">
                <c:v>0</c:v>
              </c:pt>
              <c:pt idx="85">
                <c:v>0</c:v>
              </c:pt>
              <c:pt idx="86">
                <c:v>0</c:v>
              </c:pt>
              <c:pt idx="87">
                <c:v>0.80944485276155098</c:v>
              </c:pt>
              <c:pt idx="88">
                <c:v>1.8390156919131</c:v>
              </c:pt>
              <c:pt idx="89">
                <c:v>3.15772665032212</c:v>
              </c:pt>
              <c:pt idx="90">
                <c:v>3.5220832218443698</c:v>
              </c:pt>
              <c:pt idx="91">
                <c:v>2.1671147905335899</c:v>
              </c:pt>
              <c:pt idx="92">
                <c:v>2.7235861831618</c:v>
              </c:pt>
              <c:pt idx="93">
                <c:v>4.70548226535767</c:v>
              </c:pt>
              <c:pt idx="94">
                <c:v>2.7689851254517199</c:v>
              </c:pt>
              <c:pt idx="95">
                <c:v>2.60323799644762</c:v>
              </c:pt>
              <c:pt idx="96">
                <c:v>1.40945372909138</c:v>
              </c:pt>
              <c:pt idx="97">
                <c:v>1.02787841830646</c:v>
              </c:pt>
              <c:pt idx="98">
                <c:v>0.80509900706366899</c:v>
              </c:pt>
              <c:pt idx="99">
                <c:v>0.66453164190342995</c:v>
              </c:pt>
              <c:pt idx="100">
                <c:v>0.42700504418977397</c:v>
              </c:pt>
              <c:pt idx="101">
                <c:v>0.44829579270516401</c:v>
              </c:pt>
              <c:pt idx="102">
                <c:v>0.45265989899631898</c:v>
              </c:pt>
              <c:pt idx="103">
                <c:v>0.47286144126737001</c:v>
              </c:pt>
              <c:pt idx="104">
                <c:v>0.25077666551810801</c:v>
              </c:pt>
              <c:pt idx="105">
                <c:v>0.190310077664266</c:v>
              </c:pt>
              <c:pt idx="106">
                <c:v>0.14929806185866801</c:v>
              </c:pt>
              <c:pt idx="107">
                <c:v>0.158702881177787</c:v>
              </c:pt>
              <c:pt idx="108">
                <c:v>0.156712355175081</c:v>
              </c:pt>
              <c:pt idx="109">
                <c:v>0.18964102751293099</c:v>
              </c:pt>
              <c:pt idx="110">
                <c:v>0.22814134016186</c:v>
              </c:pt>
              <c:pt idx="111">
                <c:v>0.27175435225917299</c:v>
              </c:pt>
              <c:pt idx="112">
                <c:v>0.27465577330274299</c:v>
              </c:pt>
              <c:pt idx="113">
                <c:v>0.27578929198062102</c:v>
              </c:pt>
              <c:pt idx="114">
                <c:v>0.25843332727325902</c:v>
              </c:pt>
              <c:pt idx="115">
                <c:v>0.29945550641935498</c:v>
              </c:pt>
              <c:pt idx="116">
                <c:v>0.33999600896477</c:v>
              </c:pt>
              <c:pt idx="117">
                <c:v>0.36571454181231899</c:v>
              </c:pt>
              <c:pt idx="118">
                <c:v>0.39149275364994002</c:v>
              </c:pt>
              <c:pt idx="119">
                <c:v>0.46529999494389801</c:v>
              </c:pt>
              <c:pt idx="120">
                <c:v>0.51796034551233905</c:v>
              </c:pt>
              <c:pt idx="121">
                <c:v>0.58230281784912297</c:v>
              </c:pt>
              <c:pt idx="122">
                <c:v>0.65068276207871001</c:v>
              </c:pt>
              <c:pt idx="123">
                <c:v>0.75199888921593705</c:v>
              </c:pt>
            </c:numLit>
          </c:val>
          <c:extLst>
            <c:ext xmlns:c16="http://schemas.microsoft.com/office/drawing/2014/chart" uri="{C3380CC4-5D6E-409C-BE32-E72D297353CC}">
              <c16:uniqueId val="{00000000-2EAF-4B0B-BF2F-E9DD7502B5A0}"/>
            </c:ext>
          </c:extLst>
        </c:ser>
        <c:ser>
          <c:idx val="1"/>
          <c:order val="1"/>
          <c:spPr>
            <a:solidFill>
              <a:schemeClr val="accent5">
                <a:lumMod val="40000"/>
                <a:lumOff val="60000"/>
              </a:schemeClr>
            </a:solidFill>
            <a:ln w="25400">
              <a:noFill/>
            </a:ln>
            <a:effectLst/>
          </c:spPr>
          <c:cat>
            <c:numLit>
              <c:formatCode>General</c:formatCode>
              <c:ptCount val="12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pt idx="104">
                <c:v>2026</c:v>
              </c:pt>
              <c:pt idx="108">
                <c:v>2027</c:v>
              </c:pt>
              <c:pt idx="112">
                <c:v>2028</c:v>
              </c:pt>
              <c:pt idx="116">
                <c:v>2029</c:v>
              </c:pt>
              <c:pt idx="120">
                <c:v>2030</c:v>
              </c:pt>
            </c:numLit>
          </c:cat>
          <c:val>
            <c:numLit>
              <c:formatCode>0.0</c:formatCode>
              <c:ptCount val="1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-0.874769359125535</c:v>
              </c:pt>
              <c:pt idx="37">
                <c:v>-2.4395077817327899</c:v>
              </c:pt>
              <c:pt idx="38">
                <c:v>-3.3510574007541201</c:v>
              </c:pt>
              <c:pt idx="39">
                <c:v>-4.4306410990924299</c:v>
              </c:pt>
              <c:pt idx="40">
                <c:v>-4.63157160125491</c:v>
              </c:pt>
              <c:pt idx="41">
                <c:v>-4.5669971213332596</c:v>
              </c:pt>
              <c:pt idx="42">
                <c:v>-4.47693063353295</c:v>
              </c:pt>
              <c:pt idx="43">
                <c:v>-4.9361513341702699</c:v>
              </c:pt>
              <c:pt idx="44">
                <c:v>-4.0485494754392102</c:v>
              </c:pt>
              <c:pt idx="45">
                <c:v>-3.7049208054466298</c:v>
              </c:pt>
              <c:pt idx="46">
                <c:v>-3.9027488025221699</c:v>
              </c:pt>
              <c:pt idx="47">
                <c:v>-4.2432570719354796</c:v>
              </c:pt>
              <c:pt idx="48">
                <c:v>-4.1366326152123403</c:v>
              </c:pt>
              <c:pt idx="49">
                <c:v>-4.0848745413990004</c:v>
              </c:pt>
              <c:pt idx="50">
                <c:v>-3.4575227153232899</c:v>
              </c:pt>
              <c:pt idx="51">
                <c:v>-3.9108502673463499</c:v>
              </c:pt>
              <c:pt idx="52">
                <c:v>-3.2234321531341101</c:v>
              </c:pt>
              <c:pt idx="53">
                <c:v>-3.3016626011232799</c:v>
              </c:pt>
              <c:pt idx="54">
                <c:v>-3.2260587926688999</c:v>
              </c:pt>
              <c:pt idx="55">
                <c:v>-2.6635356613543202</c:v>
              </c:pt>
              <c:pt idx="56">
                <c:v>-2.7032841124759099</c:v>
              </c:pt>
              <c:pt idx="57">
                <c:v>-2.0564419879173799</c:v>
              </c:pt>
              <c:pt idx="58">
                <c:v>-1.9140667088161301</c:v>
              </c:pt>
              <c:pt idx="59">
                <c:v>-2.0159047045702398</c:v>
              </c:pt>
              <c:pt idx="60">
                <c:v>-2.0718779366331601</c:v>
              </c:pt>
              <c:pt idx="61">
                <c:v>-1.9040286194324401</c:v>
              </c:pt>
              <c:pt idx="62">
                <c:v>-1.6359441110347499</c:v>
              </c:pt>
              <c:pt idx="63">
                <c:v>-1.5284073966352001</c:v>
              </c:pt>
              <c:pt idx="64">
                <c:v>-2.12276254790897</c:v>
              </c:pt>
              <c:pt idx="65">
                <c:v>-1.6086898636415601</c:v>
              </c:pt>
              <c:pt idx="66">
                <c:v>-1.6849699611148501</c:v>
              </c:pt>
              <c:pt idx="67">
                <c:v>-1.64867531434464</c:v>
              </c:pt>
              <c:pt idx="68">
                <c:v>-0.296221639569267</c:v>
              </c:pt>
              <c:pt idx="69">
                <c:v>-0.43817798197927399</c:v>
              </c:pt>
              <c:pt idx="70">
                <c:v>-0.96497504051725302</c:v>
              </c:pt>
              <c:pt idx="71">
                <c:v>-0.42412180029477797</c:v>
              </c:pt>
              <c:pt idx="72">
                <c:v>-0.483162713701075</c:v>
              </c:pt>
              <c:pt idx="73">
                <c:v>-0.78462311883819502</c:v>
              </c:pt>
              <c:pt idx="74">
                <c:v>-0.325007305291443</c:v>
              </c:pt>
              <c:pt idx="75">
                <c:v>-0.117247754249253</c:v>
              </c:pt>
              <c:pt idx="76">
                <c:v>0</c:v>
              </c:pt>
              <c:pt idx="77">
                <c:v>0</c:v>
              </c:pt>
              <c:pt idx="78">
                <c:v>0</c:v>
              </c:pt>
              <c:pt idx="79">
                <c:v>0</c:v>
              </c:pt>
              <c:pt idx="80">
                <c:v>-1.7480516857984301</c:v>
              </c:pt>
              <c:pt idx="81">
                <c:v>-7.8780007902574498</c:v>
              </c:pt>
              <c:pt idx="82">
                <c:v>-5.1018194670356403</c:v>
              </c:pt>
              <c:pt idx="83">
                <c:v>-4.6576690408826904</c:v>
              </c:pt>
              <c:pt idx="84">
                <c:v>-4.2027834211632102</c:v>
              </c:pt>
              <c:pt idx="85">
                <c:v>-4.0757504511220297</c:v>
              </c:pt>
              <c:pt idx="86">
                <c:v>-0.13250117229419101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numLit>
          </c:val>
          <c:extLst>
            <c:ext xmlns:c16="http://schemas.microsoft.com/office/drawing/2014/chart" uri="{C3380CC4-5D6E-409C-BE32-E72D297353CC}">
              <c16:uniqueId val="{00000001-2EAF-4B0B-BF2F-E9DD7502B5A0}"/>
            </c:ext>
          </c:extLst>
        </c:ser>
        <c:dLbls>
          <c:showLegendKey val="0"/>
          <c:showVal val="0"/>
          <c:showCatName val="0"/>
          <c:showSerName val="0"/>
          <c:showPercent val="0"/>
          <c:showBubbleSize val="0"/>
        </c:dLbls>
        <c:axId val="694346224"/>
        <c:axId val="1886669104"/>
      </c:areaChart>
      <c:catAx>
        <c:axId val="694346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86669104"/>
        <c:crosses val="autoZero"/>
        <c:auto val="1"/>
        <c:lblAlgn val="ctr"/>
        <c:lblOffset val="100"/>
        <c:tickLblSkip val="24"/>
        <c:noMultiLvlLbl val="0"/>
      </c:catAx>
      <c:valAx>
        <c:axId val="1886669104"/>
        <c:scaling>
          <c:orientation val="minMax"/>
          <c:max val="8"/>
          <c:min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94346224"/>
        <c:crosses val="autoZero"/>
        <c:crossBetween val="midCat"/>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70054434067417E-2"/>
          <c:y val="5.5436507936507937E-2"/>
          <c:w val="0.74618099240608304"/>
          <c:h val="0.82831428571428567"/>
        </c:manualLayout>
      </c:layout>
      <c:lineChart>
        <c:grouping val="standard"/>
        <c:varyColors val="0"/>
        <c:ser>
          <c:idx val="0"/>
          <c:order val="0"/>
          <c:tx>
            <c:strRef>
              <c:f>'No. 53'!$M$7</c:f>
              <c:strCache>
                <c:ptCount val="1"/>
                <c:pt idx="0">
                  <c:v>Japan</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53'!$N$7:$W$7</c:f>
              <c:numCache>
                <c:formatCode>0.0</c:formatCode>
                <c:ptCount val="10"/>
                <c:pt idx="0">
                  <c:v>144.93722281578016</c:v>
                </c:pt>
                <c:pt idx="1">
                  <c:v>144.45113342616543</c:v>
                </c:pt>
                <c:pt idx="2">
                  <c:v>149.50180448912366</c:v>
                </c:pt>
                <c:pt idx="3">
                  <c:v>148.06665666195963</c:v>
                </c:pt>
                <c:pt idx="4">
                  <c:v>151.14676694630779</c:v>
                </c:pt>
                <c:pt idx="5">
                  <c:v>151.7459149839159</c:v>
                </c:pt>
                <c:pt idx="6">
                  <c:v>162.27557768198832</c:v>
                </c:pt>
                <c:pt idx="7">
                  <c:v>156.69701347617948</c:v>
                </c:pt>
                <c:pt idx="8">
                  <c:v>161.53954213262136</c:v>
                </c:pt>
                <c:pt idx="9">
                  <c:v>158.5431400908939</c:v>
                </c:pt>
              </c:numCache>
            </c:numRef>
          </c:val>
          <c:smooth val="1"/>
          <c:extLst>
            <c:ext xmlns:c16="http://schemas.microsoft.com/office/drawing/2014/chart" uri="{C3380CC4-5D6E-409C-BE32-E72D297353CC}">
              <c16:uniqueId val="{00000000-533B-434F-ABA7-0C7708FB1BC3}"/>
            </c:ext>
          </c:extLst>
        </c:ser>
        <c:ser>
          <c:idx val="1"/>
          <c:order val="1"/>
          <c:tx>
            <c:strRef>
              <c:f>'No. 53'!$M$8</c:f>
              <c:strCache>
                <c:ptCount val="1"/>
              </c:strCache>
            </c:strRef>
          </c:tx>
          <c:spPr>
            <a:ln w="285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53'!$N$8:$W$8</c:f>
              <c:numCache>
                <c:formatCode>0.0</c:formatCode>
                <c:ptCount val="10"/>
              </c:numCache>
            </c:numRef>
          </c:val>
          <c:smooth val="0"/>
          <c:extLst>
            <c:ext xmlns:c16="http://schemas.microsoft.com/office/drawing/2014/chart" uri="{C3380CC4-5D6E-409C-BE32-E72D297353CC}">
              <c16:uniqueId val="{00000001-533B-434F-ABA7-0C7708FB1BC3}"/>
            </c:ext>
          </c:extLst>
        </c:ser>
        <c:ser>
          <c:idx val="2"/>
          <c:order val="2"/>
          <c:tx>
            <c:strRef>
              <c:f>'No. 53'!$M$9</c:f>
              <c:strCache>
                <c:ptCount val="1"/>
                <c:pt idx="0">
                  <c:v>Italy</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53'!$N$9:$W$9</c:f>
              <c:numCache>
                <c:formatCode>0.0</c:formatCode>
                <c:ptCount val="10"/>
                <c:pt idx="0">
                  <c:v>121.41911729463943</c:v>
                </c:pt>
                <c:pt idx="1">
                  <c:v>122.23764690957528</c:v>
                </c:pt>
                <c:pt idx="2">
                  <c:v>121.6040693789963</c:v>
                </c:pt>
                <c:pt idx="3">
                  <c:v>121.29134460406095</c:v>
                </c:pt>
                <c:pt idx="4">
                  <c:v>121.82465644231002</c:v>
                </c:pt>
                <c:pt idx="5">
                  <c:v>121.70869212628621</c:v>
                </c:pt>
                <c:pt idx="6">
                  <c:v>141.47033661826069</c:v>
                </c:pt>
                <c:pt idx="7">
                  <c:v>137.38982902942143</c:v>
                </c:pt>
                <c:pt idx="8">
                  <c:v>132.69998124823874</c:v>
                </c:pt>
                <c:pt idx="9">
                  <c:v>132.60498487624946</c:v>
                </c:pt>
              </c:numCache>
            </c:numRef>
          </c:val>
          <c:smooth val="1"/>
          <c:extLst>
            <c:ext xmlns:c16="http://schemas.microsoft.com/office/drawing/2014/chart" uri="{C3380CC4-5D6E-409C-BE32-E72D297353CC}">
              <c16:uniqueId val="{00000002-533B-434F-ABA7-0C7708FB1BC3}"/>
            </c:ext>
          </c:extLst>
        </c:ser>
        <c:ser>
          <c:idx val="3"/>
          <c:order val="3"/>
          <c:tx>
            <c:strRef>
              <c:f>'No. 53'!$M$10</c:f>
              <c:strCache>
                <c:ptCount val="1"/>
                <c:pt idx="0">
                  <c:v>France</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53'!$N$10:$W$10</c:f>
              <c:numCache>
                <c:formatCode>0.0</c:formatCode>
                <c:ptCount val="10"/>
                <c:pt idx="0">
                  <c:v>85.465155493740014</c:v>
                </c:pt>
                <c:pt idx="1">
                  <c:v>86.347906144015369</c:v>
                </c:pt>
                <c:pt idx="2">
                  <c:v>89.184644217052821</c:v>
                </c:pt>
                <c:pt idx="3">
                  <c:v>89.376739585990506</c:v>
                </c:pt>
                <c:pt idx="4">
                  <c:v>89.239395998656121</c:v>
                </c:pt>
                <c:pt idx="5">
                  <c:v>88.881231193349279</c:v>
                </c:pt>
                <c:pt idx="6">
                  <c:v>101.2368454659354</c:v>
                </c:pt>
                <c:pt idx="7">
                  <c:v>100.40509282410426</c:v>
                </c:pt>
                <c:pt idx="8">
                  <c:v>101.36057206801496</c:v>
                </c:pt>
                <c:pt idx="9">
                  <c:v>99.59097675577074</c:v>
                </c:pt>
              </c:numCache>
            </c:numRef>
          </c:val>
          <c:smooth val="0"/>
          <c:extLst>
            <c:ext xmlns:c16="http://schemas.microsoft.com/office/drawing/2014/chart" uri="{C3380CC4-5D6E-409C-BE32-E72D297353CC}">
              <c16:uniqueId val="{00000003-533B-434F-ABA7-0C7708FB1BC3}"/>
            </c:ext>
          </c:extLst>
        </c:ser>
        <c:ser>
          <c:idx val="4"/>
          <c:order val="4"/>
          <c:tx>
            <c:strRef>
              <c:f>'No. 53'!$M$11</c:f>
              <c:strCache>
                <c:ptCount val="1"/>
                <c:pt idx="0">
                  <c:v>Portugal</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53'!$N$11:$W$11</c:f>
              <c:numCache>
                <c:formatCode>0.0</c:formatCode>
                <c:ptCount val="10"/>
                <c:pt idx="0">
                  <c:v>120.64971739985913</c:v>
                </c:pt>
                <c:pt idx="1">
                  <c:v>121.04798089400222</c:v>
                </c:pt>
                <c:pt idx="2">
                  <c:v>119.44074153117221</c:v>
                </c:pt>
                <c:pt idx="3">
                  <c:v>116.01830289909879</c:v>
                </c:pt>
                <c:pt idx="4">
                  <c:v>113.39104083062925</c:v>
                </c:pt>
                <c:pt idx="5">
                  <c:v>109.85699338587995</c:v>
                </c:pt>
                <c:pt idx="6">
                  <c:v>122.98338110940222</c:v>
                </c:pt>
                <c:pt idx="7">
                  <c:v>118.14417454320574</c:v>
                </c:pt>
                <c:pt idx="8">
                  <c:v>108.11818390432732</c:v>
                </c:pt>
                <c:pt idx="9">
                  <c:v>102.86825632929424</c:v>
                </c:pt>
              </c:numCache>
            </c:numRef>
          </c:val>
          <c:smooth val="1"/>
          <c:extLst>
            <c:ext xmlns:c16="http://schemas.microsoft.com/office/drawing/2014/chart" uri="{C3380CC4-5D6E-409C-BE32-E72D297353CC}">
              <c16:uniqueId val="{00000004-533B-434F-ABA7-0C7708FB1BC3}"/>
            </c:ext>
          </c:extLst>
        </c:ser>
        <c:ser>
          <c:idx val="5"/>
          <c:order val="5"/>
          <c:tx>
            <c:strRef>
              <c:f>'No. 53'!$M$12</c:f>
              <c:strCache>
                <c:ptCount val="1"/>
                <c:pt idx="0">
                  <c:v>Belgium</c:v>
                </c:pt>
              </c:strCache>
            </c:strRef>
          </c:tx>
          <c:spPr>
            <a:ln w="285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53'!$N$12:$W$12</c:f>
              <c:numCache>
                <c:formatCode>0.0</c:formatCode>
                <c:ptCount val="10"/>
                <c:pt idx="0">
                  <c:v>93.370040992148958</c:v>
                </c:pt>
                <c:pt idx="1">
                  <c:v>92.003398111840113</c:v>
                </c:pt>
                <c:pt idx="2">
                  <c:v>91.18337072904194</c:v>
                </c:pt>
                <c:pt idx="3">
                  <c:v>88.316144253454667</c:v>
                </c:pt>
                <c:pt idx="4">
                  <c:v>86.404116065392756</c:v>
                </c:pt>
                <c:pt idx="5">
                  <c:v>84.745182012847962</c:v>
                </c:pt>
                <c:pt idx="6">
                  <c:v>97.502973944548714</c:v>
                </c:pt>
                <c:pt idx="7">
                  <c:v>94.406215051281336</c:v>
                </c:pt>
                <c:pt idx="8">
                  <c:v>91.388391427157046</c:v>
                </c:pt>
                <c:pt idx="9">
                  <c:v>92.888661591951731</c:v>
                </c:pt>
              </c:numCache>
            </c:numRef>
          </c:val>
          <c:smooth val="1"/>
          <c:extLst>
            <c:ext xmlns:c16="http://schemas.microsoft.com/office/drawing/2014/chart" uri="{C3380CC4-5D6E-409C-BE32-E72D297353CC}">
              <c16:uniqueId val="{00000005-533B-434F-ABA7-0C7708FB1BC3}"/>
            </c:ext>
          </c:extLst>
        </c:ser>
        <c:ser>
          <c:idx val="6"/>
          <c:order val="6"/>
          <c:tx>
            <c:strRef>
              <c:f>'No. 53'!$M$13</c:f>
              <c:strCache>
                <c:ptCount val="1"/>
                <c:pt idx="0">
                  <c:v>United Kingdom</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53'!$N$13:$W$13</c:f>
              <c:numCache>
                <c:formatCode>0.0</c:formatCode>
                <c:ptCount val="10"/>
                <c:pt idx="0">
                  <c:v>77.876474841732488</c:v>
                </c:pt>
                <c:pt idx="1">
                  <c:v>78.157239101758563</c:v>
                </c:pt>
                <c:pt idx="2">
                  <c:v>77.6053146322934</c:v>
                </c:pt>
                <c:pt idx="3">
                  <c:v>76.15471979004397</c:v>
                </c:pt>
                <c:pt idx="4">
                  <c:v>75.396470768189644</c:v>
                </c:pt>
                <c:pt idx="5">
                  <c:v>74.617843159330008</c:v>
                </c:pt>
                <c:pt idx="6">
                  <c:v>93.609307288511431</c:v>
                </c:pt>
                <c:pt idx="7">
                  <c:v>94.118842847867583</c:v>
                </c:pt>
                <c:pt idx="8">
                  <c:v>98.891916785149391</c:v>
                </c:pt>
                <c:pt idx="9">
                  <c:v>98.983577724396454</c:v>
                </c:pt>
              </c:numCache>
            </c:numRef>
          </c:val>
          <c:smooth val="1"/>
          <c:extLst>
            <c:ext xmlns:c16="http://schemas.microsoft.com/office/drawing/2014/chart" uri="{C3380CC4-5D6E-409C-BE32-E72D297353CC}">
              <c16:uniqueId val="{00000006-533B-434F-ABA7-0C7708FB1BC3}"/>
            </c:ext>
          </c:extLst>
        </c:ser>
        <c:ser>
          <c:idx val="7"/>
          <c:order val="7"/>
          <c:tx>
            <c:strRef>
              <c:f>'No. 53'!$M$14</c:f>
              <c:strCache>
                <c:ptCount val="1"/>
                <c:pt idx="0">
                  <c:v>Spain</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53'!$N$14:$W$14</c:f>
              <c:numCache>
                <c:formatCode>0.0</c:formatCode>
                <c:ptCount val="10"/>
                <c:pt idx="0">
                  <c:v>86.236672677337381</c:v>
                </c:pt>
                <c:pt idx="1">
                  <c:v>86.021566619546391</c:v>
                </c:pt>
                <c:pt idx="2">
                  <c:v>87.127669729545403</c:v>
                </c:pt>
                <c:pt idx="3">
                  <c:v>86.185011681800816</c:v>
                </c:pt>
                <c:pt idx="4">
                  <c:v>84.908515781333193</c:v>
                </c:pt>
                <c:pt idx="5">
                  <c:v>83.713728800903723</c:v>
                </c:pt>
                <c:pt idx="6">
                  <c:v>102.93916810394903</c:v>
                </c:pt>
                <c:pt idx="7">
                  <c:v>100.90498727797824</c:v>
                </c:pt>
                <c:pt idx="8">
                  <c:v>97.195253261159394</c:v>
                </c:pt>
                <c:pt idx="9">
                  <c:v>93.943013693848897</c:v>
                </c:pt>
              </c:numCache>
            </c:numRef>
          </c:val>
          <c:smooth val="1"/>
          <c:extLst>
            <c:ext xmlns:c16="http://schemas.microsoft.com/office/drawing/2014/chart" uri="{C3380CC4-5D6E-409C-BE32-E72D297353CC}">
              <c16:uniqueId val="{00000007-533B-434F-ABA7-0C7708FB1BC3}"/>
            </c:ext>
          </c:extLst>
        </c:ser>
        <c:ser>
          <c:idx val="8"/>
          <c:order val="8"/>
          <c:tx>
            <c:strRef>
              <c:f>'No. 53'!$M$15</c:f>
              <c:strCache>
                <c:ptCount val="1"/>
                <c:pt idx="0">
                  <c:v>United States</c:v>
                </c:pt>
              </c:strCache>
            </c:strRef>
          </c:tx>
          <c:spPr>
            <a:ln w="285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53'!$N$15:$W$15</c:f>
              <c:numCache>
                <c:formatCode>0.0</c:formatCode>
                <c:ptCount val="10"/>
                <c:pt idx="0">
                  <c:v>81.05246664302085</c:v>
                </c:pt>
                <c:pt idx="1">
                  <c:v>80.873875543947676</c:v>
                </c:pt>
                <c:pt idx="2">
                  <c:v>81.848265053409719</c:v>
                </c:pt>
                <c:pt idx="3">
                  <c:v>80.419856910719375</c:v>
                </c:pt>
                <c:pt idx="4">
                  <c:v>81.132041839812103</c:v>
                </c:pt>
                <c:pt idx="5">
                  <c:v>83.057025062029524</c:v>
                </c:pt>
                <c:pt idx="6">
                  <c:v>98.343553912665683</c:v>
                </c:pt>
                <c:pt idx="7">
                  <c:v>98.311320036499993</c:v>
                </c:pt>
                <c:pt idx="8">
                  <c:v>95.09783418703222</c:v>
                </c:pt>
                <c:pt idx="9">
                  <c:v>96.686868808928821</c:v>
                </c:pt>
              </c:numCache>
            </c:numRef>
          </c:val>
          <c:smooth val="0"/>
          <c:extLst>
            <c:ext xmlns:c16="http://schemas.microsoft.com/office/drawing/2014/chart" uri="{C3380CC4-5D6E-409C-BE32-E72D297353CC}">
              <c16:uniqueId val="{00000008-533B-434F-ABA7-0C7708FB1BC3}"/>
            </c:ext>
          </c:extLst>
        </c:ser>
        <c:ser>
          <c:idx val="9"/>
          <c:order val="9"/>
          <c:tx>
            <c:strRef>
              <c:f>'No. 53'!$M$16</c:f>
              <c:strCache>
                <c:ptCount val="1"/>
                <c:pt idx="0">
                  <c:v>Austria</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53'!$N$16:$W$16</c:f>
              <c:numCache>
                <c:formatCode>0.0</c:formatCode>
                <c:ptCount val="10"/>
                <c:pt idx="0">
                  <c:v>59.144351382171365</c:v>
                </c:pt>
                <c:pt idx="1">
                  <c:v>58.28529003312233</c:v>
                </c:pt>
                <c:pt idx="2">
                  <c:v>56.916407071430164</c:v>
                </c:pt>
                <c:pt idx="3">
                  <c:v>55.920271127117097</c:v>
                </c:pt>
                <c:pt idx="4">
                  <c:v>50.737520854735884</c:v>
                </c:pt>
                <c:pt idx="5">
                  <c:v>47.997567883393899</c:v>
                </c:pt>
                <c:pt idx="6">
                  <c:v>59.329931436214068</c:v>
                </c:pt>
                <c:pt idx="7">
                  <c:v>60.184095757637536</c:v>
                </c:pt>
                <c:pt idx="8">
                  <c:v>58.365372362042436</c:v>
                </c:pt>
                <c:pt idx="9">
                  <c:v>56.164434330024335</c:v>
                </c:pt>
              </c:numCache>
            </c:numRef>
          </c:val>
          <c:smooth val="1"/>
          <c:extLst>
            <c:ext xmlns:c16="http://schemas.microsoft.com/office/drawing/2014/chart" uri="{C3380CC4-5D6E-409C-BE32-E72D297353CC}">
              <c16:uniqueId val="{00000009-533B-434F-ABA7-0C7708FB1BC3}"/>
            </c:ext>
          </c:extLst>
        </c:ser>
        <c:ser>
          <c:idx val="10"/>
          <c:order val="10"/>
          <c:tx>
            <c:strRef>
              <c:f>'No. 53'!$M$17</c:f>
              <c:strCache>
                <c:ptCount val="1"/>
              </c:strCache>
            </c:strRef>
          </c:tx>
          <c:spPr>
            <a:ln w="28575" cap="rnd">
              <a:solidFill>
                <a:schemeClr val="accent5">
                  <a:lumMod val="60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53'!$N$17:$W$17</c:f>
              <c:numCache>
                <c:formatCode>0.0</c:formatCode>
                <c:ptCount val="10"/>
              </c:numCache>
            </c:numRef>
          </c:val>
          <c:smooth val="0"/>
          <c:extLst>
            <c:ext xmlns:c16="http://schemas.microsoft.com/office/drawing/2014/chart" uri="{C3380CC4-5D6E-409C-BE32-E72D297353CC}">
              <c16:uniqueId val="{0000000A-533B-434F-ABA7-0C7708FB1BC3}"/>
            </c:ext>
          </c:extLst>
        </c:ser>
        <c:ser>
          <c:idx val="11"/>
          <c:order val="11"/>
          <c:tx>
            <c:strRef>
              <c:f>'No. 53'!$M$18</c:f>
              <c:strCache>
                <c:ptCount val="1"/>
                <c:pt idx="0">
                  <c:v>Israel</c:v>
                </c:pt>
              </c:strCache>
            </c:strRef>
          </c:tx>
          <c:spPr>
            <a:ln w="15875" cap="rnd">
              <a:solidFill>
                <a:schemeClr val="bg1">
                  <a:lumMod val="85000"/>
                </a:schemeClr>
              </a:solidFill>
              <a:round/>
            </a:ln>
            <a:effectLst/>
          </c:spPr>
          <c:marker>
            <c:symbol val="none"/>
          </c:marker>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53'!$N$18:$W$18</c:f>
              <c:numCache>
                <c:formatCode>0.0</c:formatCode>
                <c:ptCount val="10"/>
                <c:pt idx="0">
                  <c:v>61.6</c:v>
                </c:pt>
                <c:pt idx="1">
                  <c:v>59.9</c:v>
                </c:pt>
                <c:pt idx="2">
                  <c:v>58.4</c:v>
                </c:pt>
                <c:pt idx="3">
                  <c:v>56.599999999999994</c:v>
                </c:pt>
                <c:pt idx="4">
                  <c:v>57.099999999999994</c:v>
                </c:pt>
                <c:pt idx="5">
                  <c:v>56.8</c:v>
                </c:pt>
                <c:pt idx="6">
                  <c:v>66.600000000000009</c:v>
                </c:pt>
                <c:pt idx="7">
                  <c:v>64.2</c:v>
                </c:pt>
                <c:pt idx="8">
                  <c:v>58.599999999999994</c:v>
                </c:pt>
                <c:pt idx="9">
                  <c:v>56.120912438307357</c:v>
                </c:pt>
              </c:numCache>
            </c:numRef>
          </c:val>
          <c:smooth val="1"/>
          <c:extLst>
            <c:ext xmlns:c16="http://schemas.microsoft.com/office/drawing/2014/chart" uri="{C3380CC4-5D6E-409C-BE32-E72D297353CC}">
              <c16:uniqueId val="{0000000B-533B-434F-ABA7-0C7708FB1BC3}"/>
            </c:ext>
          </c:extLst>
        </c:ser>
        <c:ser>
          <c:idx val="12"/>
          <c:order val="12"/>
          <c:tx>
            <c:strRef>
              <c:f>'No. 53'!$M$19</c:f>
              <c:strCache>
                <c:ptCount val="1"/>
                <c:pt idx="0">
                  <c:v>Ireland</c:v>
                </c:pt>
              </c:strCache>
            </c:strRef>
          </c:tx>
          <c:spPr>
            <a:ln w="28575" cap="rnd">
              <a:solidFill>
                <a:schemeClr val="accent3"/>
              </a:solidFill>
              <a:round/>
            </a:ln>
            <a:effectLst/>
          </c:spPr>
          <c:marker>
            <c:symbol val="none"/>
          </c:marker>
          <c:dPt>
            <c:idx val="0"/>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0C-533B-434F-ABA7-0C7708FB1BC3}"/>
              </c:ext>
            </c:extLst>
          </c:dPt>
          <c:dPt>
            <c:idx val="9"/>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0D-533B-434F-ABA7-0C7708FB1BC3}"/>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3B-434F-ABA7-0C7708FB1BC3}"/>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3B-434F-ABA7-0C7708FB1B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Futura Lt BT" panose="020B0402020204020303" pitchFamily="34"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53'!$N$6:$W$6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'No. 53'!$N$19:$W$19</c:f>
              <c:numCache>
                <c:formatCode>0.0</c:formatCode>
                <c:ptCount val="10"/>
                <c:pt idx="0">
                  <c:v>112.13613702155034</c:v>
                </c:pt>
                <c:pt idx="1">
                  <c:v>106.35046697326216</c:v>
                </c:pt>
                <c:pt idx="2">
                  <c:v>102.8232074757649</c:v>
                </c:pt>
                <c:pt idx="3">
                  <c:v>95.29783806143999</c:v>
                </c:pt>
                <c:pt idx="4">
                  <c:v>90.934106835741972</c:v>
                </c:pt>
                <c:pt idx="5">
                  <c:v>82.845586033490349</c:v>
                </c:pt>
                <c:pt idx="6">
                  <c:v>91.683505998087711</c:v>
                </c:pt>
                <c:pt idx="7">
                  <c:v>82.724696824859294</c:v>
                </c:pt>
                <c:pt idx="8">
                  <c:v>68.864594927069305</c:v>
                </c:pt>
                <c:pt idx="9">
                  <c:v>62.943989071038253</c:v>
                </c:pt>
              </c:numCache>
            </c:numRef>
          </c:val>
          <c:smooth val="1"/>
          <c:extLst>
            <c:ext xmlns:c16="http://schemas.microsoft.com/office/drawing/2014/chart" uri="{C3380CC4-5D6E-409C-BE32-E72D297353CC}">
              <c16:uniqueId val="{0000000E-533B-434F-ABA7-0C7708FB1BC3}"/>
            </c:ext>
          </c:extLst>
        </c:ser>
        <c:dLbls>
          <c:showLegendKey val="0"/>
          <c:showVal val="0"/>
          <c:showCatName val="0"/>
          <c:showSerName val="0"/>
          <c:showPercent val="0"/>
          <c:showBubbleSize val="0"/>
        </c:dLbls>
        <c:smooth val="0"/>
        <c:axId val="73879919"/>
        <c:axId val="1888185600"/>
      </c:lineChart>
      <c:catAx>
        <c:axId val="7387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88185600"/>
        <c:crosses val="autoZero"/>
        <c:auto val="1"/>
        <c:lblAlgn val="ctr"/>
        <c:lblOffset val="100"/>
        <c:tickLblSkip val="9"/>
        <c:noMultiLvlLbl val="0"/>
      </c:catAx>
      <c:valAx>
        <c:axId val="18881856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879919"/>
        <c:crosses val="autoZero"/>
        <c:crossBetween val="between"/>
        <c:majorUnit val="6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35433386595658"/>
          <c:y val="5.0881780898753635E-2"/>
          <c:w val="0.85679146377112769"/>
          <c:h val="0.79329576992839401"/>
        </c:manualLayout>
      </c:layout>
      <c:barChart>
        <c:barDir val="col"/>
        <c:grouping val="clustered"/>
        <c:varyColors val="0"/>
        <c:ser>
          <c:idx val="1"/>
          <c:order val="1"/>
          <c:tx>
            <c:strRef>
              <c:f>'No. 54'!$N$3</c:f>
              <c:strCache>
                <c:ptCount val="1"/>
                <c:pt idx="0">
                  <c:v>Ireland-Germany</c:v>
                </c:pt>
              </c:strCache>
            </c:strRef>
          </c:tx>
          <c:spPr>
            <a:solidFill>
              <a:schemeClr val="bg1">
                <a:lumMod val="85000"/>
              </a:schemeClr>
            </a:solidFill>
            <a:ln>
              <a:noFill/>
            </a:ln>
            <a:effectLst/>
          </c:spPr>
          <c:invertIfNegative val="0"/>
          <c:cat>
            <c:numRef>
              <c:f>'No. 54'!$L$4:$L$1244</c:f>
              <c:numCache>
                <c:formatCode>mmm\-yy</c:formatCode>
                <c:ptCount val="1241"/>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34">
                  <c:v>36766</c:v>
                </c:pt>
                <c:pt idx="35">
                  <c:v>36773</c:v>
                </c:pt>
                <c:pt idx="36">
                  <c:v>36780</c:v>
                </c:pt>
                <c:pt idx="37">
                  <c:v>36787</c:v>
                </c:pt>
                <c:pt idx="38">
                  <c:v>36794</c:v>
                </c:pt>
                <c:pt idx="39">
                  <c:v>36801</c:v>
                </c:pt>
                <c:pt idx="40">
                  <c:v>36808</c:v>
                </c:pt>
                <c:pt idx="41">
                  <c:v>36815</c:v>
                </c:pt>
                <c:pt idx="42">
                  <c:v>36822</c:v>
                </c:pt>
                <c:pt idx="43">
                  <c:v>36829</c:v>
                </c:pt>
                <c:pt idx="44">
                  <c:v>36836</c:v>
                </c:pt>
                <c:pt idx="45">
                  <c:v>36843</c:v>
                </c:pt>
                <c:pt idx="46">
                  <c:v>36850</c:v>
                </c:pt>
                <c:pt idx="47">
                  <c:v>36857</c:v>
                </c:pt>
                <c:pt idx="48">
                  <c:v>36864</c:v>
                </c:pt>
                <c:pt idx="49">
                  <c:v>36871</c:v>
                </c:pt>
                <c:pt idx="50">
                  <c:v>36878</c:v>
                </c:pt>
                <c:pt idx="51">
                  <c:v>36885</c:v>
                </c:pt>
                <c:pt idx="52">
                  <c:v>36892</c:v>
                </c:pt>
                <c:pt idx="53">
                  <c:v>36899</c:v>
                </c:pt>
                <c:pt idx="54">
                  <c:v>36906</c:v>
                </c:pt>
                <c:pt idx="55">
                  <c:v>36913</c:v>
                </c:pt>
                <c:pt idx="56">
                  <c:v>36920</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pt idx="1193">
                  <c:v>44879</c:v>
                </c:pt>
                <c:pt idx="1194">
                  <c:v>44886</c:v>
                </c:pt>
                <c:pt idx="1195">
                  <c:v>44893</c:v>
                </c:pt>
                <c:pt idx="1196">
                  <c:v>44900</c:v>
                </c:pt>
                <c:pt idx="1197">
                  <c:v>44907</c:v>
                </c:pt>
                <c:pt idx="1198">
                  <c:v>44914</c:v>
                </c:pt>
                <c:pt idx="1199">
                  <c:v>44921</c:v>
                </c:pt>
                <c:pt idx="1200">
                  <c:v>44928</c:v>
                </c:pt>
                <c:pt idx="1201">
                  <c:v>44935</c:v>
                </c:pt>
                <c:pt idx="1202">
                  <c:v>44942</c:v>
                </c:pt>
                <c:pt idx="1203">
                  <c:v>44949</c:v>
                </c:pt>
                <c:pt idx="1204">
                  <c:v>44956</c:v>
                </c:pt>
                <c:pt idx="1205">
                  <c:v>44963</c:v>
                </c:pt>
                <c:pt idx="1206">
                  <c:v>44970</c:v>
                </c:pt>
                <c:pt idx="1207">
                  <c:v>44977</c:v>
                </c:pt>
                <c:pt idx="1208">
                  <c:v>44984</c:v>
                </c:pt>
                <c:pt idx="1209">
                  <c:v>44991</c:v>
                </c:pt>
                <c:pt idx="1210">
                  <c:v>44998</c:v>
                </c:pt>
                <c:pt idx="1211">
                  <c:v>45005</c:v>
                </c:pt>
                <c:pt idx="1212">
                  <c:v>45012</c:v>
                </c:pt>
                <c:pt idx="1213">
                  <c:v>45019</c:v>
                </c:pt>
                <c:pt idx="1214">
                  <c:v>45026</c:v>
                </c:pt>
                <c:pt idx="1215">
                  <c:v>45033</c:v>
                </c:pt>
                <c:pt idx="1216">
                  <c:v>45040</c:v>
                </c:pt>
                <c:pt idx="1217">
                  <c:v>45047</c:v>
                </c:pt>
                <c:pt idx="1218">
                  <c:v>45054</c:v>
                </c:pt>
                <c:pt idx="1219">
                  <c:v>45061</c:v>
                </c:pt>
                <c:pt idx="1220">
                  <c:v>45068</c:v>
                </c:pt>
                <c:pt idx="1221">
                  <c:v>45075</c:v>
                </c:pt>
                <c:pt idx="1222">
                  <c:v>45082</c:v>
                </c:pt>
                <c:pt idx="1223">
                  <c:v>45089</c:v>
                </c:pt>
                <c:pt idx="1224">
                  <c:v>45096</c:v>
                </c:pt>
                <c:pt idx="1225">
                  <c:v>45103</c:v>
                </c:pt>
                <c:pt idx="1226">
                  <c:v>45110</c:v>
                </c:pt>
                <c:pt idx="1227">
                  <c:v>45117</c:v>
                </c:pt>
                <c:pt idx="1228">
                  <c:v>45124</c:v>
                </c:pt>
                <c:pt idx="1229">
                  <c:v>45131</c:v>
                </c:pt>
                <c:pt idx="1230">
                  <c:v>45138</c:v>
                </c:pt>
                <c:pt idx="1231">
                  <c:v>45145</c:v>
                </c:pt>
                <c:pt idx="1232">
                  <c:v>45152</c:v>
                </c:pt>
                <c:pt idx="1233">
                  <c:v>45159</c:v>
                </c:pt>
                <c:pt idx="1234">
                  <c:v>45166</c:v>
                </c:pt>
                <c:pt idx="1235">
                  <c:v>45173</c:v>
                </c:pt>
                <c:pt idx="1236">
                  <c:v>45180</c:v>
                </c:pt>
                <c:pt idx="1237">
                  <c:v>45187</c:v>
                </c:pt>
                <c:pt idx="1238">
                  <c:v>45194</c:v>
                </c:pt>
                <c:pt idx="1239">
                  <c:v>45201</c:v>
                </c:pt>
                <c:pt idx="1240">
                  <c:v>45208</c:v>
                </c:pt>
              </c:numCache>
            </c:numRef>
          </c:cat>
          <c:val>
            <c:numRef>
              <c:f>'No. 54'!$N$4:$N$1244</c:f>
              <c:numCache>
                <c:formatCode>General</c:formatCode>
                <c:ptCount val="1241"/>
                <c:pt idx="0">
                  <c:v>4.9999999999999822E-2</c:v>
                </c:pt>
                <c:pt idx="1">
                  <c:v>0.20000000000000018</c:v>
                </c:pt>
                <c:pt idx="2">
                  <c:v>0.10000000000000053</c:v>
                </c:pt>
                <c:pt idx="3">
                  <c:v>0.10000000000000053</c:v>
                </c:pt>
                <c:pt idx="4">
                  <c:v>0.23000000000000043</c:v>
                </c:pt>
                <c:pt idx="5">
                  <c:v>0.11000000000000032</c:v>
                </c:pt>
                <c:pt idx="6">
                  <c:v>0.10000000000000053</c:v>
                </c:pt>
                <c:pt idx="7">
                  <c:v>0.1800000000000006</c:v>
                </c:pt>
                <c:pt idx="8">
                  <c:v>0.10000000000000053</c:v>
                </c:pt>
                <c:pt idx="9">
                  <c:v>0.16000000000000014</c:v>
                </c:pt>
                <c:pt idx="10">
                  <c:v>0.16000000000000014</c:v>
                </c:pt>
                <c:pt idx="11">
                  <c:v>0.16999999999999993</c:v>
                </c:pt>
                <c:pt idx="12">
                  <c:v>0.12999999999999989</c:v>
                </c:pt>
                <c:pt idx="13">
                  <c:v>8.0000000000000071E-2</c:v>
                </c:pt>
                <c:pt idx="14">
                  <c:v>0.16999999999999993</c:v>
                </c:pt>
                <c:pt idx="15">
                  <c:v>0.24000000000000021</c:v>
                </c:pt>
                <c:pt idx="16">
                  <c:v>2.9999999999999361E-2</c:v>
                </c:pt>
                <c:pt idx="17">
                  <c:v>0.13000000000000078</c:v>
                </c:pt>
                <c:pt idx="18">
                  <c:v>0.11000000000000032</c:v>
                </c:pt>
                <c:pt idx="19">
                  <c:v>8.9999999999999858E-2</c:v>
                </c:pt>
                <c:pt idx="20">
                  <c:v>4.0000000000000036E-2</c:v>
                </c:pt>
                <c:pt idx="21">
                  <c:v>6.0000000000000497E-2</c:v>
                </c:pt>
                <c:pt idx="22">
                  <c:v>0.11000000000000032</c:v>
                </c:pt>
                <c:pt idx="23">
                  <c:v>8.0000000000000071E-2</c:v>
                </c:pt>
                <c:pt idx="24">
                  <c:v>0.10999999999999943</c:v>
                </c:pt>
                <c:pt idx="25">
                  <c:v>0.15000000000000036</c:v>
                </c:pt>
                <c:pt idx="26">
                  <c:v>7.0000000000000284E-2</c:v>
                </c:pt>
                <c:pt idx="27">
                  <c:v>0.19000000000000039</c:v>
                </c:pt>
                <c:pt idx="28">
                  <c:v>0.14999999999999947</c:v>
                </c:pt>
                <c:pt idx="29">
                  <c:v>0.12000000000000011</c:v>
                </c:pt>
                <c:pt idx="30">
                  <c:v>0.13999999999999968</c:v>
                </c:pt>
                <c:pt idx="31">
                  <c:v>0.13999999999999968</c:v>
                </c:pt>
                <c:pt idx="32">
                  <c:v>0.16000000000000014</c:v>
                </c:pt>
                <c:pt idx="33">
                  <c:v>0.1800000000000006</c:v>
                </c:pt>
                <c:pt idx="34">
                  <c:v>0.12000000000000011</c:v>
                </c:pt>
                <c:pt idx="35">
                  <c:v>0.21999999999999975</c:v>
                </c:pt>
                <c:pt idx="36">
                  <c:v>0.21999999999999975</c:v>
                </c:pt>
                <c:pt idx="37">
                  <c:v>0.17000000000000082</c:v>
                </c:pt>
                <c:pt idx="38">
                  <c:v>0.15000000000000036</c:v>
                </c:pt>
                <c:pt idx="39">
                  <c:v>0.16000000000000014</c:v>
                </c:pt>
                <c:pt idx="40">
                  <c:v>0.20999999999999996</c:v>
                </c:pt>
                <c:pt idx="41">
                  <c:v>0.17999999999999972</c:v>
                </c:pt>
                <c:pt idx="42">
                  <c:v>0.16999999999999993</c:v>
                </c:pt>
                <c:pt idx="43">
                  <c:v>0.19000000000000039</c:v>
                </c:pt>
                <c:pt idx="44">
                  <c:v>0.14000000000000057</c:v>
                </c:pt>
                <c:pt idx="45">
                  <c:v>0.15000000000000036</c:v>
                </c:pt>
                <c:pt idx="46">
                  <c:v>0.17999999999999972</c:v>
                </c:pt>
                <c:pt idx="47">
                  <c:v>0.12000000000000011</c:v>
                </c:pt>
                <c:pt idx="48">
                  <c:v>0.10999999999999943</c:v>
                </c:pt>
                <c:pt idx="49">
                  <c:v>8.9999999999999858E-2</c:v>
                </c:pt>
                <c:pt idx="50">
                  <c:v>0.14999999999999947</c:v>
                </c:pt>
                <c:pt idx="51">
                  <c:v>0.12000000000000011</c:v>
                </c:pt>
                <c:pt idx="52">
                  <c:v>0.12000000000000011</c:v>
                </c:pt>
                <c:pt idx="53">
                  <c:v>0.1899999999999995</c:v>
                </c:pt>
                <c:pt idx="54">
                  <c:v>0.15000000000000036</c:v>
                </c:pt>
                <c:pt idx="55">
                  <c:v>0.12999999999999989</c:v>
                </c:pt>
                <c:pt idx="56">
                  <c:v>8.0000000000000071E-2</c:v>
                </c:pt>
                <c:pt idx="57">
                  <c:v>0.10000000000000053</c:v>
                </c:pt>
                <c:pt idx="58">
                  <c:v>0.11999999999999922</c:v>
                </c:pt>
                <c:pt idx="59">
                  <c:v>7.0000000000000284E-2</c:v>
                </c:pt>
                <c:pt idx="60">
                  <c:v>0.14000000000000057</c:v>
                </c:pt>
                <c:pt idx="61">
                  <c:v>0.16000000000000014</c:v>
                </c:pt>
                <c:pt idx="62">
                  <c:v>0.12999999999999989</c:v>
                </c:pt>
                <c:pt idx="63">
                  <c:v>9.9999999999999645E-2</c:v>
                </c:pt>
                <c:pt idx="64">
                  <c:v>8.9999999999999858E-2</c:v>
                </c:pt>
                <c:pt idx="65">
                  <c:v>6.9999999999999396E-2</c:v>
                </c:pt>
                <c:pt idx="66">
                  <c:v>0.23000000000000043</c:v>
                </c:pt>
                <c:pt idx="67">
                  <c:v>8.0000000000000071E-2</c:v>
                </c:pt>
                <c:pt idx="68">
                  <c:v>0.15000000000000036</c:v>
                </c:pt>
                <c:pt idx="69">
                  <c:v>7.0000000000000284E-2</c:v>
                </c:pt>
                <c:pt idx="70">
                  <c:v>0.15000000000000036</c:v>
                </c:pt>
                <c:pt idx="71">
                  <c:v>5.9999999999999609E-2</c:v>
                </c:pt>
                <c:pt idx="72">
                  <c:v>1.9999999999999574E-2</c:v>
                </c:pt>
                <c:pt idx="73">
                  <c:v>-9.9999999999997868E-3</c:v>
                </c:pt>
                <c:pt idx="74">
                  <c:v>-1.0000000000000675E-2</c:v>
                </c:pt>
                <c:pt idx="75">
                  <c:v>1.9999999999999574E-2</c:v>
                </c:pt>
                <c:pt idx="76">
                  <c:v>3.0000000000000249E-2</c:v>
                </c:pt>
                <c:pt idx="77">
                  <c:v>8.0000000000000071E-2</c:v>
                </c:pt>
                <c:pt idx="78">
                  <c:v>0</c:v>
                </c:pt>
                <c:pt idx="79">
                  <c:v>-1.0000000000000675E-2</c:v>
                </c:pt>
                <c:pt idx="80">
                  <c:v>5.0000000000000711E-2</c:v>
                </c:pt>
                <c:pt idx="81">
                  <c:v>-6.0000000000000497E-2</c:v>
                </c:pt>
                <c:pt idx="82">
                  <c:v>2.0000000000000462E-2</c:v>
                </c:pt>
                <c:pt idx="83">
                  <c:v>-5.9999999999999609E-2</c:v>
                </c:pt>
                <c:pt idx="84">
                  <c:v>-8.0000000000000071E-2</c:v>
                </c:pt>
                <c:pt idx="85">
                  <c:v>-9.9999999999997868E-3</c:v>
                </c:pt>
                <c:pt idx="86">
                  <c:v>-9.9999999999997868E-3</c:v>
                </c:pt>
                <c:pt idx="87">
                  <c:v>-4.9999999999999822E-2</c:v>
                </c:pt>
                <c:pt idx="88">
                  <c:v>-7.0000000000000284E-2</c:v>
                </c:pt>
                <c:pt idx="89">
                  <c:v>-8.9999999999999858E-2</c:v>
                </c:pt>
                <c:pt idx="90">
                  <c:v>-3.0000000000000249E-2</c:v>
                </c:pt>
                <c:pt idx="91">
                  <c:v>0.12999999999999989</c:v>
                </c:pt>
                <c:pt idx="92">
                  <c:v>0.14999999999999947</c:v>
                </c:pt>
                <c:pt idx="93">
                  <c:v>0.16999999999999993</c:v>
                </c:pt>
                <c:pt idx="94">
                  <c:v>0.13999999999999968</c:v>
                </c:pt>
                <c:pt idx="95">
                  <c:v>0.16000000000000014</c:v>
                </c:pt>
                <c:pt idx="96">
                  <c:v>0.14000000000000057</c:v>
                </c:pt>
                <c:pt idx="97">
                  <c:v>0.15000000000000036</c:v>
                </c:pt>
                <c:pt idx="98">
                  <c:v>0.17999999999999972</c:v>
                </c:pt>
                <c:pt idx="99">
                  <c:v>0.16000000000000014</c:v>
                </c:pt>
                <c:pt idx="100">
                  <c:v>0.24000000000000021</c:v>
                </c:pt>
                <c:pt idx="101">
                  <c:v>0.12999999999999989</c:v>
                </c:pt>
                <c:pt idx="102">
                  <c:v>0.15000000000000036</c:v>
                </c:pt>
                <c:pt idx="103">
                  <c:v>0.15999999999999925</c:v>
                </c:pt>
                <c:pt idx="104">
                  <c:v>9.9999999999999645E-2</c:v>
                </c:pt>
                <c:pt idx="105">
                  <c:v>7.0000000000000284E-2</c:v>
                </c:pt>
                <c:pt idx="106">
                  <c:v>0.12000000000000011</c:v>
                </c:pt>
                <c:pt idx="107">
                  <c:v>0.27999999999999936</c:v>
                </c:pt>
                <c:pt idx="108">
                  <c:v>0.13999999999999968</c:v>
                </c:pt>
                <c:pt idx="109">
                  <c:v>0.16999999999999993</c:v>
                </c:pt>
                <c:pt idx="110">
                  <c:v>0.13999999999999968</c:v>
                </c:pt>
                <c:pt idx="111">
                  <c:v>0.14000000000000057</c:v>
                </c:pt>
                <c:pt idx="112">
                  <c:v>0.20000000000000018</c:v>
                </c:pt>
                <c:pt idx="113">
                  <c:v>0.13999999999999968</c:v>
                </c:pt>
                <c:pt idx="114">
                  <c:v>0.10999999999999943</c:v>
                </c:pt>
                <c:pt idx="115">
                  <c:v>0.14999999999999947</c:v>
                </c:pt>
                <c:pt idx="116">
                  <c:v>0.16999999999999993</c:v>
                </c:pt>
                <c:pt idx="117">
                  <c:v>0.10999999999999943</c:v>
                </c:pt>
                <c:pt idx="118">
                  <c:v>0.11999999999999922</c:v>
                </c:pt>
                <c:pt idx="119">
                  <c:v>0.14999999999999947</c:v>
                </c:pt>
                <c:pt idx="120">
                  <c:v>9.9999999999999645E-2</c:v>
                </c:pt>
                <c:pt idx="121">
                  <c:v>0.1899999999999995</c:v>
                </c:pt>
                <c:pt idx="122">
                  <c:v>0.27000000000000046</c:v>
                </c:pt>
                <c:pt idx="123">
                  <c:v>0.23000000000000043</c:v>
                </c:pt>
                <c:pt idx="124">
                  <c:v>0.21999999999999975</c:v>
                </c:pt>
                <c:pt idx="125">
                  <c:v>0.25999999999999979</c:v>
                </c:pt>
                <c:pt idx="126">
                  <c:v>0.25999999999999979</c:v>
                </c:pt>
                <c:pt idx="127">
                  <c:v>0.20999999999999996</c:v>
                </c:pt>
                <c:pt idx="128">
                  <c:v>0.20999999999999996</c:v>
                </c:pt>
                <c:pt idx="129">
                  <c:v>0.21999999999999975</c:v>
                </c:pt>
                <c:pt idx="130">
                  <c:v>0.12000000000000011</c:v>
                </c:pt>
                <c:pt idx="131">
                  <c:v>0.16999999999999993</c:v>
                </c:pt>
                <c:pt idx="132">
                  <c:v>0.20999999999999996</c:v>
                </c:pt>
                <c:pt idx="133">
                  <c:v>0.23000000000000043</c:v>
                </c:pt>
                <c:pt idx="134">
                  <c:v>0.20000000000000018</c:v>
                </c:pt>
                <c:pt idx="135">
                  <c:v>0.22999999999999954</c:v>
                </c:pt>
                <c:pt idx="136">
                  <c:v>0.24000000000000021</c:v>
                </c:pt>
                <c:pt idx="137">
                  <c:v>0.20999999999999996</c:v>
                </c:pt>
                <c:pt idx="138">
                  <c:v>0.25999999999999979</c:v>
                </c:pt>
                <c:pt idx="139">
                  <c:v>0.25999999999999979</c:v>
                </c:pt>
                <c:pt idx="140">
                  <c:v>0.23999999999999932</c:v>
                </c:pt>
                <c:pt idx="141">
                  <c:v>0.22999999999999954</c:v>
                </c:pt>
                <c:pt idx="142">
                  <c:v>0.25</c:v>
                </c:pt>
                <c:pt idx="143">
                  <c:v>0.21999999999999975</c:v>
                </c:pt>
                <c:pt idx="144">
                  <c:v>0.26000000000000068</c:v>
                </c:pt>
                <c:pt idx="145">
                  <c:v>0.24000000000000021</c:v>
                </c:pt>
                <c:pt idx="146">
                  <c:v>0.1899999999999995</c:v>
                </c:pt>
                <c:pt idx="147">
                  <c:v>0.25999999999999979</c:v>
                </c:pt>
                <c:pt idx="148">
                  <c:v>0.15000000000000036</c:v>
                </c:pt>
                <c:pt idx="149">
                  <c:v>0.14999999999999947</c:v>
                </c:pt>
                <c:pt idx="150">
                  <c:v>0.1899999999999995</c:v>
                </c:pt>
                <c:pt idx="151">
                  <c:v>0.11000000000000032</c:v>
                </c:pt>
                <c:pt idx="152">
                  <c:v>8.9999999999999858E-2</c:v>
                </c:pt>
                <c:pt idx="153">
                  <c:v>0.13999999999999968</c:v>
                </c:pt>
                <c:pt idx="154">
                  <c:v>0.11000000000000032</c:v>
                </c:pt>
                <c:pt idx="155">
                  <c:v>0.15999999999999925</c:v>
                </c:pt>
                <c:pt idx="156">
                  <c:v>0.12000000000000011</c:v>
                </c:pt>
                <c:pt idx="157">
                  <c:v>7.0000000000000284E-2</c:v>
                </c:pt>
                <c:pt idx="158">
                  <c:v>4.9999999999999822E-2</c:v>
                </c:pt>
                <c:pt idx="159">
                  <c:v>2.9999999999999361E-2</c:v>
                </c:pt>
                <c:pt idx="160">
                  <c:v>0.12000000000000011</c:v>
                </c:pt>
                <c:pt idx="161">
                  <c:v>5.9999999999999609E-2</c:v>
                </c:pt>
                <c:pt idx="162">
                  <c:v>9.9999999999999645E-2</c:v>
                </c:pt>
                <c:pt idx="163">
                  <c:v>0.13999999999999968</c:v>
                </c:pt>
                <c:pt idx="164">
                  <c:v>2.9999999999999805E-2</c:v>
                </c:pt>
                <c:pt idx="165">
                  <c:v>4.0000000000000036E-2</c:v>
                </c:pt>
                <c:pt idx="166">
                  <c:v>8.9999999999999858E-2</c:v>
                </c:pt>
                <c:pt idx="167">
                  <c:v>8.9999999999999858E-2</c:v>
                </c:pt>
                <c:pt idx="168">
                  <c:v>6.0000000000000497E-2</c:v>
                </c:pt>
                <c:pt idx="169">
                  <c:v>8.0000000000000071E-2</c:v>
                </c:pt>
                <c:pt idx="170">
                  <c:v>5.9999999999999609E-2</c:v>
                </c:pt>
                <c:pt idx="171">
                  <c:v>4.0000000000000036E-2</c:v>
                </c:pt>
                <c:pt idx="172">
                  <c:v>4.0000000000000036E-2</c:v>
                </c:pt>
                <c:pt idx="173">
                  <c:v>8.0000000000000071E-2</c:v>
                </c:pt>
                <c:pt idx="174">
                  <c:v>5.0000000000000266E-2</c:v>
                </c:pt>
                <c:pt idx="175">
                  <c:v>9.9999999999997868E-3</c:v>
                </c:pt>
                <c:pt idx="176">
                  <c:v>2.9999999999999805E-2</c:v>
                </c:pt>
                <c:pt idx="177">
                  <c:v>0.12999999999999989</c:v>
                </c:pt>
                <c:pt idx="178">
                  <c:v>0.12000000000000011</c:v>
                </c:pt>
                <c:pt idx="179">
                  <c:v>9.9999999999997868E-3</c:v>
                </c:pt>
                <c:pt idx="180">
                  <c:v>0.11000000000000032</c:v>
                </c:pt>
                <c:pt idx="181">
                  <c:v>5.0000000000000266E-2</c:v>
                </c:pt>
                <c:pt idx="182">
                  <c:v>-2.9999999999999805E-2</c:v>
                </c:pt>
                <c:pt idx="183">
                  <c:v>-3.0000000000000249E-2</c:v>
                </c:pt>
                <c:pt idx="184">
                  <c:v>2.0000000000000462E-2</c:v>
                </c:pt>
                <c:pt idx="185">
                  <c:v>-4.0000000000000036E-2</c:v>
                </c:pt>
                <c:pt idx="186">
                  <c:v>-1.9999999999999574E-2</c:v>
                </c:pt>
                <c:pt idx="187">
                  <c:v>-4.9999999999999822E-2</c:v>
                </c:pt>
                <c:pt idx="188">
                  <c:v>0</c:v>
                </c:pt>
                <c:pt idx="189">
                  <c:v>2.0000000000000462E-2</c:v>
                </c:pt>
                <c:pt idx="190">
                  <c:v>0</c:v>
                </c:pt>
                <c:pt idx="191">
                  <c:v>0</c:v>
                </c:pt>
                <c:pt idx="192">
                  <c:v>-8.9999999999999858E-2</c:v>
                </c:pt>
                <c:pt idx="193">
                  <c:v>0</c:v>
                </c:pt>
                <c:pt idx="194">
                  <c:v>-4.9999999999999822E-2</c:v>
                </c:pt>
                <c:pt idx="195">
                  <c:v>9.9999999999999645E-2</c:v>
                </c:pt>
                <c:pt idx="196">
                  <c:v>-4.9999999999999822E-2</c:v>
                </c:pt>
                <c:pt idx="197">
                  <c:v>-5.0000000000000711E-2</c:v>
                </c:pt>
                <c:pt idx="198">
                  <c:v>0</c:v>
                </c:pt>
                <c:pt idx="199">
                  <c:v>-4.9999999999999822E-2</c:v>
                </c:pt>
                <c:pt idx="200">
                  <c:v>1.9999999999999574E-2</c:v>
                </c:pt>
                <c:pt idx="201">
                  <c:v>-4.0000000000000036E-2</c:v>
                </c:pt>
                <c:pt idx="202">
                  <c:v>-4.0000000000000036E-2</c:v>
                </c:pt>
                <c:pt idx="203">
                  <c:v>0</c:v>
                </c:pt>
                <c:pt idx="204">
                  <c:v>-0.10999999999999943</c:v>
                </c:pt>
                <c:pt idx="205">
                  <c:v>-7.0000000000000284E-2</c:v>
                </c:pt>
                <c:pt idx="206">
                  <c:v>0</c:v>
                </c:pt>
                <c:pt idx="207">
                  <c:v>-4.9999999999999822E-2</c:v>
                </c:pt>
                <c:pt idx="208">
                  <c:v>4.0000000000000036E-2</c:v>
                </c:pt>
                <c:pt idx="209">
                  <c:v>-0.12000000000000011</c:v>
                </c:pt>
                <c:pt idx="210">
                  <c:v>-2.0000000000000462E-2</c:v>
                </c:pt>
                <c:pt idx="211">
                  <c:v>-5.9999999999999609E-2</c:v>
                </c:pt>
                <c:pt idx="212">
                  <c:v>-4.0000000000000036E-2</c:v>
                </c:pt>
                <c:pt idx="213">
                  <c:v>-0.10999999999999943</c:v>
                </c:pt>
                <c:pt idx="214">
                  <c:v>-2.9999999999999361E-2</c:v>
                </c:pt>
                <c:pt idx="215">
                  <c:v>-3.0000000000000249E-2</c:v>
                </c:pt>
                <c:pt idx="216">
                  <c:v>-5.9999999999999609E-2</c:v>
                </c:pt>
                <c:pt idx="217">
                  <c:v>-0.13999999999999968</c:v>
                </c:pt>
                <c:pt idx="218">
                  <c:v>-4.0000000000000036E-2</c:v>
                </c:pt>
                <c:pt idx="219">
                  <c:v>-6.0000000000000053E-2</c:v>
                </c:pt>
                <c:pt idx="220">
                  <c:v>-2.0000000000000018E-2</c:v>
                </c:pt>
                <c:pt idx="221">
                  <c:v>8.9999999999999858E-2</c:v>
                </c:pt>
                <c:pt idx="222">
                  <c:v>-5.0000000000000711E-2</c:v>
                </c:pt>
                <c:pt idx="223">
                  <c:v>-5.9999999999999609E-2</c:v>
                </c:pt>
                <c:pt idx="224">
                  <c:v>-9.9999999999997868E-3</c:v>
                </c:pt>
                <c:pt idx="225">
                  <c:v>-7.0000000000000284E-2</c:v>
                </c:pt>
                <c:pt idx="226">
                  <c:v>3.0000000000000249E-2</c:v>
                </c:pt>
                <c:pt idx="227">
                  <c:v>-6.9999999999999396E-2</c:v>
                </c:pt>
                <c:pt idx="228">
                  <c:v>-3.0000000000000249E-2</c:v>
                </c:pt>
                <c:pt idx="229">
                  <c:v>-6.9999999999999396E-2</c:v>
                </c:pt>
                <c:pt idx="230">
                  <c:v>-4.9999999999999822E-2</c:v>
                </c:pt>
                <c:pt idx="231">
                  <c:v>-6.0000000000000497E-2</c:v>
                </c:pt>
                <c:pt idx="232">
                  <c:v>-8.9999999999999858E-2</c:v>
                </c:pt>
                <c:pt idx="233">
                  <c:v>-6.9999999999999396E-2</c:v>
                </c:pt>
                <c:pt idx="234">
                  <c:v>-0.12000000000000011</c:v>
                </c:pt>
                <c:pt idx="235">
                  <c:v>-9.0000000000000746E-2</c:v>
                </c:pt>
                <c:pt idx="236">
                  <c:v>-0.16000000000000014</c:v>
                </c:pt>
                <c:pt idx="237">
                  <c:v>-9.9999999999999645E-2</c:v>
                </c:pt>
                <c:pt idx="238">
                  <c:v>-0.12999999999999989</c:v>
                </c:pt>
                <c:pt idx="239">
                  <c:v>-0.18000000000000016</c:v>
                </c:pt>
                <c:pt idx="240">
                  <c:v>-0.10999999999999943</c:v>
                </c:pt>
                <c:pt idx="241">
                  <c:v>-0.10999999999999943</c:v>
                </c:pt>
                <c:pt idx="242">
                  <c:v>-8.9999999999999858E-2</c:v>
                </c:pt>
                <c:pt idx="243">
                  <c:v>-4.0000000000000036E-2</c:v>
                </c:pt>
                <c:pt idx="244">
                  <c:v>-0.13000000000000034</c:v>
                </c:pt>
                <c:pt idx="245">
                  <c:v>-8.9999999999999858E-2</c:v>
                </c:pt>
                <c:pt idx="246">
                  <c:v>-0.10000000000000009</c:v>
                </c:pt>
                <c:pt idx="247">
                  <c:v>-0.10000000000000009</c:v>
                </c:pt>
                <c:pt idx="248">
                  <c:v>-0.16000000000000014</c:v>
                </c:pt>
                <c:pt idx="249">
                  <c:v>-0.10000000000000009</c:v>
                </c:pt>
                <c:pt idx="250">
                  <c:v>-0.14000000000000012</c:v>
                </c:pt>
                <c:pt idx="251">
                  <c:v>-0.12999999999999989</c:v>
                </c:pt>
                <c:pt idx="252">
                  <c:v>-8.0000000000000071E-2</c:v>
                </c:pt>
                <c:pt idx="253">
                  <c:v>-0.14999999999999991</c:v>
                </c:pt>
                <c:pt idx="254">
                  <c:v>-0.12000000000000011</c:v>
                </c:pt>
                <c:pt idx="255">
                  <c:v>-0.2200000000000002</c:v>
                </c:pt>
                <c:pt idx="256">
                  <c:v>-0.27</c:v>
                </c:pt>
                <c:pt idx="257">
                  <c:v>-0.2200000000000002</c:v>
                </c:pt>
                <c:pt idx="258">
                  <c:v>-0.17999999999999972</c:v>
                </c:pt>
                <c:pt idx="259">
                  <c:v>-0.20999999999999996</c:v>
                </c:pt>
                <c:pt idx="260">
                  <c:v>-0.22999999999999998</c:v>
                </c:pt>
                <c:pt idx="261">
                  <c:v>5.0000000000000266E-2</c:v>
                </c:pt>
                <c:pt idx="262">
                  <c:v>5.0000000000000266E-2</c:v>
                </c:pt>
                <c:pt idx="263">
                  <c:v>6.0000000000000053E-2</c:v>
                </c:pt>
                <c:pt idx="264">
                  <c:v>2.0000000000000018E-2</c:v>
                </c:pt>
                <c:pt idx="265">
                  <c:v>-2.0000000000000018E-2</c:v>
                </c:pt>
                <c:pt idx="266">
                  <c:v>5.9999999999999609E-2</c:v>
                </c:pt>
                <c:pt idx="267">
                  <c:v>0.10000000000000009</c:v>
                </c:pt>
                <c:pt idx="268">
                  <c:v>4.9999999999999822E-2</c:v>
                </c:pt>
                <c:pt idx="269">
                  <c:v>-9.9999999999997868E-3</c:v>
                </c:pt>
                <c:pt idx="270">
                  <c:v>6.0000000000000053E-2</c:v>
                </c:pt>
                <c:pt idx="271">
                  <c:v>6.0000000000000053E-2</c:v>
                </c:pt>
                <c:pt idx="272">
                  <c:v>3.9999999999999591E-2</c:v>
                </c:pt>
                <c:pt idx="273">
                  <c:v>6.0000000000000053E-2</c:v>
                </c:pt>
                <c:pt idx="274">
                  <c:v>6.999999999999984E-2</c:v>
                </c:pt>
                <c:pt idx="275">
                  <c:v>6.999999999999984E-2</c:v>
                </c:pt>
                <c:pt idx="276">
                  <c:v>4.0000000000000036E-2</c:v>
                </c:pt>
                <c:pt idx="277">
                  <c:v>7.0000000000000284E-2</c:v>
                </c:pt>
                <c:pt idx="278">
                  <c:v>0.12000000000000011</c:v>
                </c:pt>
                <c:pt idx="279">
                  <c:v>5.0000000000000266E-2</c:v>
                </c:pt>
                <c:pt idx="280">
                  <c:v>9.9999999999997868E-3</c:v>
                </c:pt>
                <c:pt idx="281">
                  <c:v>5.0000000000000266E-2</c:v>
                </c:pt>
                <c:pt idx="282">
                  <c:v>4.0000000000000036E-2</c:v>
                </c:pt>
                <c:pt idx="283">
                  <c:v>3.0000000000000249E-2</c:v>
                </c:pt>
                <c:pt idx="284">
                  <c:v>2.9999999999999805E-2</c:v>
                </c:pt>
                <c:pt idx="285">
                  <c:v>4.0000000000000036E-2</c:v>
                </c:pt>
                <c:pt idx="286">
                  <c:v>2.0000000000000018E-2</c:v>
                </c:pt>
                <c:pt idx="287">
                  <c:v>1.0000000000000231E-2</c:v>
                </c:pt>
                <c:pt idx="288">
                  <c:v>4.0000000000000036E-2</c:v>
                </c:pt>
                <c:pt idx="289">
                  <c:v>1.0000000000000231E-2</c:v>
                </c:pt>
                <c:pt idx="290">
                  <c:v>5.9999999999999609E-2</c:v>
                </c:pt>
                <c:pt idx="291">
                  <c:v>6.999999999999984E-2</c:v>
                </c:pt>
                <c:pt idx="292">
                  <c:v>2.0000000000000018E-2</c:v>
                </c:pt>
                <c:pt idx="293">
                  <c:v>4.9999999999999822E-2</c:v>
                </c:pt>
                <c:pt idx="294">
                  <c:v>3.0000000000000249E-2</c:v>
                </c:pt>
                <c:pt idx="295">
                  <c:v>4.0000000000000036E-2</c:v>
                </c:pt>
                <c:pt idx="296">
                  <c:v>1.0000000000000231E-2</c:v>
                </c:pt>
                <c:pt idx="297">
                  <c:v>5.0000000000000266E-2</c:v>
                </c:pt>
                <c:pt idx="298">
                  <c:v>4.9999999999999822E-2</c:v>
                </c:pt>
                <c:pt idx="299">
                  <c:v>2.9999999999999805E-2</c:v>
                </c:pt>
                <c:pt idx="300">
                  <c:v>1.0000000000000231E-2</c:v>
                </c:pt>
                <c:pt idx="301">
                  <c:v>2.9999999999999805E-2</c:v>
                </c:pt>
                <c:pt idx="302">
                  <c:v>-2.0000000000000018E-2</c:v>
                </c:pt>
                <c:pt idx="303">
                  <c:v>4.0000000000000036E-2</c:v>
                </c:pt>
                <c:pt idx="304">
                  <c:v>2.0000000000000018E-2</c:v>
                </c:pt>
                <c:pt idx="305">
                  <c:v>2.0000000000000018E-2</c:v>
                </c:pt>
                <c:pt idx="306">
                  <c:v>8.9999999999999858E-2</c:v>
                </c:pt>
                <c:pt idx="307">
                  <c:v>-1.0000000000000231E-2</c:v>
                </c:pt>
                <c:pt idx="308">
                  <c:v>-2.0000000000000018E-2</c:v>
                </c:pt>
                <c:pt idx="309">
                  <c:v>6.0000000000000053E-2</c:v>
                </c:pt>
                <c:pt idx="310">
                  <c:v>-9.9999999999997868E-3</c:v>
                </c:pt>
                <c:pt idx="311">
                  <c:v>9.9999999999997868E-3</c:v>
                </c:pt>
                <c:pt idx="312">
                  <c:v>1.0000000000000231E-2</c:v>
                </c:pt>
                <c:pt idx="313">
                  <c:v>-2.0000000000000018E-2</c:v>
                </c:pt>
                <c:pt idx="314">
                  <c:v>-2.0000000000000018E-2</c:v>
                </c:pt>
                <c:pt idx="315">
                  <c:v>4.0000000000000036E-2</c:v>
                </c:pt>
                <c:pt idx="316">
                  <c:v>2.0000000000000018E-2</c:v>
                </c:pt>
                <c:pt idx="317">
                  <c:v>-2.0000000000000018E-2</c:v>
                </c:pt>
                <c:pt idx="318">
                  <c:v>0</c:v>
                </c:pt>
                <c:pt idx="319">
                  <c:v>-2.0000000000000018E-2</c:v>
                </c:pt>
                <c:pt idx="320">
                  <c:v>0</c:v>
                </c:pt>
                <c:pt idx="321">
                  <c:v>2.0000000000000018E-2</c:v>
                </c:pt>
                <c:pt idx="322">
                  <c:v>3.0000000000000249E-2</c:v>
                </c:pt>
                <c:pt idx="323">
                  <c:v>2.0000000000000018E-2</c:v>
                </c:pt>
                <c:pt idx="324">
                  <c:v>-2.0000000000000018E-2</c:v>
                </c:pt>
                <c:pt idx="325">
                  <c:v>0</c:v>
                </c:pt>
                <c:pt idx="326">
                  <c:v>2.0000000000000018E-2</c:v>
                </c:pt>
                <c:pt idx="327">
                  <c:v>6.999999999999984E-2</c:v>
                </c:pt>
                <c:pt idx="328">
                  <c:v>4.0000000000000036E-2</c:v>
                </c:pt>
                <c:pt idx="329">
                  <c:v>-4.0000000000000036E-2</c:v>
                </c:pt>
                <c:pt idx="330">
                  <c:v>-3.0000000000000249E-2</c:v>
                </c:pt>
                <c:pt idx="331">
                  <c:v>-2.0000000000000462E-2</c:v>
                </c:pt>
                <c:pt idx="332">
                  <c:v>-5.9999999999999609E-2</c:v>
                </c:pt>
                <c:pt idx="333">
                  <c:v>-3.0000000000000249E-2</c:v>
                </c:pt>
                <c:pt idx="334">
                  <c:v>-8.9999999999999858E-2</c:v>
                </c:pt>
                <c:pt idx="335">
                  <c:v>-2.0000000000000018E-2</c:v>
                </c:pt>
                <c:pt idx="336">
                  <c:v>-1.0000000000000231E-2</c:v>
                </c:pt>
                <c:pt idx="337">
                  <c:v>2.0000000000000462E-2</c:v>
                </c:pt>
                <c:pt idx="338">
                  <c:v>-4.0000000000000036E-2</c:v>
                </c:pt>
                <c:pt idx="339">
                  <c:v>-4.9999999999999822E-2</c:v>
                </c:pt>
                <c:pt idx="340">
                  <c:v>-2.9999999999999805E-2</c:v>
                </c:pt>
                <c:pt idx="341">
                  <c:v>-2.9999999999999805E-2</c:v>
                </c:pt>
                <c:pt idx="342">
                  <c:v>-4.0000000000000036E-2</c:v>
                </c:pt>
                <c:pt idx="343">
                  <c:v>-8.9999999999999858E-2</c:v>
                </c:pt>
                <c:pt idx="344">
                  <c:v>1.0000000000000231E-2</c:v>
                </c:pt>
                <c:pt idx="345">
                  <c:v>-4.0000000000000036E-2</c:v>
                </c:pt>
                <c:pt idx="346">
                  <c:v>0</c:v>
                </c:pt>
                <c:pt idx="347">
                  <c:v>-1.9999999999999574E-2</c:v>
                </c:pt>
                <c:pt idx="348">
                  <c:v>-1.0000000000000231E-2</c:v>
                </c:pt>
                <c:pt idx="349">
                  <c:v>-4.0000000000000036E-2</c:v>
                </c:pt>
                <c:pt idx="350">
                  <c:v>-1.0000000000000231E-2</c:v>
                </c:pt>
                <c:pt idx="351">
                  <c:v>4.0000000000000036E-2</c:v>
                </c:pt>
                <c:pt idx="352">
                  <c:v>5.0000000000000266E-2</c:v>
                </c:pt>
                <c:pt idx="353">
                  <c:v>2.0000000000000018E-2</c:v>
                </c:pt>
                <c:pt idx="354">
                  <c:v>2.0000000000000018E-2</c:v>
                </c:pt>
                <c:pt idx="355">
                  <c:v>-2.9999999999999805E-2</c:v>
                </c:pt>
                <c:pt idx="356">
                  <c:v>4.9999999999999822E-2</c:v>
                </c:pt>
                <c:pt idx="357">
                  <c:v>-1.0000000000000231E-2</c:v>
                </c:pt>
                <c:pt idx="358">
                  <c:v>-4.9999999999999822E-2</c:v>
                </c:pt>
                <c:pt idx="359">
                  <c:v>-2.0000000000000018E-2</c:v>
                </c:pt>
                <c:pt idx="360">
                  <c:v>-5.0000000000000266E-2</c:v>
                </c:pt>
                <c:pt idx="361">
                  <c:v>1.0000000000000231E-2</c:v>
                </c:pt>
                <c:pt idx="362">
                  <c:v>2.0000000000000018E-2</c:v>
                </c:pt>
                <c:pt idx="363">
                  <c:v>2.9999999999999805E-2</c:v>
                </c:pt>
                <c:pt idx="364">
                  <c:v>1.0000000000000231E-2</c:v>
                </c:pt>
                <c:pt idx="365">
                  <c:v>6.0000000000000053E-2</c:v>
                </c:pt>
                <c:pt idx="366">
                  <c:v>3.0000000000000249E-2</c:v>
                </c:pt>
                <c:pt idx="367">
                  <c:v>2.9999999999999361E-2</c:v>
                </c:pt>
                <c:pt idx="368">
                  <c:v>9.9999999999997868E-3</c:v>
                </c:pt>
                <c:pt idx="369">
                  <c:v>-4.0000000000000036E-2</c:v>
                </c:pt>
                <c:pt idx="370">
                  <c:v>3.0000000000000249E-2</c:v>
                </c:pt>
                <c:pt idx="371">
                  <c:v>1.9999999999999574E-2</c:v>
                </c:pt>
                <c:pt idx="372">
                  <c:v>-9.9999999999997868E-3</c:v>
                </c:pt>
                <c:pt idx="373">
                  <c:v>0</c:v>
                </c:pt>
                <c:pt idx="374">
                  <c:v>3.0000000000000249E-2</c:v>
                </c:pt>
                <c:pt idx="375">
                  <c:v>9.9999999999997868E-3</c:v>
                </c:pt>
                <c:pt idx="376">
                  <c:v>4.0000000000000036E-2</c:v>
                </c:pt>
                <c:pt idx="377">
                  <c:v>2.0000000000000462E-2</c:v>
                </c:pt>
                <c:pt idx="378">
                  <c:v>1.9999999999999574E-2</c:v>
                </c:pt>
                <c:pt idx="379">
                  <c:v>4.9999999999999822E-2</c:v>
                </c:pt>
                <c:pt idx="380">
                  <c:v>2.9999999999999361E-2</c:v>
                </c:pt>
                <c:pt idx="381">
                  <c:v>2.0000000000000462E-2</c:v>
                </c:pt>
                <c:pt idx="382">
                  <c:v>0</c:v>
                </c:pt>
                <c:pt idx="383">
                  <c:v>5.9999999999999609E-2</c:v>
                </c:pt>
                <c:pt idx="384">
                  <c:v>1.0000000000000675E-2</c:v>
                </c:pt>
                <c:pt idx="385">
                  <c:v>4.0000000000000036E-2</c:v>
                </c:pt>
                <c:pt idx="386">
                  <c:v>6.0000000000000497E-2</c:v>
                </c:pt>
                <c:pt idx="387">
                  <c:v>2.9999999999999361E-2</c:v>
                </c:pt>
                <c:pt idx="388">
                  <c:v>0</c:v>
                </c:pt>
                <c:pt idx="389">
                  <c:v>5.0000000000000711E-2</c:v>
                </c:pt>
                <c:pt idx="390">
                  <c:v>7.0000000000000284E-2</c:v>
                </c:pt>
                <c:pt idx="391">
                  <c:v>6.9999999999999396E-2</c:v>
                </c:pt>
                <c:pt idx="392">
                  <c:v>5.0000000000000711E-2</c:v>
                </c:pt>
                <c:pt idx="393">
                  <c:v>9.9999999999997868E-3</c:v>
                </c:pt>
                <c:pt idx="394">
                  <c:v>6.0000000000000497E-2</c:v>
                </c:pt>
                <c:pt idx="395">
                  <c:v>4.0000000000000036E-2</c:v>
                </c:pt>
                <c:pt idx="396">
                  <c:v>0.10000000000000053</c:v>
                </c:pt>
                <c:pt idx="397">
                  <c:v>0.12000000000000011</c:v>
                </c:pt>
                <c:pt idx="398">
                  <c:v>8.9999999999999858E-2</c:v>
                </c:pt>
                <c:pt idx="399">
                  <c:v>5.0000000000000711E-2</c:v>
                </c:pt>
                <c:pt idx="400">
                  <c:v>9.9999999999997868E-3</c:v>
                </c:pt>
                <c:pt idx="401">
                  <c:v>0.11000000000000032</c:v>
                </c:pt>
                <c:pt idx="402">
                  <c:v>8.9999999999999858E-2</c:v>
                </c:pt>
                <c:pt idx="403">
                  <c:v>5.0000000000000711E-2</c:v>
                </c:pt>
                <c:pt idx="404">
                  <c:v>0.12000000000000011</c:v>
                </c:pt>
                <c:pt idx="405">
                  <c:v>0.10000000000000053</c:v>
                </c:pt>
                <c:pt idx="406">
                  <c:v>0</c:v>
                </c:pt>
                <c:pt idx="407">
                  <c:v>8.9999999999999858E-2</c:v>
                </c:pt>
                <c:pt idx="408">
                  <c:v>0.13999999999999968</c:v>
                </c:pt>
                <c:pt idx="409">
                  <c:v>0.13999999999999968</c:v>
                </c:pt>
                <c:pt idx="410">
                  <c:v>0.19000000000000039</c:v>
                </c:pt>
                <c:pt idx="411">
                  <c:v>0.22999999999999954</c:v>
                </c:pt>
                <c:pt idx="412">
                  <c:v>0.28000000000000025</c:v>
                </c:pt>
                <c:pt idx="413">
                  <c:v>0.30000000000000071</c:v>
                </c:pt>
                <c:pt idx="414">
                  <c:v>0.20000000000000018</c:v>
                </c:pt>
                <c:pt idx="415">
                  <c:v>0.22999999999999954</c:v>
                </c:pt>
                <c:pt idx="416">
                  <c:v>9.9999999999999645E-2</c:v>
                </c:pt>
                <c:pt idx="417">
                  <c:v>0.11000000000000032</c:v>
                </c:pt>
                <c:pt idx="418">
                  <c:v>0.16999999999999993</c:v>
                </c:pt>
                <c:pt idx="419">
                  <c:v>0.20000000000000018</c:v>
                </c:pt>
                <c:pt idx="420">
                  <c:v>0.1800000000000006</c:v>
                </c:pt>
                <c:pt idx="421">
                  <c:v>0.18000000000000016</c:v>
                </c:pt>
                <c:pt idx="422">
                  <c:v>0.16000000000000014</c:v>
                </c:pt>
                <c:pt idx="423">
                  <c:v>0.17999999999999972</c:v>
                </c:pt>
                <c:pt idx="424">
                  <c:v>0.23000000000000043</c:v>
                </c:pt>
                <c:pt idx="425">
                  <c:v>0.17999999999999972</c:v>
                </c:pt>
                <c:pt idx="426">
                  <c:v>0.41999999999999993</c:v>
                </c:pt>
                <c:pt idx="427">
                  <c:v>0.37000000000000011</c:v>
                </c:pt>
                <c:pt idx="428">
                  <c:v>0.37999999999999989</c:v>
                </c:pt>
                <c:pt idx="429">
                  <c:v>0.35999999999999988</c:v>
                </c:pt>
                <c:pt idx="430">
                  <c:v>0.35999999999999988</c:v>
                </c:pt>
                <c:pt idx="431">
                  <c:v>0.29999999999999982</c:v>
                </c:pt>
                <c:pt idx="432">
                  <c:v>0.41999999999999993</c:v>
                </c:pt>
                <c:pt idx="433">
                  <c:v>0.28000000000000025</c:v>
                </c:pt>
                <c:pt idx="434">
                  <c:v>0.38999999999999968</c:v>
                </c:pt>
                <c:pt idx="435">
                  <c:v>0.29000000000000004</c:v>
                </c:pt>
                <c:pt idx="436">
                  <c:v>0.24000000000000021</c:v>
                </c:pt>
                <c:pt idx="437">
                  <c:v>0.29000000000000004</c:v>
                </c:pt>
                <c:pt idx="438">
                  <c:v>0.26999999999999957</c:v>
                </c:pt>
                <c:pt idx="439">
                  <c:v>0.23000000000000043</c:v>
                </c:pt>
                <c:pt idx="440">
                  <c:v>0.36000000000000032</c:v>
                </c:pt>
                <c:pt idx="441">
                  <c:v>0.29000000000000004</c:v>
                </c:pt>
                <c:pt idx="442">
                  <c:v>0.33999999999999986</c:v>
                </c:pt>
                <c:pt idx="443">
                  <c:v>0.30999999999999961</c:v>
                </c:pt>
                <c:pt idx="444">
                  <c:v>0.36000000000000032</c:v>
                </c:pt>
                <c:pt idx="445">
                  <c:v>0.5</c:v>
                </c:pt>
                <c:pt idx="446">
                  <c:v>0.44999999999999929</c:v>
                </c:pt>
                <c:pt idx="447">
                  <c:v>0.33000000000000007</c:v>
                </c:pt>
                <c:pt idx="448">
                  <c:v>0.33000000000000007</c:v>
                </c:pt>
                <c:pt idx="449">
                  <c:v>0.3199999999999994</c:v>
                </c:pt>
                <c:pt idx="450">
                  <c:v>0.39000000000000057</c:v>
                </c:pt>
                <c:pt idx="451">
                  <c:v>0.40000000000000036</c:v>
                </c:pt>
                <c:pt idx="452">
                  <c:v>0.35999999999999943</c:v>
                </c:pt>
                <c:pt idx="453">
                  <c:v>0.45999999999999996</c:v>
                </c:pt>
                <c:pt idx="454">
                  <c:v>0.52000000000000046</c:v>
                </c:pt>
                <c:pt idx="455">
                  <c:v>0.41000000000000014</c:v>
                </c:pt>
                <c:pt idx="456">
                  <c:v>0.67000000000000037</c:v>
                </c:pt>
                <c:pt idx="457">
                  <c:v>0.73999999999999977</c:v>
                </c:pt>
                <c:pt idx="458">
                  <c:v>0.58999999999999986</c:v>
                </c:pt>
                <c:pt idx="459">
                  <c:v>0.77</c:v>
                </c:pt>
                <c:pt idx="460">
                  <c:v>1.1000000000000001</c:v>
                </c:pt>
                <c:pt idx="461">
                  <c:v>0.96</c:v>
                </c:pt>
                <c:pt idx="462">
                  <c:v>0.7799999999999998</c:v>
                </c:pt>
                <c:pt idx="463">
                  <c:v>0.84999999999999964</c:v>
                </c:pt>
                <c:pt idx="464">
                  <c:v>0.92999999999999972</c:v>
                </c:pt>
                <c:pt idx="465">
                  <c:v>1.0499999999999998</c:v>
                </c:pt>
                <c:pt idx="466">
                  <c:v>1.3400000000000003</c:v>
                </c:pt>
                <c:pt idx="467">
                  <c:v>1.29</c:v>
                </c:pt>
                <c:pt idx="468">
                  <c:v>1.2500000000000004</c:v>
                </c:pt>
                <c:pt idx="469">
                  <c:v>1.1800000000000002</c:v>
                </c:pt>
                <c:pt idx="470">
                  <c:v>1.4299999999999997</c:v>
                </c:pt>
                <c:pt idx="471">
                  <c:v>1.8799999999999994</c:v>
                </c:pt>
                <c:pt idx="472">
                  <c:v>2.93</c:v>
                </c:pt>
                <c:pt idx="473">
                  <c:v>2.2799999999999998</c:v>
                </c:pt>
                <c:pt idx="474">
                  <c:v>2.0199999999999996</c:v>
                </c:pt>
                <c:pt idx="475">
                  <c:v>2.3200000000000003</c:v>
                </c:pt>
                <c:pt idx="476">
                  <c:v>2.35</c:v>
                </c:pt>
                <c:pt idx="477">
                  <c:v>2.41</c:v>
                </c:pt>
                <c:pt idx="478">
                  <c:v>2.7600000000000002</c:v>
                </c:pt>
                <c:pt idx="479">
                  <c:v>2.7199999999999998</c:v>
                </c:pt>
                <c:pt idx="480">
                  <c:v>2.72</c:v>
                </c:pt>
                <c:pt idx="481">
                  <c:v>2.2799999999999998</c:v>
                </c:pt>
                <c:pt idx="482">
                  <c:v>2.19</c:v>
                </c:pt>
                <c:pt idx="483">
                  <c:v>2.13</c:v>
                </c:pt>
                <c:pt idx="484">
                  <c:v>2.1800000000000002</c:v>
                </c:pt>
                <c:pt idx="485">
                  <c:v>1.9900000000000002</c:v>
                </c:pt>
                <c:pt idx="486">
                  <c:v>2</c:v>
                </c:pt>
                <c:pt idx="487">
                  <c:v>1.6400000000000001</c:v>
                </c:pt>
                <c:pt idx="488">
                  <c:v>1.9200000000000004</c:v>
                </c:pt>
                <c:pt idx="489">
                  <c:v>1.7700000000000005</c:v>
                </c:pt>
                <c:pt idx="490">
                  <c:v>1.85</c:v>
                </c:pt>
                <c:pt idx="491">
                  <c:v>2.0499999999999998</c:v>
                </c:pt>
                <c:pt idx="492">
                  <c:v>1.9599999999999995</c:v>
                </c:pt>
                <c:pt idx="493">
                  <c:v>2.1200000000000006</c:v>
                </c:pt>
                <c:pt idx="494">
                  <c:v>2.2600000000000002</c:v>
                </c:pt>
                <c:pt idx="495">
                  <c:v>2.12</c:v>
                </c:pt>
                <c:pt idx="496">
                  <c:v>2.0499999999999998</c:v>
                </c:pt>
                <c:pt idx="497">
                  <c:v>2.0499999999999998</c:v>
                </c:pt>
                <c:pt idx="498">
                  <c:v>1.5899999999999999</c:v>
                </c:pt>
                <c:pt idx="499">
                  <c:v>1.4299999999999997</c:v>
                </c:pt>
                <c:pt idx="500">
                  <c:v>1.5</c:v>
                </c:pt>
                <c:pt idx="501">
                  <c:v>1.3399999999999999</c:v>
                </c:pt>
                <c:pt idx="502">
                  <c:v>1.4300000000000002</c:v>
                </c:pt>
                <c:pt idx="503">
                  <c:v>1.3900000000000001</c:v>
                </c:pt>
                <c:pt idx="504">
                  <c:v>1.5300000000000002</c:v>
                </c:pt>
                <c:pt idx="505">
                  <c:v>1.44</c:v>
                </c:pt>
                <c:pt idx="506">
                  <c:v>1.3700000000000006</c:v>
                </c:pt>
                <c:pt idx="507">
                  <c:v>1.2600000000000002</c:v>
                </c:pt>
                <c:pt idx="508">
                  <c:v>1.5099999999999998</c:v>
                </c:pt>
                <c:pt idx="509">
                  <c:v>1.3999999999999995</c:v>
                </c:pt>
                <c:pt idx="510">
                  <c:v>1.3900000000000001</c:v>
                </c:pt>
                <c:pt idx="511">
                  <c:v>1.35</c:v>
                </c:pt>
                <c:pt idx="512">
                  <c:v>1.33</c:v>
                </c:pt>
                <c:pt idx="513">
                  <c:v>1.3900000000000001</c:v>
                </c:pt>
                <c:pt idx="514">
                  <c:v>1.4499999999999997</c:v>
                </c:pt>
                <c:pt idx="515">
                  <c:v>1.5699999999999994</c:v>
                </c:pt>
                <c:pt idx="516">
                  <c:v>1.7600000000000002</c:v>
                </c:pt>
                <c:pt idx="517">
                  <c:v>1.5900000000000003</c:v>
                </c:pt>
                <c:pt idx="518">
                  <c:v>1.6399999999999997</c:v>
                </c:pt>
                <c:pt idx="519">
                  <c:v>1.6000000000000005</c:v>
                </c:pt>
                <c:pt idx="520">
                  <c:v>1.48</c:v>
                </c:pt>
                <c:pt idx="521">
                  <c:v>1.46</c:v>
                </c:pt>
                <c:pt idx="522">
                  <c:v>1.3899999999999997</c:v>
                </c:pt>
                <c:pt idx="523">
                  <c:v>1.5599999999999996</c:v>
                </c:pt>
                <c:pt idx="524">
                  <c:v>1.5200000000000005</c:v>
                </c:pt>
                <c:pt idx="525">
                  <c:v>1.5699999999999994</c:v>
                </c:pt>
                <c:pt idx="526">
                  <c:v>1.7299999999999995</c:v>
                </c:pt>
                <c:pt idx="527">
                  <c:v>1.4899999999999998</c:v>
                </c:pt>
                <c:pt idx="528">
                  <c:v>1.4700000000000002</c:v>
                </c:pt>
                <c:pt idx="529">
                  <c:v>1.4899999999999998</c:v>
                </c:pt>
                <c:pt idx="530">
                  <c:v>1.3399999999999999</c:v>
                </c:pt>
                <c:pt idx="531">
                  <c:v>1.2699999999999996</c:v>
                </c:pt>
                <c:pt idx="532">
                  <c:v>1.4099999999999997</c:v>
                </c:pt>
                <c:pt idx="533">
                  <c:v>1.3900000000000001</c:v>
                </c:pt>
                <c:pt idx="534">
                  <c:v>1.3399999999999999</c:v>
                </c:pt>
                <c:pt idx="535">
                  <c:v>1.3399999999999999</c:v>
                </c:pt>
                <c:pt idx="536">
                  <c:v>1.4700000000000002</c:v>
                </c:pt>
                <c:pt idx="537">
                  <c:v>1.71</c:v>
                </c:pt>
                <c:pt idx="538">
                  <c:v>2.1399999999999997</c:v>
                </c:pt>
                <c:pt idx="539">
                  <c:v>3.0500000000000003</c:v>
                </c:pt>
                <c:pt idx="540">
                  <c:v>1.73</c:v>
                </c:pt>
                <c:pt idx="541">
                  <c:v>2.0800000000000005</c:v>
                </c:pt>
                <c:pt idx="542">
                  <c:v>2.14</c:v>
                </c:pt>
                <c:pt idx="543">
                  <c:v>2.46</c:v>
                </c:pt>
                <c:pt idx="544">
                  <c:v>2.5300000000000002</c:v>
                </c:pt>
                <c:pt idx="545">
                  <c:v>2.77</c:v>
                </c:pt>
                <c:pt idx="546">
                  <c:v>2.93</c:v>
                </c:pt>
                <c:pt idx="547">
                  <c:v>2.8600000000000003</c:v>
                </c:pt>
                <c:pt idx="548">
                  <c:v>2.7300000000000004</c:v>
                </c:pt>
                <c:pt idx="549">
                  <c:v>2.97</c:v>
                </c:pt>
                <c:pt idx="550">
                  <c:v>2.83</c:v>
                </c:pt>
                <c:pt idx="551">
                  <c:v>2.4699999999999998</c:v>
                </c:pt>
                <c:pt idx="552">
                  <c:v>2.4900000000000002</c:v>
                </c:pt>
                <c:pt idx="553">
                  <c:v>3.0399999999999996</c:v>
                </c:pt>
                <c:pt idx="554">
                  <c:v>3.2</c:v>
                </c:pt>
                <c:pt idx="555">
                  <c:v>3.6900000000000004</c:v>
                </c:pt>
                <c:pt idx="556">
                  <c:v>3.5500000000000003</c:v>
                </c:pt>
                <c:pt idx="557">
                  <c:v>3.51</c:v>
                </c:pt>
                <c:pt idx="558">
                  <c:v>3.9499999999999997</c:v>
                </c:pt>
                <c:pt idx="559">
                  <c:v>4.3</c:v>
                </c:pt>
                <c:pt idx="560">
                  <c:v>4.16</c:v>
                </c:pt>
                <c:pt idx="561">
                  <c:v>4.18</c:v>
                </c:pt>
                <c:pt idx="562">
                  <c:v>3.7600000000000002</c:v>
                </c:pt>
                <c:pt idx="563">
                  <c:v>4.0299999999999994</c:v>
                </c:pt>
                <c:pt idx="564">
                  <c:v>4.4000000000000004</c:v>
                </c:pt>
                <c:pt idx="565">
                  <c:v>5.18</c:v>
                </c:pt>
                <c:pt idx="566">
                  <c:v>5.67</c:v>
                </c:pt>
                <c:pt idx="567">
                  <c:v>5.4099999999999993</c:v>
                </c:pt>
                <c:pt idx="568">
                  <c:v>6.59</c:v>
                </c:pt>
                <c:pt idx="569">
                  <c:v>5.2800000000000011</c:v>
                </c:pt>
                <c:pt idx="570">
                  <c:v>5.0599999999999996</c:v>
                </c:pt>
                <c:pt idx="571">
                  <c:v>5.370000000000001</c:v>
                </c:pt>
                <c:pt idx="572">
                  <c:v>6.02</c:v>
                </c:pt>
                <c:pt idx="573">
                  <c:v>6.0699999999999994</c:v>
                </c:pt>
                <c:pt idx="574">
                  <c:v>6.1599999999999993</c:v>
                </c:pt>
                <c:pt idx="575">
                  <c:v>5.2799999999999994</c:v>
                </c:pt>
                <c:pt idx="576">
                  <c:v>5.4499999999999993</c:v>
                </c:pt>
                <c:pt idx="577">
                  <c:v>5.8599999999999994</c:v>
                </c:pt>
                <c:pt idx="578">
                  <c:v>5.5</c:v>
                </c:pt>
                <c:pt idx="579">
                  <c:v>5.66</c:v>
                </c:pt>
                <c:pt idx="580">
                  <c:v>5.7100000000000009</c:v>
                </c:pt>
                <c:pt idx="581">
                  <c:v>5.99</c:v>
                </c:pt>
                <c:pt idx="582">
                  <c:v>5.870000000000001</c:v>
                </c:pt>
                <c:pt idx="583">
                  <c:v>6.2299999999999995</c:v>
                </c:pt>
                <c:pt idx="584">
                  <c:v>6.2100000000000009</c:v>
                </c:pt>
                <c:pt idx="585">
                  <c:v>6.65</c:v>
                </c:pt>
                <c:pt idx="586">
                  <c:v>6.5699999999999994</c:v>
                </c:pt>
                <c:pt idx="587">
                  <c:v>5.7199999999999989</c:v>
                </c:pt>
                <c:pt idx="588">
                  <c:v>6.13</c:v>
                </c:pt>
                <c:pt idx="589">
                  <c:v>6.9</c:v>
                </c:pt>
                <c:pt idx="590">
                  <c:v>6.9599999999999991</c:v>
                </c:pt>
                <c:pt idx="591">
                  <c:v>6.92</c:v>
                </c:pt>
                <c:pt idx="592">
                  <c:v>7.18</c:v>
                </c:pt>
                <c:pt idx="593">
                  <c:v>7.39</c:v>
                </c:pt>
                <c:pt idx="594">
                  <c:v>7.82</c:v>
                </c:pt>
                <c:pt idx="595">
                  <c:v>7.54</c:v>
                </c:pt>
                <c:pt idx="596">
                  <c:v>7.7100000000000009</c:v>
                </c:pt>
                <c:pt idx="597">
                  <c:v>8.379999999999999</c:v>
                </c:pt>
                <c:pt idx="598">
                  <c:v>8.91</c:v>
                </c:pt>
                <c:pt idx="599">
                  <c:v>8.32</c:v>
                </c:pt>
                <c:pt idx="600">
                  <c:v>10</c:v>
                </c:pt>
                <c:pt idx="601">
                  <c:v>11.07</c:v>
                </c:pt>
                <c:pt idx="602">
                  <c:v>8.8099999999999987</c:v>
                </c:pt>
                <c:pt idx="603">
                  <c:v>8.11</c:v>
                </c:pt>
                <c:pt idx="604">
                  <c:v>7.33</c:v>
                </c:pt>
                <c:pt idx="605">
                  <c:v>7.3900000000000006</c:v>
                </c:pt>
                <c:pt idx="606">
                  <c:v>7.1899999999999995</c:v>
                </c:pt>
                <c:pt idx="607">
                  <c:v>6.6000000000000005</c:v>
                </c:pt>
                <c:pt idx="608">
                  <c:v>6.5</c:v>
                </c:pt>
                <c:pt idx="609">
                  <c:v>6.76</c:v>
                </c:pt>
                <c:pt idx="610">
                  <c:v>6.45</c:v>
                </c:pt>
                <c:pt idx="611">
                  <c:v>6.83</c:v>
                </c:pt>
                <c:pt idx="612">
                  <c:v>5.53</c:v>
                </c:pt>
                <c:pt idx="613">
                  <c:v>5.48</c:v>
                </c:pt>
                <c:pt idx="614">
                  <c:v>5.74</c:v>
                </c:pt>
                <c:pt idx="615">
                  <c:v>5.98</c:v>
                </c:pt>
                <c:pt idx="616">
                  <c:v>5.8199999999999994</c:v>
                </c:pt>
                <c:pt idx="617">
                  <c:v>6.23</c:v>
                </c:pt>
                <c:pt idx="618">
                  <c:v>6.03</c:v>
                </c:pt>
                <c:pt idx="619">
                  <c:v>6.1700000000000008</c:v>
                </c:pt>
                <c:pt idx="620">
                  <c:v>7.3099999999999987</c:v>
                </c:pt>
                <c:pt idx="621">
                  <c:v>6.6599999999999993</c:v>
                </c:pt>
                <c:pt idx="622">
                  <c:v>6.4699999999999989</c:v>
                </c:pt>
                <c:pt idx="623">
                  <c:v>6.46</c:v>
                </c:pt>
                <c:pt idx="624">
                  <c:v>6.35</c:v>
                </c:pt>
                <c:pt idx="625">
                  <c:v>6.4399999999999995</c:v>
                </c:pt>
                <c:pt idx="626">
                  <c:v>6.1099999999999994</c:v>
                </c:pt>
                <c:pt idx="627">
                  <c:v>5.83</c:v>
                </c:pt>
                <c:pt idx="628">
                  <c:v>5.34</c:v>
                </c:pt>
                <c:pt idx="629">
                  <c:v>5.26</c:v>
                </c:pt>
                <c:pt idx="630">
                  <c:v>4.9700000000000006</c:v>
                </c:pt>
                <c:pt idx="631">
                  <c:v>4.88</c:v>
                </c:pt>
                <c:pt idx="632">
                  <c:v>4.9800000000000004</c:v>
                </c:pt>
                <c:pt idx="633">
                  <c:v>4.95</c:v>
                </c:pt>
                <c:pt idx="634">
                  <c:v>4.99</c:v>
                </c:pt>
                <c:pt idx="635">
                  <c:v>5</c:v>
                </c:pt>
                <c:pt idx="636">
                  <c:v>4.8</c:v>
                </c:pt>
                <c:pt idx="637">
                  <c:v>4.9000000000000004</c:v>
                </c:pt>
                <c:pt idx="638">
                  <c:v>5</c:v>
                </c:pt>
                <c:pt idx="639">
                  <c:v>5.04</c:v>
                </c:pt>
                <c:pt idx="640">
                  <c:v>5.1000000000000005</c:v>
                </c:pt>
                <c:pt idx="641">
                  <c:v>5.14</c:v>
                </c:pt>
                <c:pt idx="642">
                  <c:v>5.13</c:v>
                </c:pt>
                <c:pt idx="643">
                  <c:v>5.15</c:v>
                </c:pt>
                <c:pt idx="644">
                  <c:v>5.26</c:v>
                </c:pt>
                <c:pt idx="645">
                  <c:v>5.82</c:v>
                </c:pt>
                <c:pt idx="646">
                  <c:v>5.84</c:v>
                </c:pt>
                <c:pt idx="647">
                  <c:v>6.0600000000000005</c:v>
                </c:pt>
                <c:pt idx="648">
                  <c:v>5.87</c:v>
                </c:pt>
                <c:pt idx="649">
                  <c:v>5.79</c:v>
                </c:pt>
                <c:pt idx="650">
                  <c:v>5.42</c:v>
                </c:pt>
                <c:pt idx="651">
                  <c:v>4.5999999999999996</c:v>
                </c:pt>
                <c:pt idx="652">
                  <c:v>4.78</c:v>
                </c:pt>
                <c:pt idx="653">
                  <c:v>4.91</c:v>
                </c:pt>
                <c:pt idx="654">
                  <c:v>4.97</c:v>
                </c:pt>
                <c:pt idx="655">
                  <c:v>4.66</c:v>
                </c:pt>
                <c:pt idx="656">
                  <c:v>4.5200000000000005</c:v>
                </c:pt>
                <c:pt idx="657">
                  <c:v>4.58</c:v>
                </c:pt>
                <c:pt idx="658">
                  <c:v>4.42</c:v>
                </c:pt>
                <c:pt idx="659">
                  <c:v>4.4800000000000004</c:v>
                </c:pt>
                <c:pt idx="660">
                  <c:v>4.5199999999999996</c:v>
                </c:pt>
                <c:pt idx="661">
                  <c:v>3.96</c:v>
                </c:pt>
                <c:pt idx="662">
                  <c:v>3.5</c:v>
                </c:pt>
                <c:pt idx="663">
                  <c:v>3.3000000000000003</c:v>
                </c:pt>
                <c:pt idx="664">
                  <c:v>3.7100000000000004</c:v>
                </c:pt>
                <c:pt idx="665">
                  <c:v>3.4700000000000006</c:v>
                </c:pt>
                <c:pt idx="666">
                  <c:v>3.2300000000000004</c:v>
                </c:pt>
                <c:pt idx="667">
                  <c:v>3.0799999999999996</c:v>
                </c:pt>
                <c:pt idx="668">
                  <c:v>3.13</c:v>
                </c:pt>
                <c:pt idx="669">
                  <c:v>3.2199999999999998</c:v>
                </c:pt>
                <c:pt idx="670">
                  <c:v>3.41</c:v>
                </c:pt>
                <c:pt idx="671">
                  <c:v>3.2699999999999996</c:v>
                </c:pt>
                <c:pt idx="672">
                  <c:v>2.9099999999999997</c:v>
                </c:pt>
                <c:pt idx="673">
                  <c:v>3.0200000000000005</c:v>
                </c:pt>
                <c:pt idx="674">
                  <c:v>3.2199999999999998</c:v>
                </c:pt>
                <c:pt idx="675">
                  <c:v>3.21</c:v>
                </c:pt>
                <c:pt idx="676">
                  <c:v>3.0700000000000003</c:v>
                </c:pt>
                <c:pt idx="677">
                  <c:v>3.2</c:v>
                </c:pt>
                <c:pt idx="678">
                  <c:v>2.7699999999999996</c:v>
                </c:pt>
                <c:pt idx="679">
                  <c:v>2.63</c:v>
                </c:pt>
                <c:pt idx="680">
                  <c:v>2.6099999999999994</c:v>
                </c:pt>
                <c:pt idx="681">
                  <c:v>2.5099999999999998</c:v>
                </c:pt>
                <c:pt idx="682">
                  <c:v>2.37</c:v>
                </c:pt>
                <c:pt idx="683">
                  <c:v>2.1799999999999997</c:v>
                </c:pt>
                <c:pt idx="684">
                  <c:v>1.9600000000000002</c:v>
                </c:pt>
                <c:pt idx="685">
                  <c:v>2.15</c:v>
                </c:pt>
                <c:pt idx="686">
                  <c:v>3.05</c:v>
                </c:pt>
                <c:pt idx="687">
                  <c:v>2.85</c:v>
                </c:pt>
                <c:pt idx="688">
                  <c:v>2.8999999999999995</c:v>
                </c:pt>
                <c:pt idx="689">
                  <c:v>3.01</c:v>
                </c:pt>
                <c:pt idx="690">
                  <c:v>3.21</c:v>
                </c:pt>
                <c:pt idx="691">
                  <c:v>2.8600000000000003</c:v>
                </c:pt>
                <c:pt idx="692">
                  <c:v>2.62</c:v>
                </c:pt>
                <c:pt idx="693">
                  <c:v>2.5</c:v>
                </c:pt>
                <c:pt idx="694">
                  <c:v>2.41</c:v>
                </c:pt>
                <c:pt idx="695">
                  <c:v>2.17</c:v>
                </c:pt>
                <c:pt idx="696">
                  <c:v>2.0699999999999998</c:v>
                </c:pt>
                <c:pt idx="697">
                  <c:v>2.12</c:v>
                </c:pt>
                <c:pt idx="698">
                  <c:v>2.1399999999999997</c:v>
                </c:pt>
                <c:pt idx="699">
                  <c:v>2.1900000000000004</c:v>
                </c:pt>
                <c:pt idx="700">
                  <c:v>2.4000000000000004</c:v>
                </c:pt>
                <c:pt idx="701">
                  <c:v>2.4000000000000004</c:v>
                </c:pt>
                <c:pt idx="702">
                  <c:v>2.3500000000000005</c:v>
                </c:pt>
                <c:pt idx="703">
                  <c:v>2.3600000000000003</c:v>
                </c:pt>
                <c:pt idx="704">
                  <c:v>2.2300000000000004</c:v>
                </c:pt>
                <c:pt idx="705">
                  <c:v>2.34</c:v>
                </c:pt>
                <c:pt idx="706">
                  <c:v>2.2999999999999998</c:v>
                </c:pt>
                <c:pt idx="707">
                  <c:v>2.2199999999999998</c:v>
                </c:pt>
                <c:pt idx="708">
                  <c:v>2.16</c:v>
                </c:pt>
                <c:pt idx="709">
                  <c:v>2.1399999999999997</c:v>
                </c:pt>
                <c:pt idx="710">
                  <c:v>2.02</c:v>
                </c:pt>
                <c:pt idx="711">
                  <c:v>2.0200000000000005</c:v>
                </c:pt>
                <c:pt idx="712">
                  <c:v>2.29</c:v>
                </c:pt>
                <c:pt idx="713">
                  <c:v>1.96</c:v>
                </c:pt>
                <c:pt idx="714">
                  <c:v>1.98</c:v>
                </c:pt>
                <c:pt idx="715">
                  <c:v>1.94</c:v>
                </c:pt>
                <c:pt idx="716">
                  <c:v>2.0499999999999998</c:v>
                </c:pt>
                <c:pt idx="717">
                  <c:v>1.91</c:v>
                </c:pt>
                <c:pt idx="718">
                  <c:v>1.83</c:v>
                </c:pt>
                <c:pt idx="719">
                  <c:v>1.74</c:v>
                </c:pt>
                <c:pt idx="720">
                  <c:v>1.76</c:v>
                </c:pt>
                <c:pt idx="721">
                  <c:v>1.8</c:v>
                </c:pt>
                <c:pt idx="722">
                  <c:v>1.8299999999999998</c:v>
                </c:pt>
                <c:pt idx="723">
                  <c:v>1.82</c:v>
                </c:pt>
                <c:pt idx="724">
                  <c:v>1.7599999999999998</c:v>
                </c:pt>
                <c:pt idx="725">
                  <c:v>1.8199999999999998</c:v>
                </c:pt>
                <c:pt idx="726">
                  <c:v>1.6999999999999997</c:v>
                </c:pt>
                <c:pt idx="727">
                  <c:v>1.61</c:v>
                </c:pt>
                <c:pt idx="728">
                  <c:v>1.5499999999999998</c:v>
                </c:pt>
                <c:pt idx="729">
                  <c:v>1.5000000000000002</c:v>
                </c:pt>
                <c:pt idx="730">
                  <c:v>1.4300000000000002</c:v>
                </c:pt>
                <c:pt idx="731">
                  <c:v>1.4199999999999997</c:v>
                </c:pt>
                <c:pt idx="732">
                  <c:v>1.42</c:v>
                </c:pt>
                <c:pt idx="733">
                  <c:v>1.3900000000000001</c:v>
                </c:pt>
                <c:pt idx="734">
                  <c:v>1.64</c:v>
                </c:pt>
                <c:pt idx="735">
                  <c:v>1.6199999999999999</c:v>
                </c:pt>
                <c:pt idx="736">
                  <c:v>1.59</c:v>
                </c:pt>
                <c:pt idx="737">
                  <c:v>1.5200000000000002</c:v>
                </c:pt>
                <c:pt idx="738">
                  <c:v>1.48</c:v>
                </c:pt>
                <c:pt idx="739">
                  <c:v>1.43</c:v>
                </c:pt>
                <c:pt idx="740">
                  <c:v>1.48</c:v>
                </c:pt>
                <c:pt idx="741">
                  <c:v>1.4300000000000002</c:v>
                </c:pt>
                <c:pt idx="742">
                  <c:v>1.43</c:v>
                </c:pt>
                <c:pt idx="743">
                  <c:v>1.36</c:v>
                </c:pt>
                <c:pt idx="744">
                  <c:v>1.41</c:v>
                </c:pt>
                <c:pt idx="745">
                  <c:v>1.3099999999999998</c:v>
                </c:pt>
                <c:pt idx="746">
                  <c:v>1.3599999999999999</c:v>
                </c:pt>
                <c:pt idx="747">
                  <c:v>1.32</c:v>
                </c:pt>
                <c:pt idx="748">
                  <c:v>1.2</c:v>
                </c:pt>
                <c:pt idx="749">
                  <c:v>1.3399999999999999</c:v>
                </c:pt>
                <c:pt idx="750">
                  <c:v>1.3999999999999997</c:v>
                </c:pt>
                <c:pt idx="751">
                  <c:v>1.25</c:v>
                </c:pt>
                <c:pt idx="752">
                  <c:v>1.07</c:v>
                </c:pt>
                <c:pt idx="753">
                  <c:v>1.0299999999999998</c:v>
                </c:pt>
                <c:pt idx="754">
                  <c:v>1.1100000000000001</c:v>
                </c:pt>
                <c:pt idx="755">
                  <c:v>1.07</c:v>
                </c:pt>
                <c:pt idx="756">
                  <c:v>1.0499999999999998</c:v>
                </c:pt>
                <c:pt idx="757">
                  <c:v>1.0999999999999999</c:v>
                </c:pt>
                <c:pt idx="758">
                  <c:v>1.1200000000000001</c:v>
                </c:pt>
                <c:pt idx="759">
                  <c:v>1.0900000000000001</c:v>
                </c:pt>
                <c:pt idx="760">
                  <c:v>1.0800000000000003</c:v>
                </c:pt>
                <c:pt idx="761">
                  <c:v>1.18</c:v>
                </c:pt>
                <c:pt idx="762">
                  <c:v>1.02</c:v>
                </c:pt>
                <c:pt idx="763">
                  <c:v>0.89999999999999991</c:v>
                </c:pt>
                <c:pt idx="764">
                  <c:v>0.89</c:v>
                </c:pt>
                <c:pt idx="765">
                  <c:v>0.71999999999999986</c:v>
                </c:pt>
                <c:pt idx="766">
                  <c:v>0.81</c:v>
                </c:pt>
                <c:pt idx="767">
                  <c:v>0.76</c:v>
                </c:pt>
                <c:pt idx="768">
                  <c:v>0.73999999999999988</c:v>
                </c:pt>
                <c:pt idx="769">
                  <c:v>0.71999999999999986</c:v>
                </c:pt>
                <c:pt idx="770">
                  <c:v>0.79999999999999993</c:v>
                </c:pt>
                <c:pt idx="771">
                  <c:v>0.88</c:v>
                </c:pt>
                <c:pt idx="772">
                  <c:v>0.9</c:v>
                </c:pt>
                <c:pt idx="773">
                  <c:v>0.85</c:v>
                </c:pt>
                <c:pt idx="774">
                  <c:v>0.86</c:v>
                </c:pt>
                <c:pt idx="775">
                  <c:v>0.77</c:v>
                </c:pt>
                <c:pt idx="776">
                  <c:v>0.71</c:v>
                </c:pt>
                <c:pt idx="777">
                  <c:v>0.84000000000000008</c:v>
                </c:pt>
                <c:pt idx="778">
                  <c:v>0.76</c:v>
                </c:pt>
                <c:pt idx="779">
                  <c:v>0.80999999999999994</c:v>
                </c:pt>
                <c:pt idx="780">
                  <c:v>0.83</c:v>
                </c:pt>
                <c:pt idx="781">
                  <c:v>0.82</c:v>
                </c:pt>
                <c:pt idx="782">
                  <c:v>0.8</c:v>
                </c:pt>
                <c:pt idx="783">
                  <c:v>0.89000000000000012</c:v>
                </c:pt>
                <c:pt idx="784">
                  <c:v>0.82000000000000006</c:v>
                </c:pt>
                <c:pt idx="785">
                  <c:v>0.75</c:v>
                </c:pt>
                <c:pt idx="786">
                  <c:v>0.81999999999999984</c:v>
                </c:pt>
                <c:pt idx="787">
                  <c:v>0.78999999999999992</c:v>
                </c:pt>
                <c:pt idx="788">
                  <c:v>0.81999999999999984</c:v>
                </c:pt>
                <c:pt idx="789">
                  <c:v>0.7400000000000001</c:v>
                </c:pt>
                <c:pt idx="790">
                  <c:v>0.52</c:v>
                </c:pt>
                <c:pt idx="791">
                  <c:v>0.45999999999999996</c:v>
                </c:pt>
                <c:pt idx="792">
                  <c:v>0.52</c:v>
                </c:pt>
                <c:pt idx="793">
                  <c:v>0.58000000000000007</c:v>
                </c:pt>
                <c:pt idx="794">
                  <c:v>0.57000000000000006</c:v>
                </c:pt>
                <c:pt idx="795">
                  <c:v>0.56000000000000005</c:v>
                </c:pt>
                <c:pt idx="796">
                  <c:v>0.54999999999999993</c:v>
                </c:pt>
                <c:pt idx="797">
                  <c:v>0.61</c:v>
                </c:pt>
                <c:pt idx="798">
                  <c:v>0.54999999999999993</c:v>
                </c:pt>
                <c:pt idx="799">
                  <c:v>0.55000000000000004</c:v>
                </c:pt>
                <c:pt idx="800">
                  <c:v>0.64999999999999991</c:v>
                </c:pt>
                <c:pt idx="801">
                  <c:v>0.63</c:v>
                </c:pt>
                <c:pt idx="802">
                  <c:v>0.67</c:v>
                </c:pt>
                <c:pt idx="803">
                  <c:v>0.69</c:v>
                </c:pt>
                <c:pt idx="804">
                  <c:v>0.79000000000000015</c:v>
                </c:pt>
                <c:pt idx="805">
                  <c:v>0.85</c:v>
                </c:pt>
                <c:pt idx="806">
                  <c:v>0.8600000000000001</c:v>
                </c:pt>
                <c:pt idx="807">
                  <c:v>0.71999999999999986</c:v>
                </c:pt>
                <c:pt idx="808">
                  <c:v>0.79</c:v>
                </c:pt>
                <c:pt idx="809">
                  <c:v>0.74999999999999989</c:v>
                </c:pt>
                <c:pt idx="810">
                  <c:v>0.65999999999999992</c:v>
                </c:pt>
                <c:pt idx="811">
                  <c:v>0.61</c:v>
                </c:pt>
                <c:pt idx="812">
                  <c:v>0.53999999999999992</c:v>
                </c:pt>
                <c:pt idx="813">
                  <c:v>0.55999999999999994</c:v>
                </c:pt>
                <c:pt idx="814">
                  <c:v>0.59</c:v>
                </c:pt>
                <c:pt idx="815">
                  <c:v>0.68</c:v>
                </c:pt>
                <c:pt idx="816">
                  <c:v>0.64999999999999991</c:v>
                </c:pt>
                <c:pt idx="817">
                  <c:v>0.69000000000000006</c:v>
                </c:pt>
                <c:pt idx="818">
                  <c:v>0.62</c:v>
                </c:pt>
                <c:pt idx="819">
                  <c:v>0.57999999999999996</c:v>
                </c:pt>
                <c:pt idx="820">
                  <c:v>0.6</c:v>
                </c:pt>
                <c:pt idx="821">
                  <c:v>0.6100000000000001</c:v>
                </c:pt>
                <c:pt idx="822">
                  <c:v>0.56999999999999995</c:v>
                </c:pt>
                <c:pt idx="823">
                  <c:v>0.60999999999999988</c:v>
                </c:pt>
                <c:pt idx="824">
                  <c:v>0.57000000000000006</c:v>
                </c:pt>
                <c:pt idx="825">
                  <c:v>0.58999999999999986</c:v>
                </c:pt>
                <c:pt idx="826">
                  <c:v>0.57000000000000006</c:v>
                </c:pt>
                <c:pt idx="827">
                  <c:v>0.53</c:v>
                </c:pt>
                <c:pt idx="828">
                  <c:v>0.53</c:v>
                </c:pt>
                <c:pt idx="829">
                  <c:v>0.49999999999999994</c:v>
                </c:pt>
                <c:pt idx="830">
                  <c:v>0.51</c:v>
                </c:pt>
                <c:pt idx="831">
                  <c:v>0.49</c:v>
                </c:pt>
                <c:pt idx="832">
                  <c:v>0.51</c:v>
                </c:pt>
                <c:pt idx="833">
                  <c:v>0.5099999999999999</c:v>
                </c:pt>
                <c:pt idx="834">
                  <c:v>0.5099999999999999</c:v>
                </c:pt>
                <c:pt idx="835">
                  <c:v>0.49</c:v>
                </c:pt>
                <c:pt idx="836">
                  <c:v>0.51</c:v>
                </c:pt>
                <c:pt idx="837">
                  <c:v>0.51</c:v>
                </c:pt>
                <c:pt idx="838">
                  <c:v>0.61999999999999988</c:v>
                </c:pt>
                <c:pt idx="839">
                  <c:v>0.67999999999999994</c:v>
                </c:pt>
                <c:pt idx="840">
                  <c:v>0.77</c:v>
                </c:pt>
                <c:pt idx="841">
                  <c:v>0.75</c:v>
                </c:pt>
                <c:pt idx="842">
                  <c:v>0.75</c:v>
                </c:pt>
                <c:pt idx="843">
                  <c:v>0.71</c:v>
                </c:pt>
                <c:pt idx="844">
                  <c:v>0.59</c:v>
                </c:pt>
                <c:pt idx="845">
                  <c:v>0.58000000000000007</c:v>
                </c:pt>
                <c:pt idx="846">
                  <c:v>0.63000000000000012</c:v>
                </c:pt>
                <c:pt idx="847">
                  <c:v>0.57999999999999996</c:v>
                </c:pt>
                <c:pt idx="848">
                  <c:v>0.68</c:v>
                </c:pt>
                <c:pt idx="849">
                  <c:v>0.68</c:v>
                </c:pt>
                <c:pt idx="850">
                  <c:v>0.68</c:v>
                </c:pt>
                <c:pt idx="851">
                  <c:v>0.67999999999999994</c:v>
                </c:pt>
                <c:pt idx="852">
                  <c:v>0.76</c:v>
                </c:pt>
                <c:pt idx="853">
                  <c:v>0.69000000000000006</c:v>
                </c:pt>
                <c:pt idx="854">
                  <c:v>0.66999999999999993</c:v>
                </c:pt>
                <c:pt idx="855">
                  <c:v>0.63</c:v>
                </c:pt>
                <c:pt idx="856">
                  <c:v>0.66999999999999993</c:v>
                </c:pt>
                <c:pt idx="857">
                  <c:v>0.7</c:v>
                </c:pt>
                <c:pt idx="858">
                  <c:v>0.83</c:v>
                </c:pt>
                <c:pt idx="859">
                  <c:v>0.8600000000000001</c:v>
                </c:pt>
                <c:pt idx="860">
                  <c:v>0.58000000000000007</c:v>
                </c:pt>
                <c:pt idx="861">
                  <c:v>0.61</c:v>
                </c:pt>
                <c:pt idx="862">
                  <c:v>0.55000000000000004</c:v>
                </c:pt>
                <c:pt idx="863">
                  <c:v>0.55999999999999994</c:v>
                </c:pt>
                <c:pt idx="864">
                  <c:v>0.53</c:v>
                </c:pt>
                <c:pt idx="865">
                  <c:v>0.48</c:v>
                </c:pt>
                <c:pt idx="866">
                  <c:v>0.43000000000000005</c:v>
                </c:pt>
                <c:pt idx="867">
                  <c:v>0.48</c:v>
                </c:pt>
                <c:pt idx="868">
                  <c:v>0.49</c:v>
                </c:pt>
                <c:pt idx="869">
                  <c:v>0.5</c:v>
                </c:pt>
                <c:pt idx="870">
                  <c:v>0.44999999999999996</c:v>
                </c:pt>
                <c:pt idx="871">
                  <c:v>0.46</c:v>
                </c:pt>
                <c:pt idx="872">
                  <c:v>0.47000000000000003</c:v>
                </c:pt>
                <c:pt idx="873">
                  <c:v>0.44</c:v>
                </c:pt>
                <c:pt idx="874">
                  <c:v>0.45999999999999996</c:v>
                </c:pt>
                <c:pt idx="875">
                  <c:v>0.43</c:v>
                </c:pt>
                <c:pt idx="876">
                  <c:v>0.44</c:v>
                </c:pt>
                <c:pt idx="877">
                  <c:v>0.44999999999999996</c:v>
                </c:pt>
                <c:pt idx="878">
                  <c:v>0.52</c:v>
                </c:pt>
                <c:pt idx="879">
                  <c:v>0.67999999999999994</c:v>
                </c:pt>
                <c:pt idx="880">
                  <c:v>0.71</c:v>
                </c:pt>
                <c:pt idx="881">
                  <c:v>0.67</c:v>
                </c:pt>
                <c:pt idx="882">
                  <c:v>0.54999999999999993</c:v>
                </c:pt>
                <c:pt idx="883">
                  <c:v>0.62</c:v>
                </c:pt>
                <c:pt idx="884">
                  <c:v>0.54</c:v>
                </c:pt>
                <c:pt idx="885">
                  <c:v>0.57000000000000006</c:v>
                </c:pt>
                <c:pt idx="886">
                  <c:v>0.56000000000000005</c:v>
                </c:pt>
                <c:pt idx="887">
                  <c:v>0.65999999999999992</c:v>
                </c:pt>
                <c:pt idx="888">
                  <c:v>0.64</c:v>
                </c:pt>
                <c:pt idx="889">
                  <c:v>0.68</c:v>
                </c:pt>
                <c:pt idx="890">
                  <c:v>0.76999999999999991</c:v>
                </c:pt>
                <c:pt idx="891">
                  <c:v>0.74</c:v>
                </c:pt>
                <c:pt idx="892">
                  <c:v>0.74</c:v>
                </c:pt>
                <c:pt idx="893">
                  <c:v>0.75</c:v>
                </c:pt>
                <c:pt idx="894">
                  <c:v>0.73</c:v>
                </c:pt>
                <c:pt idx="895">
                  <c:v>0.65</c:v>
                </c:pt>
                <c:pt idx="896">
                  <c:v>0.65999999999999992</c:v>
                </c:pt>
                <c:pt idx="897">
                  <c:v>0.69000000000000017</c:v>
                </c:pt>
                <c:pt idx="898">
                  <c:v>0.64000000000000012</c:v>
                </c:pt>
                <c:pt idx="899">
                  <c:v>0.65999999999999992</c:v>
                </c:pt>
                <c:pt idx="900">
                  <c:v>0.66</c:v>
                </c:pt>
                <c:pt idx="901">
                  <c:v>0.72</c:v>
                </c:pt>
                <c:pt idx="902">
                  <c:v>0.7</c:v>
                </c:pt>
                <c:pt idx="903">
                  <c:v>0.51</c:v>
                </c:pt>
                <c:pt idx="904">
                  <c:v>0.45</c:v>
                </c:pt>
                <c:pt idx="905">
                  <c:v>0.44999999999999996</c:v>
                </c:pt>
                <c:pt idx="906">
                  <c:v>0.45999999999999996</c:v>
                </c:pt>
                <c:pt idx="907">
                  <c:v>0.45</c:v>
                </c:pt>
                <c:pt idx="908">
                  <c:v>0.48</c:v>
                </c:pt>
                <c:pt idx="909">
                  <c:v>0.42000000000000004</c:v>
                </c:pt>
                <c:pt idx="910">
                  <c:v>0.41000000000000003</c:v>
                </c:pt>
                <c:pt idx="911">
                  <c:v>0.39</c:v>
                </c:pt>
                <c:pt idx="912">
                  <c:v>0.43</c:v>
                </c:pt>
                <c:pt idx="913">
                  <c:v>0.41999999999999993</c:v>
                </c:pt>
                <c:pt idx="914">
                  <c:v>0.4</c:v>
                </c:pt>
                <c:pt idx="915">
                  <c:v>0.39</c:v>
                </c:pt>
                <c:pt idx="916">
                  <c:v>0.38999999999999996</c:v>
                </c:pt>
                <c:pt idx="917">
                  <c:v>0.28000000000000003</c:v>
                </c:pt>
                <c:pt idx="918">
                  <c:v>0.31999999999999995</c:v>
                </c:pt>
                <c:pt idx="919">
                  <c:v>0.32999999999999996</c:v>
                </c:pt>
                <c:pt idx="920">
                  <c:v>0.33999999999999997</c:v>
                </c:pt>
                <c:pt idx="921">
                  <c:v>0.30999999999999994</c:v>
                </c:pt>
                <c:pt idx="922">
                  <c:v>0.32</c:v>
                </c:pt>
                <c:pt idx="923">
                  <c:v>0.27999999999999997</c:v>
                </c:pt>
                <c:pt idx="924">
                  <c:v>0.28999999999999998</c:v>
                </c:pt>
                <c:pt idx="925">
                  <c:v>0.26999999999999996</c:v>
                </c:pt>
                <c:pt idx="926">
                  <c:v>0.23999999999999994</c:v>
                </c:pt>
                <c:pt idx="927">
                  <c:v>0.21999999999999997</c:v>
                </c:pt>
                <c:pt idx="928">
                  <c:v>0.21000000000000002</c:v>
                </c:pt>
                <c:pt idx="929">
                  <c:v>0.20999999999999996</c:v>
                </c:pt>
                <c:pt idx="930">
                  <c:v>0.21999999999999997</c:v>
                </c:pt>
                <c:pt idx="931">
                  <c:v>0.23000000000000004</c:v>
                </c:pt>
                <c:pt idx="932">
                  <c:v>0.20999999999999996</c:v>
                </c:pt>
                <c:pt idx="933">
                  <c:v>0.22999999999999998</c:v>
                </c:pt>
                <c:pt idx="934">
                  <c:v>0.2</c:v>
                </c:pt>
                <c:pt idx="935">
                  <c:v>0.16999999999999998</c:v>
                </c:pt>
                <c:pt idx="936">
                  <c:v>0.19</c:v>
                </c:pt>
                <c:pt idx="937">
                  <c:v>0.19</c:v>
                </c:pt>
                <c:pt idx="938">
                  <c:v>0.23000000000000004</c:v>
                </c:pt>
                <c:pt idx="939">
                  <c:v>0.19</c:v>
                </c:pt>
                <c:pt idx="940">
                  <c:v>0.16999999999999993</c:v>
                </c:pt>
                <c:pt idx="941">
                  <c:v>0.17000000000000004</c:v>
                </c:pt>
                <c:pt idx="942">
                  <c:v>0.20000000000000007</c:v>
                </c:pt>
                <c:pt idx="943">
                  <c:v>0.39999999999999991</c:v>
                </c:pt>
                <c:pt idx="944">
                  <c:v>0.37999999999999989</c:v>
                </c:pt>
                <c:pt idx="945">
                  <c:v>0.40000000000000013</c:v>
                </c:pt>
                <c:pt idx="946">
                  <c:v>0.46000000000000008</c:v>
                </c:pt>
                <c:pt idx="947">
                  <c:v>0.43000000000000005</c:v>
                </c:pt>
                <c:pt idx="948">
                  <c:v>0.41000000000000003</c:v>
                </c:pt>
                <c:pt idx="949">
                  <c:v>0.43000000000000005</c:v>
                </c:pt>
                <c:pt idx="950">
                  <c:v>0.41999999999999993</c:v>
                </c:pt>
                <c:pt idx="951">
                  <c:v>0.41000000000000003</c:v>
                </c:pt>
                <c:pt idx="952">
                  <c:v>0.4</c:v>
                </c:pt>
                <c:pt idx="953">
                  <c:v>0.41000000000000003</c:v>
                </c:pt>
                <c:pt idx="954">
                  <c:v>0.39</c:v>
                </c:pt>
                <c:pt idx="955">
                  <c:v>0.4</c:v>
                </c:pt>
                <c:pt idx="956">
                  <c:v>0.41999999999999993</c:v>
                </c:pt>
                <c:pt idx="957">
                  <c:v>0.39999999999999991</c:v>
                </c:pt>
                <c:pt idx="958">
                  <c:v>0.44000000000000006</c:v>
                </c:pt>
                <c:pt idx="959">
                  <c:v>0.54999999999999993</c:v>
                </c:pt>
                <c:pt idx="960">
                  <c:v>0.57999999999999996</c:v>
                </c:pt>
                <c:pt idx="961">
                  <c:v>0.60000000000000009</c:v>
                </c:pt>
                <c:pt idx="962">
                  <c:v>0.49</c:v>
                </c:pt>
                <c:pt idx="963">
                  <c:v>0.51</c:v>
                </c:pt>
                <c:pt idx="964">
                  <c:v>0.53</c:v>
                </c:pt>
                <c:pt idx="965">
                  <c:v>0.52</c:v>
                </c:pt>
                <c:pt idx="966">
                  <c:v>0.54</c:v>
                </c:pt>
                <c:pt idx="967">
                  <c:v>0.54</c:v>
                </c:pt>
                <c:pt idx="968">
                  <c:v>0.54</c:v>
                </c:pt>
                <c:pt idx="969">
                  <c:v>0.47000000000000003</c:v>
                </c:pt>
                <c:pt idx="970">
                  <c:v>0.49999999999999994</c:v>
                </c:pt>
                <c:pt idx="971">
                  <c:v>0.53</c:v>
                </c:pt>
                <c:pt idx="972">
                  <c:v>0.51</c:v>
                </c:pt>
                <c:pt idx="973">
                  <c:v>0.52</c:v>
                </c:pt>
                <c:pt idx="974">
                  <c:v>0.49</c:v>
                </c:pt>
                <c:pt idx="975">
                  <c:v>0.47000000000000003</c:v>
                </c:pt>
                <c:pt idx="976">
                  <c:v>0.47999999999999993</c:v>
                </c:pt>
                <c:pt idx="977">
                  <c:v>0.51</c:v>
                </c:pt>
                <c:pt idx="978">
                  <c:v>0.4900000000000001</c:v>
                </c:pt>
                <c:pt idx="979">
                  <c:v>0.55000000000000004</c:v>
                </c:pt>
                <c:pt idx="980">
                  <c:v>0.60000000000000009</c:v>
                </c:pt>
                <c:pt idx="981">
                  <c:v>0.58000000000000007</c:v>
                </c:pt>
                <c:pt idx="982">
                  <c:v>0.57000000000000006</c:v>
                </c:pt>
                <c:pt idx="983">
                  <c:v>0.56000000000000005</c:v>
                </c:pt>
                <c:pt idx="984">
                  <c:v>0.64</c:v>
                </c:pt>
                <c:pt idx="985">
                  <c:v>0.62999999999999989</c:v>
                </c:pt>
                <c:pt idx="986">
                  <c:v>0.59000000000000008</c:v>
                </c:pt>
                <c:pt idx="987">
                  <c:v>0.64</c:v>
                </c:pt>
                <c:pt idx="988">
                  <c:v>0.69</c:v>
                </c:pt>
                <c:pt idx="989">
                  <c:v>0.64</c:v>
                </c:pt>
                <c:pt idx="990">
                  <c:v>0.66</c:v>
                </c:pt>
                <c:pt idx="991">
                  <c:v>0.71000000000000008</c:v>
                </c:pt>
                <c:pt idx="992">
                  <c:v>0.66999999999999993</c:v>
                </c:pt>
                <c:pt idx="993">
                  <c:v>0.62</c:v>
                </c:pt>
                <c:pt idx="994">
                  <c:v>0.61</c:v>
                </c:pt>
                <c:pt idx="995">
                  <c:v>0.72</c:v>
                </c:pt>
                <c:pt idx="996">
                  <c:v>0.78</c:v>
                </c:pt>
                <c:pt idx="997">
                  <c:v>0.76</c:v>
                </c:pt>
                <c:pt idx="998">
                  <c:v>0.73</c:v>
                </c:pt>
                <c:pt idx="999">
                  <c:v>0.6399999999999999</c:v>
                </c:pt>
                <c:pt idx="1000">
                  <c:v>0.6100000000000001</c:v>
                </c:pt>
                <c:pt idx="1001">
                  <c:v>0.58000000000000007</c:v>
                </c:pt>
                <c:pt idx="1002">
                  <c:v>0.61</c:v>
                </c:pt>
                <c:pt idx="1003">
                  <c:v>0.62000000000000011</c:v>
                </c:pt>
                <c:pt idx="1004">
                  <c:v>0.59</c:v>
                </c:pt>
                <c:pt idx="1005">
                  <c:v>0.54999999999999993</c:v>
                </c:pt>
                <c:pt idx="1006">
                  <c:v>0.49</c:v>
                </c:pt>
                <c:pt idx="1007">
                  <c:v>0.57000000000000006</c:v>
                </c:pt>
                <c:pt idx="1008">
                  <c:v>0.52</c:v>
                </c:pt>
                <c:pt idx="1009">
                  <c:v>0.58000000000000007</c:v>
                </c:pt>
                <c:pt idx="1010">
                  <c:v>0.6</c:v>
                </c:pt>
                <c:pt idx="1011">
                  <c:v>0.62</c:v>
                </c:pt>
                <c:pt idx="1012">
                  <c:v>0.63</c:v>
                </c:pt>
                <c:pt idx="1013">
                  <c:v>0.53</c:v>
                </c:pt>
                <c:pt idx="1014">
                  <c:v>0.55000000000000004</c:v>
                </c:pt>
                <c:pt idx="1015">
                  <c:v>0.53</c:v>
                </c:pt>
                <c:pt idx="1016">
                  <c:v>0.5</c:v>
                </c:pt>
                <c:pt idx="1017">
                  <c:v>0.44</c:v>
                </c:pt>
                <c:pt idx="1018">
                  <c:v>0.5</c:v>
                </c:pt>
                <c:pt idx="1019">
                  <c:v>0.49</c:v>
                </c:pt>
                <c:pt idx="1020">
                  <c:v>0.54</c:v>
                </c:pt>
                <c:pt idx="1021">
                  <c:v>0.53</c:v>
                </c:pt>
                <c:pt idx="1022">
                  <c:v>0.59</c:v>
                </c:pt>
                <c:pt idx="1023">
                  <c:v>0.57000000000000006</c:v>
                </c:pt>
                <c:pt idx="1024">
                  <c:v>0.64</c:v>
                </c:pt>
                <c:pt idx="1025">
                  <c:v>0.62</c:v>
                </c:pt>
                <c:pt idx="1026">
                  <c:v>0.58000000000000007</c:v>
                </c:pt>
                <c:pt idx="1027">
                  <c:v>0.51</c:v>
                </c:pt>
                <c:pt idx="1028">
                  <c:v>0.54</c:v>
                </c:pt>
                <c:pt idx="1029">
                  <c:v>0.53999999999999992</c:v>
                </c:pt>
                <c:pt idx="1030">
                  <c:v>0.54999999999999993</c:v>
                </c:pt>
                <c:pt idx="1031">
                  <c:v>0.48</c:v>
                </c:pt>
                <c:pt idx="1032">
                  <c:v>0.43</c:v>
                </c:pt>
                <c:pt idx="1033">
                  <c:v>0.4</c:v>
                </c:pt>
                <c:pt idx="1034">
                  <c:v>0.4</c:v>
                </c:pt>
                <c:pt idx="1035">
                  <c:v>0.38</c:v>
                </c:pt>
                <c:pt idx="1036">
                  <c:v>0.4</c:v>
                </c:pt>
                <c:pt idx="1037">
                  <c:v>0.42</c:v>
                </c:pt>
                <c:pt idx="1038">
                  <c:v>0.39999999999999997</c:v>
                </c:pt>
                <c:pt idx="1039">
                  <c:v>0.33999999999999997</c:v>
                </c:pt>
                <c:pt idx="1040">
                  <c:v>0.28999999999999998</c:v>
                </c:pt>
                <c:pt idx="1041">
                  <c:v>0.31</c:v>
                </c:pt>
                <c:pt idx="1042">
                  <c:v>0.32</c:v>
                </c:pt>
                <c:pt idx="1043">
                  <c:v>0.33999999999999997</c:v>
                </c:pt>
                <c:pt idx="1044">
                  <c:v>0.3</c:v>
                </c:pt>
                <c:pt idx="1045">
                  <c:v>0.32</c:v>
                </c:pt>
                <c:pt idx="1046">
                  <c:v>0.3</c:v>
                </c:pt>
                <c:pt idx="1047">
                  <c:v>0.33999999999999997</c:v>
                </c:pt>
                <c:pt idx="1048">
                  <c:v>0.33</c:v>
                </c:pt>
                <c:pt idx="1049">
                  <c:v>0.33999999999999997</c:v>
                </c:pt>
                <c:pt idx="1050">
                  <c:v>0.32</c:v>
                </c:pt>
                <c:pt idx="1051">
                  <c:v>0.49</c:v>
                </c:pt>
                <c:pt idx="1052">
                  <c:v>0.55999999999999994</c:v>
                </c:pt>
                <c:pt idx="1053">
                  <c:v>0.75</c:v>
                </c:pt>
                <c:pt idx="1054">
                  <c:v>0.63</c:v>
                </c:pt>
                <c:pt idx="1055">
                  <c:v>0.55999999999999994</c:v>
                </c:pt>
                <c:pt idx="1056">
                  <c:v>0.72</c:v>
                </c:pt>
                <c:pt idx="1057">
                  <c:v>0.62</c:v>
                </c:pt>
                <c:pt idx="1058">
                  <c:v>0.69</c:v>
                </c:pt>
                <c:pt idx="1059">
                  <c:v>0.74</c:v>
                </c:pt>
                <c:pt idx="1060">
                  <c:v>0.69</c:v>
                </c:pt>
                <c:pt idx="1061">
                  <c:v>0.72</c:v>
                </c:pt>
                <c:pt idx="1062">
                  <c:v>0.70000000000000007</c:v>
                </c:pt>
                <c:pt idx="1063">
                  <c:v>0.66999999999999993</c:v>
                </c:pt>
                <c:pt idx="1064">
                  <c:v>0.6</c:v>
                </c:pt>
                <c:pt idx="1065">
                  <c:v>0.5</c:v>
                </c:pt>
                <c:pt idx="1066">
                  <c:v>0.53</c:v>
                </c:pt>
                <c:pt idx="1067">
                  <c:v>0.45</c:v>
                </c:pt>
                <c:pt idx="1068">
                  <c:v>0.48</c:v>
                </c:pt>
                <c:pt idx="1069">
                  <c:v>0.45</c:v>
                </c:pt>
                <c:pt idx="1070">
                  <c:v>0.43</c:v>
                </c:pt>
                <c:pt idx="1071">
                  <c:v>0.42000000000000004</c:v>
                </c:pt>
                <c:pt idx="1072">
                  <c:v>0.38</c:v>
                </c:pt>
                <c:pt idx="1073">
                  <c:v>0.4</c:v>
                </c:pt>
                <c:pt idx="1074">
                  <c:v>0.36</c:v>
                </c:pt>
                <c:pt idx="1075">
                  <c:v>0.33999999999999997</c:v>
                </c:pt>
                <c:pt idx="1076">
                  <c:v>0.32999999999999996</c:v>
                </c:pt>
                <c:pt idx="1077">
                  <c:v>0.33999999999999997</c:v>
                </c:pt>
                <c:pt idx="1078">
                  <c:v>0.35</c:v>
                </c:pt>
                <c:pt idx="1079">
                  <c:v>0.39</c:v>
                </c:pt>
                <c:pt idx="1080">
                  <c:v>0.35</c:v>
                </c:pt>
                <c:pt idx="1081">
                  <c:v>0.36</c:v>
                </c:pt>
                <c:pt idx="1082">
                  <c:v>0.36000000000000004</c:v>
                </c:pt>
                <c:pt idx="1083">
                  <c:v>0.33000000000000007</c:v>
                </c:pt>
                <c:pt idx="1084">
                  <c:v>0.35</c:v>
                </c:pt>
                <c:pt idx="1085">
                  <c:v>0.35</c:v>
                </c:pt>
                <c:pt idx="1086">
                  <c:v>0.37</c:v>
                </c:pt>
                <c:pt idx="1087">
                  <c:v>0.35</c:v>
                </c:pt>
                <c:pt idx="1088">
                  <c:v>0.32000000000000006</c:v>
                </c:pt>
                <c:pt idx="1089">
                  <c:v>0.31999999999999995</c:v>
                </c:pt>
                <c:pt idx="1090">
                  <c:v>0.30999999999999994</c:v>
                </c:pt>
                <c:pt idx="1091">
                  <c:v>0.29000000000000004</c:v>
                </c:pt>
                <c:pt idx="1092">
                  <c:v>0.31</c:v>
                </c:pt>
                <c:pt idx="1093">
                  <c:v>0.27999999999999997</c:v>
                </c:pt>
                <c:pt idx="1094">
                  <c:v>0.28000000000000003</c:v>
                </c:pt>
                <c:pt idx="1095">
                  <c:v>0.3</c:v>
                </c:pt>
                <c:pt idx="1096">
                  <c:v>0.27999999999999997</c:v>
                </c:pt>
                <c:pt idx="1097">
                  <c:v>0.28999999999999998</c:v>
                </c:pt>
                <c:pt idx="1098">
                  <c:v>0.29999999999999993</c:v>
                </c:pt>
                <c:pt idx="1099">
                  <c:v>0.24</c:v>
                </c:pt>
                <c:pt idx="1100">
                  <c:v>0.24000000000000002</c:v>
                </c:pt>
                <c:pt idx="1101">
                  <c:v>0.25</c:v>
                </c:pt>
                <c:pt idx="1102">
                  <c:v>0.27</c:v>
                </c:pt>
                <c:pt idx="1103">
                  <c:v>0.27</c:v>
                </c:pt>
                <c:pt idx="1104">
                  <c:v>0.27999999999999997</c:v>
                </c:pt>
                <c:pt idx="1105">
                  <c:v>0.25</c:v>
                </c:pt>
                <c:pt idx="1106">
                  <c:v>0.26</c:v>
                </c:pt>
                <c:pt idx="1107">
                  <c:v>0.26</c:v>
                </c:pt>
                <c:pt idx="1108">
                  <c:v>0.27</c:v>
                </c:pt>
                <c:pt idx="1109">
                  <c:v>0.27999999999999997</c:v>
                </c:pt>
                <c:pt idx="1110">
                  <c:v>0.29000000000000004</c:v>
                </c:pt>
                <c:pt idx="1111">
                  <c:v>0.28000000000000003</c:v>
                </c:pt>
                <c:pt idx="1112">
                  <c:v>0.30000000000000004</c:v>
                </c:pt>
                <c:pt idx="1113">
                  <c:v>0.33</c:v>
                </c:pt>
                <c:pt idx="1114">
                  <c:v>0.32999999999999996</c:v>
                </c:pt>
                <c:pt idx="1115">
                  <c:v>0.31</c:v>
                </c:pt>
                <c:pt idx="1116">
                  <c:v>0.3</c:v>
                </c:pt>
                <c:pt idx="1117">
                  <c:v>0.28999999999999998</c:v>
                </c:pt>
                <c:pt idx="1118">
                  <c:v>0.30000000000000004</c:v>
                </c:pt>
                <c:pt idx="1119">
                  <c:v>0.33999999999999997</c:v>
                </c:pt>
                <c:pt idx="1120">
                  <c:v>0.33</c:v>
                </c:pt>
                <c:pt idx="1121">
                  <c:v>0.36</c:v>
                </c:pt>
                <c:pt idx="1122">
                  <c:v>0.38</c:v>
                </c:pt>
                <c:pt idx="1123">
                  <c:v>0.36</c:v>
                </c:pt>
                <c:pt idx="1124">
                  <c:v>0.37</c:v>
                </c:pt>
                <c:pt idx="1125">
                  <c:v>0.39</c:v>
                </c:pt>
                <c:pt idx="1126">
                  <c:v>0.39</c:v>
                </c:pt>
                <c:pt idx="1127">
                  <c:v>0.38999999999999996</c:v>
                </c:pt>
                <c:pt idx="1128">
                  <c:v>0.37</c:v>
                </c:pt>
                <c:pt idx="1129">
                  <c:v>0.38</c:v>
                </c:pt>
                <c:pt idx="1130">
                  <c:v>0.38</c:v>
                </c:pt>
                <c:pt idx="1131">
                  <c:v>0.37</c:v>
                </c:pt>
                <c:pt idx="1132">
                  <c:v>0.37</c:v>
                </c:pt>
                <c:pt idx="1133">
                  <c:v>0.37</c:v>
                </c:pt>
                <c:pt idx="1134">
                  <c:v>0.36</c:v>
                </c:pt>
                <c:pt idx="1135">
                  <c:v>0.36</c:v>
                </c:pt>
                <c:pt idx="1136">
                  <c:v>0.36</c:v>
                </c:pt>
                <c:pt idx="1137">
                  <c:v>0.38</c:v>
                </c:pt>
                <c:pt idx="1138">
                  <c:v>0.43000000000000005</c:v>
                </c:pt>
                <c:pt idx="1139">
                  <c:v>0.4</c:v>
                </c:pt>
                <c:pt idx="1140">
                  <c:v>0.42000000000000004</c:v>
                </c:pt>
                <c:pt idx="1141">
                  <c:v>0.47000000000000003</c:v>
                </c:pt>
                <c:pt idx="1142">
                  <c:v>0.49</c:v>
                </c:pt>
                <c:pt idx="1143">
                  <c:v>0.45</c:v>
                </c:pt>
                <c:pt idx="1144">
                  <c:v>0.39999999999999997</c:v>
                </c:pt>
                <c:pt idx="1145">
                  <c:v>0.41000000000000003</c:v>
                </c:pt>
                <c:pt idx="1146">
                  <c:v>0.43</c:v>
                </c:pt>
                <c:pt idx="1147">
                  <c:v>0.43</c:v>
                </c:pt>
                <c:pt idx="1148">
                  <c:v>0.43999999999999995</c:v>
                </c:pt>
                <c:pt idx="1149">
                  <c:v>0.4</c:v>
                </c:pt>
                <c:pt idx="1150">
                  <c:v>0.41000000000000003</c:v>
                </c:pt>
                <c:pt idx="1151">
                  <c:v>0.45</c:v>
                </c:pt>
                <c:pt idx="1152">
                  <c:v>0.41000000000000003</c:v>
                </c:pt>
                <c:pt idx="1153">
                  <c:v>0.45999999999999996</c:v>
                </c:pt>
                <c:pt idx="1154">
                  <c:v>0.48999999999999994</c:v>
                </c:pt>
                <c:pt idx="1155">
                  <c:v>0.56000000000000005</c:v>
                </c:pt>
                <c:pt idx="1156">
                  <c:v>0.7</c:v>
                </c:pt>
                <c:pt idx="1157">
                  <c:v>0.65999999999999992</c:v>
                </c:pt>
                <c:pt idx="1158">
                  <c:v>0.59</c:v>
                </c:pt>
                <c:pt idx="1159">
                  <c:v>0.57999999999999985</c:v>
                </c:pt>
                <c:pt idx="1160">
                  <c:v>0.56999999999999995</c:v>
                </c:pt>
                <c:pt idx="1161">
                  <c:v>0.66000000000000014</c:v>
                </c:pt>
                <c:pt idx="1162">
                  <c:v>0.56999999999999995</c:v>
                </c:pt>
                <c:pt idx="1163">
                  <c:v>0.59000000000000008</c:v>
                </c:pt>
                <c:pt idx="1164">
                  <c:v>0.65000000000000013</c:v>
                </c:pt>
                <c:pt idx="1165">
                  <c:v>0.68000000000000016</c:v>
                </c:pt>
                <c:pt idx="1166">
                  <c:v>0.64000000000000012</c:v>
                </c:pt>
                <c:pt idx="1167">
                  <c:v>0.60000000000000009</c:v>
                </c:pt>
                <c:pt idx="1168">
                  <c:v>0.59000000000000008</c:v>
                </c:pt>
                <c:pt idx="1169">
                  <c:v>0.57000000000000006</c:v>
                </c:pt>
                <c:pt idx="1170">
                  <c:v>0.67000000000000015</c:v>
                </c:pt>
                <c:pt idx="1171">
                  <c:v>0.65000000000000013</c:v>
                </c:pt>
                <c:pt idx="1172">
                  <c:v>0.65000000000000013</c:v>
                </c:pt>
                <c:pt idx="1173">
                  <c:v>0.62000000000000011</c:v>
                </c:pt>
                <c:pt idx="1174">
                  <c:v>0.61999999999999988</c:v>
                </c:pt>
                <c:pt idx="1175">
                  <c:v>0.61999999999999988</c:v>
                </c:pt>
                <c:pt idx="1176">
                  <c:v>0.66999999999999993</c:v>
                </c:pt>
                <c:pt idx="1177">
                  <c:v>0.6</c:v>
                </c:pt>
                <c:pt idx="1178">
                  <c:v>0.58000000000000007</c:v>
                </c:pt>
                <c:pt idx="1179">
                  <c:v>0.60000000000000009</c:v>
                </c:pt>
                <c:pt idx="1180">
                  <c:v>0.60000000000000009</c:v>
                </c:pt>
                <c:pt idx="1181">
                  <c:v>0.61999999999999988</c:v>
                </c:pt>
                <c:pt idx="1182">
                  <c:v>0.63000000000000012</c:v>
                </c:pt>
                <c:pt idx="1183">
                  <c:v>0.58999999999999986</c:v>
                </c:pt>
                <c:pt idx="1184">
                  <c:v>0.58000000000000007</c:v>
                </c:pt>
                <c:pt idx="1185">
                  <c:v>0.58000000000000007</c:v>
                </c:pt>
                <c:pt idx="1186">
                  <c:v>0.58999999999999986</c:v>
                </c:pt>
                <c:pt idx="1187">
                  <c:v>0.54999999999999982</c:v>
                </c:pt>
                <c:pt idx="1188">
                  <c:v>0.64000000000000012</c:v>
                </c:pt>
                <c:pt idx="1189">
                  <c:v>0.48</c:v>
                </c:pt>
                <c:pt idx="1190">
                  <c:v>0.43999999999999995</c:v>
                </c:pt>
                <c:pt idx="1191">
                  <c:v>0.48999999999999977</c:v>
                </c:pt>
                <c:pt idx="1192">
                  <c:v>0.51000000000000023</c:v>
                </c:pt>
                <c:pt idx="1193">
                  <c:v>0.45000000000000018</c:v>
                </c:pt>
                <c:pt idx="1194">
                  <c:v>0.43000000000000016</c:v>
                </c:pt>
                <c:pt idx="1195">
                  <c:v>0.43999999999999972</c:v>
                </c:pt>
                <c:pt idx="1196">
                  <c:v>0.43999999999999995</c:v>
                </c:pt>
                <c:pt idx="1197">
                  <c:v>0.48999999999999977</c:v>
                </c:pt>
                <c:pt idx="1198">
                  <c:v>0.49000000000000021</c:v>
                </c:pt>
                <c:pt idx="1199">
                  <c:v>0.5</c:v>
                </c:pt>
                <c:pt idx="1200">
                  <c:v>0.48</c:v>
                </c:pt>
                <c:pt idx="1201">
                  <c:v>0.45000000000000018</c:v>
                </c:pt>
                <c:pt idx="1202">
                  <c:v>0.43000000000000016</c:v>
                </c:pt>
                <c:pt idx="1203">
                  <c:v>0.48999999999999977</c:v>
                </c:pt>
                <c:pt idx="1204">
                  <c:v>0.41999999999999993</c:v>
                </c:pt>
                <c:pt idx="1205">
                  <c:v>0.45999999999999996</c:v>
                </c:pt>
                <c:pt idx="1206">
                  <c:v>0.44999999999999973</c:v>
                </c:pt>
                <c:pt idx="1207">
                  <c:v>0.49000000000000021</c:v>
                </c:pt>
                <c:pt idx="1208">
                  <c:v>0.59999999999999964</c:v>
                </c:pt>
                <c:pt idx="1209">
                  <c:v>0.54999999999999982</c:v>
                </c:pt>
                <c:pt idx="1210">
                  <c:v>0.56000000000000005</c:v>
                </c:pt>
                <c:pt idx="1211">
                  <c:v>0.49000000000000021</c:v>
                </c:pt>
                <c:pt idx="1212">
                  <c:v>0.46999999999999975</c:v>
                </c:pt>
                <c:pt idx="1213">
                  <c:v>0.50999999999999979</c:v>
                </c:pt>
                <c:pt idx="1214">
                  <c:v>0.45999999999999996</c:v>
                </c:pt>
                <c:pt idx="1215">
                  <c:v>0.45999999999999996</c:v>
                </c:pt>
                <c:pt idx="1216">
                  <c:v>0.43999999999999995</c:v>
                </c:pt>
                <c:pt idx="1217">
                  <c:v>0.52</c:v>
                </c:pt>
                <c:pt idx="1218">
                  <c:v>0.54</c:v>
                </c:pt>
                <c:pt idx="1219">
                  <c:v>0.5</c:v>
                </c:pt>
                <c:pt idx="1220">
                  <c:v>0.52</c:v>
                </c:pt>
                <c:pt idx="1221">
                  <c:v>0.50999999999999979</c:v>
                </c:pt>
                <c:pt idx="1222">
                  <c:v>0.48</c:v>
                </c:pt>
                <c:pt idx="1223">
                  <c:v>0.4099999999999997</c:v>
                </c:pt>
                <c:pt idx="1224">
                  <c:v>0.45999999999999996</c:v>
                </c:pt>
                <c:pt idx="1225">
                  <c:v>0.49000000000000021</c:v>
                </c:pt>
                <c:pt idx="1226">
                  <c:v>0.5</c:v>
                </c:pt>
                <c:pt idx="1227">
                  <c:v>0.5</c:v>
                </c:pt>
                <c:pt idx="1228">
                  <c:v>0.48</c:v>
                </c:pt>
                <c:pt idx="1229">
                  <c:v>0.48</c:v>
                </c:pt>
                <c:pt idx="1230">
                  <c:v>0.39999999999999991</c:v>
                </c:pt>
                <c:pt idx="1231">
                  <c:v>0.43000000000000016</c:v>
                </c:pt>
                <c:pt idx="1232">
                  <c:v>0.44999999999999973</c:v>
                </c:pt>
                <c:pt idx="1233">
                  <c:v>0.44999999999999973</c:v>
                </c:pt>
                <c:pt idx="1234">
                  <c:v>0.45000000000000018</c:v>
                </c:pt>
                <c:pt idx="1235">
                  <c:v>0.48999999999999977</c:v>
                </c:pt>
                <c:pt idx="1236">
                  <c:v>0.4700000000000002</c:v>
                </c:pt>
                <c:pt idx="1237">
                  <c:v>0.49000000000000021</c:v>
                </c:pt>
                <c:pt idx="1238">
                  <c:v>0.45999999999999996</c:v>
                </c:pt>
                <c:pt idx="1239">
                  <c:v>0.5</c:v>
                </c:pt>
                <c:pt idx="1240">
                  <c:v>0.48</c:v>
                </c:pt>
              </c:numCache>
            </c:numRef>
          </c:val>
          <c:extLst>
            <c:ext xmlns:c16="http://schemas.microsoft.com/office/drawing/2014/chart" uri="{C3380CC4-5D6E-409C-BE32-E72D297353CC}">
              <c16:uniqueId val="{00000000-DFBC-424E-BC86-BB21B628487C}"/>
            </c:ext>
          </c:extLst>
        </c:ser>
        <c:dLbls>
          <c:showLegendKey val="0"/>
          <c:showVal val="0"/>
          <c:showCatName val="0"/>
          <c:showSerName val="0"/>
          <c:showPercent val="0"/>
          <c:showBubbleSize val="0"/>
        </c:dLbls>
        <c:gapWidth val="219"/>
        <c:overlap val="-27"/>
        <c:axId val="329417344"/>
        <c:axId val="329419424"/>
      </c:barChart>
      <c:lineChart>
        <c:grouping val="standard"/>
        <c:varyColors val="0"/>
        <c:ser>
          <c:idx val="0"/>
          <c:order val="0"/>
          <c:tx>
            <c:strRef>
              <c:f>'No. 54'!$M$3</c:f>
              <c:strCache>
                <c:ptCount val="1"/>
                <c:pt idx="0">
                  <c:v>Ireland</c:v>
                </c:pt>
              </c:strCache>
            </c:strRef>
          </c:tx>
          <c:spPr>
            <a:ln w="9525" cap="rnd">
              <a:solidFill>
                <a:schemeClr val="accent3"/>
              </a:solidFill>
              <a:round/>
            </a:ln>
            <a:effectLst/>
          </c:spPr>
          <c:marker>
            <c:symbol val="none"/>
          </c:marker>
          <c:cat>
            <c:numLit>
              <c:formatCode>mmm\-yy</c:formatCode>
              <c:ptCount val="1241"/>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34">
                <c:v>36766</c:v>
              </c:pt>
              <c:pt idx="35">
                <c:v>36773</c:v>
              </c:pt>
              <c:pt idx="36">
                <c:v>36780</c:v>
              </c:pt>
              <c:pt idx="37">
                <c:v>36787</c:v>
              </c:pt>
              <c:pt idx="38">
                <c:v>36794</c:v>
              </c:pt>
              <c:pt idx="39">
                <c:v>36801</c:v>
              </c:pt>
              <c:pt idx="40">
                <c:v>36808</c:v>
              </c:pt>
              <c:pt idx="41">
                <c:v>36815</c:v>
              </c:pt>
              <c:pt idx="42">
                <c:v>36822</c:v>
              </c:pt>
              <c:pt idx="43">
                <c:v>36829</c:v>
              </c:pt>
              <c:pt idx="44">
                <c:v>36836</c:v>
              </c:pt>
              <c:pt idx="45">
                <c:v>36843</c:v>
              </c:pt>
              <c:pt idx="46">
                <c:v>36850</c:v>
              </c:pt>
              <c:pt idx="47">
                <c:v>36857</c:v>
              </c:pt>
              <c:pt idx="48">
                <c:v>36864</c:v>
              </c:pt>
              <c:pt idx="49">
                <c:v>36871</c:v>
              </c:pt>
              <c:pt idx="50">
                <c:v>36878</c:v>
              </c:pt>
              <c:pt idx="51">
                <c:v>36885</c:v>
              </c:pt>
              <c:pt idx="52">
                <c:v>36892</c:v>
              </c:pt>
              <c:pt idx="53">
                <c:v>36899</c:v>
              </c:pt>
              <c:pt idx="54">
                <c:v>36906</c:v>
              </c:pt>
              <c:pt idx="55">
                <c:v>36913</c:v>
              </c:pt>
              <c:pt idx="56">
                <c:v>36920</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pt idx="1193">
                <c:v>44879</c:v>
              </c:pt>
              <c:pt idx="1194">
                <c:v>44886</c:v>
              </c:pt>
              <c:pt idx="1195">
                <c:v>44893</c:v>
              </c:pt>
              <c:pt idx="1196">
                <c:v>44900</c:v>
              </c:pt>
              <c:pt idx="1197">
                <c:v>44907</c:v>
              </c:pt>
              <c:pt idx="1198">
                <c:v>44914</c:v>
              </c:pt>
              <c:pt idx="1199">
                <c:v>44921</c:v>
              </c:pt>
              <c:pt idx="1200">
                <c:v>44928</c:v>
              </c:pt>
              <c:pt idx="1201">
                <c:v>44935</c:v>
              </c:pt>
              <c:pt idx="1202">
                <c:v>44942</c:v>
              </c:pt>
              <c:pt idx="1203">
                <c:v>44949</c:v>
              </c:pt>
              <c:pt idx="1204">
                <c:v>44956</c:v>
              </c:pt>
              <c:pt idx="1205">
                <c:v>44963</c:v>
              </c:pt>
              <c:pt idx="1206">
                <c:v>44970</c:v>
              </c:pt>
              <c:pt idx="1207">
                <c:v>44977</c:v>
              </c:pt>
              <c:pt idx="1208">
                <c:v>44984</c:v>
              </c:pt>
              <c:pt idx="1209">
                <c:v>44991</c:v>
              </c:pt>
              <c:pt idx="1210">
                <c:v>44998</c:v>
              </c:pt>
              <c:pt idx="1211">
                <c:v>45005</c:v>
              </c:pt>
              <c:pt idx="1212">
                <c:v>45012</c:v>
              </c:pt>
              <c:pt idx="1213">
                <c:v>45019</c:v>
              </c:pt>
              <c:pt idx="1214">
                <c:v>45026</c:v>
              </c:pt>
              <c:pt idx="1215">
                <c:v>45033</c:v>
              </c:pt>
              <c:pt idx="1216">
                <c:v>45040</c:v>
              </c:pt>
              <c:pt idx="1217">
                <c:v>45047</c:v>
              </c:pt>
              <c:pt idx="1218">
                <c:v>45054</c:v>
              </c:pt>
              <c:pt idx="1219">
                <c:v>45061</c:v>
              </c:pt>
              <c:pt idx="1220">
                <c:v>45068</c:v>
              </c:pt>
              <c:pt idx="1221">
                <c:v>45075</c:v>
              </c:pt>
              <c:pt idx="1222">
                <c:v>45082</c:v>
              </c:pt>
              <c:pt idx="1223">
                <c:v>45089</c:v>
              </c:pt>
              <c:pt idx="1224">
                <c:v>45096</c:v>
              </c:pt>
              <c:pt idx="1225">
                <c:v>45103</c:v>
              </c:pt>
              <c:pt idx="1226">
                <c:v>45110</c:v>
              </c:pt>
              <c:pt idx="1227">
                <c:v>45117</c:v>
              </c:pt>
              <c:pt idx="1228">
                <c:v>45124</c:v>
              </c:pt>
              <c:pt idx="1229">
                <c:v>45131</c:v>
              </c:pt>
              <c:pt idx="1230">
                <c:v>45138</c:v>
              </c:pt>
              <c:pt idx="1231">
                <c:v>45145</c:v>
              </c:pt>
              <c:pt idx="1232">
                <c:v>45152</c:v>
              </c:pt>
              <c:pt idx="1233">
                <c:v>45159</c:v>
              </c:pt>
              <c:pt idx="1234">
                <c:v>45166</c:v>
              </c:pt>
              <c:pt idx="1235">
                <c:v>45173</c:v>
              </c:pt>
              <c:pt idx="1236">
                <c:v>45180</c:v>
              </c:pt>
              <c:pt idx="1237">
                <c:v>45187</c:v>
              </c:pt>
              <c:pt idx="1238">
                <c:v>45194</c:v>
              </c:pt>
              <c:pt idx="1239">
                <c:v>45201</c:v>
              </c:pt>
              <c:pt idx="1240">
                <c:v>45208</c:v>
              </c:pt>
            </c:numLit>
          </c:cat>
          <c:val>
            <c:numRef>
              <c:f>'No. 54'!$M$4:$M$1244</c:f>
              <c:numCache>
                <c:formatCode>General</c:formatCode>
                <c:ptCount val="1241"/>
                <c:pt idx="0">
                  <c:v>5.68</c:v>
                </c:pt>
                <c:pt idx="1">
                  <c:v>5.83</c:v>
                </c:pt>
                <c:pt idx="2">
                  <c:v>5.82</c:v>
                </c:pt>
                <c:pt idx="3">
                  <c:v>5.86</c:v>
                </c:pt>
                <c:pt idx="4">
                  <c:v>5.75</c:v>
                </c:pt>
                <c:pt idx="5">
                  <c:v>5.82</c:v>
                </c:pt>
                <c:pt idx="6">
                  <c:v>5.82</c:v>
                </c:pt>
                <c:pt idx="7">
                  <c:v>5.7</c:v>
                </c:pt>
                <c:pt idx="8">
                  <c:v>5.7</c:v>
                </c:pt>
                <c:pt idx="9">
                  <c:v>5.59</c:v>
                </c:pt>
                <c:pt idx="10">
                  <c:v>5.51</c:v>
                </c:pt>
                <c:pt idx="11">
                  <c:v>5.47</c:v>
                </c:pt>
                <c:pt idx="12">
                  <c:v>5.45</c:v>
                </c:pt>
                <c:pt idx="13">
                  <c:v>5.41</c:v>
                </c:pt>
                <c:pt idx="14">
                  <c:v>5.46</c:v>
                </c:pt>
                <c:pt idx="15">
                  <c:v>5.53</c:v>
                </c:pt>
                <c:pt idx="16">
                  <c:v>5.51</c:v>
                </c:pt>
                <c:pt idx="17">
                  <c:v>5.69</c:v>
                </c:pt>
                <c:pt idx="18">
                  <c:v>5.65</c:v>
                </c:pt>
                <c:pt idx="19">
                  <c:v>5.67</c:v>
                </c:pt>
                <c:pt idx="20">
                  <c:v>5.45</c:v>
                </c:pt>
                <c:pt idx="21">
                  <c:v>5.33</c:v>
                </c:pt>
                <c:pt idx="22">
                  <c:v>5.4</c:v>
                </c:pt>
                <c:pt idx="23">
                  <c:v>5.36</c:v>
                </c:pt>
                <c:pt idx="24">
                  <c:v>5.52</c:v>
                </c:pt>
                <c:pt idx="25">
                  <c:v>5.49</c:v>
                </c:pt>
                <c:pt idx="26">
                  <c:v>5.53</c:v>
                </c:pt>
                <c:pt idx="27">
                  <c:v>5.57</c:v>
                </c:pt>
                <c:pt idx="28">
                  <c:v>5.52</c:v>
                </c:pt>
                <c:pt idx="29">
                  <c:v>5.43</c:v>
                </c:pt>
                <c:pt idx="30">
                  <c:v>5.43</c:v>
                </c:pt>
                <c:pt idx="31">
                  <c:v>5.38</c:v>
                </c:pt>
                <c:pt idx="32">
                  <c:v>5.46</c:v>
                </c:pt>
                <c:pt idx="33">
                  <c:v>5.48</c:v>
                </c:pt>
                <c:pt idx="34">
                  <c:v>5.45</c:v>
                </c:pt>
                <c:pt idx="35">
                  <c:v>5.54</c:v>
                </c:pt>
                <c:pt idx="36">
                  <c:v>5.55</c:v>
                </c:pt>
                <c:pt idx="37">
                  <c:v>5.48</c:v>
                </c:pt>
                <c:pt idx="38">
                  <c:v>5.46</c:v>
                </c:pt>
                <c:pt idx="39">
                  <c:v>5.47</c:v>
                </c:pt>
                <c:pt idx="40">
                  <c:v>5.44</c:v>
                </c:pt>
                <c:pt idx="41">
                  <c:v>5.43</c:v>
                </c:pt>
                <c:pt idx="42">
                  <c:v>5.45</c:v>
                </c:pt>
                <c:pt idx="43">
                  <c:v>5.45</c:v>
                </c:pt>
                <c:pt idx="44">
                  <c:v>5.45</c:v>
                </c:pt>
                <c:pt idx="45">
                  <c:v>5.41</c:v>
                </c:pt>
                <c:pt idx="46">
                  <c:v>5.35</c:v>
                </c:pt>
                <c:pt idx="47">
                  <c:v>5.2</c:v>
                </c:pt>
                <c:pt idx="48">
                  <c:v>5.18</c:v>
                </c:pt>
                <c:pt idx="49">
                  <c:v>5.08</c:v>
                </c:pt>
                <c:pt idx="50">
                  <c:v>5.09</c:v>
                </c:pt>
                <c:pt idx="51">
                  <c:v>5.08</c:v>
                </c:pt>
                <c:pt idx="52">
                  <c:v>4.9000000000000004</c:v>
                </c:pt>
                <c:pt idx="53">
                  <c:v>5.0599999999999996</c:v>
                </c:pt>
                <c:pt idx="54">
                  <c:v>5.07</c:v>
                </c:pt>
                <c:pt idx="55">
                  <c:v>5.07</c:v>
                </c:pt>
                <c:pt idx="56">
                  <c:v>4.9800000000000004</c:v>
                </c:pt>
                <c:pt idx="57">
                  <c:v>4.95</c:v>
                </c:pt>
                <c:pt idx="58">
                  <c:v>5.0199999999999996</c:v>
                </c:pt>
                <c:pt idx="59">
                  <c:v>5.04</c:v>
                </c:pt>
                <c:pt idx="60">
                  <c:v>4.95</c:v>
                </c:pt>
                <c:pt idx="61">
                  <c:v>4.93</c:v>
                </c:pt>
                <c:pt idx="62">
                  <c:v>4.8899999999999997</c:v>
                </c:pt>
                <c:pt idx="63">
                  <c:v>4.84</c:v>
                </c:pt>
                <c:pt idx="64">
                  <c:v>4.91</c:v>
                </c:pt>
                <c:pt idx="65">
                  <c:v>4.93</c:v>
                </c:pt>
                <c:pt idx="66">
                  <c:v>5.07</c:v>
                </c:pt>
                <c:pt idx="67">
                  <c:v>5.18</c:v>
                </c:pt>
                <c:pt idx="68">
                  <c:v>5.19</c:v>
                </c:pt>
                <c:pt idx="69">
                  <c:v>5.17</c:v>
                </c:pt>
                <c:pt idx="70">
                  <c:v>5.24</c:v>
                </c:pt>
                <c:pt idx="71">
                  <c:v>5.26</c:v>
                </c:pt>
                <c:pt idx="72">
                  <c:v>5.39</c:v>
                </c:pt>
                <c:pt idx="73">
                  <c:v>5.25</c:v>
                </c:pt>
                <c:pt idx="74">
                  <c:v>5.27</c:v>
                </c:pt>
                <c:pt idx="75">
                  <c:v>5.21</c:v>
                </c:pt>
                <c:pt idx="76">
                  <c:v>5.12</c:v>
                </c:pt>
                <c:pt idx="77">
                  <c:v>5.3</c:v>
                </c:pt>
                <c:pt idx="78">
                  <c:v>5.26</c:v>
                </c:pt>
                <c:pt idx="79">
                  <c:v>5.27</c:v>
                </c:pt>
                <c:pt idx="80">
                  <c:v>5.15</c:v>
                </c:pt>
                <c:pt idx="81">
                  <c:v>5.09</c:v>
                </c:pt>
                <c:pt idx="82">
                  <c:v>5.08</c:v>
                </c:pt>
                <c:pt idx="83">
                  <c:v>4.95</c:v>
                </c:pt>
                <c:pt idx="84">
                  <c:v>4.93</c:v>
                </c:pt>
                <c:pt idx="85">
                  <c:v>5.04</c:v>
                </c:pt>
                <c:pt idx="86">
                  <c:v>4.95</c:v>
                </c:pt>
                <c:pt idx="87">
                  <c:v>4.9800000000000004</c:v>
                </c:pt>
                <c:pt idx="88">
                  <c:v>4.93</c:v>
                </c:pt>
                <c:pt idx="89">
                  <c:v>5.04</c:v>
                </c:pt>
                <c:pt idx="90">
                  <c:v>4.96</c:v>
                </c:pt>
                <c:pt idx="91">
                  <c:v>4.79</c:v>
                </c:pt>
                <c:pt idx="92">
                  <c:v>4.8499999999999996</c:v>
                </c:pt>
                <c:pt idx="93">
                  <c:v>4.76</c:v>
                </c:pt>
                <c:pt idx="94">
                  <c:v>4.62</c:v>
                </c:pt>
                <c:pt idx="95">
                  <c:v>4.47</c:v>
                </c:pt>
                <c:pt idx="96">
                  <c:v>4.45</c:v>
                </c:pt>
                <c:pt idx="97">
                  <c:v>4.71</c:v>
                </c:pt>
                <c:pt idx="98">
                  <c:v>4.75</c:v>
                </c:pt>
                <c:pt idx="99">
                  <c:v>4.71</c:v>
                </c:pt>
                <c:pt idx="100">
                  <c:v>5</c:v>
                </c:pt>
                <c:pt idx="101">
                  <c:v>4.88</c:v>
                </c:pt>
                <c:pt idx="102">
                  <c:v>4.9400000000000004</c:v>
                </c:pt>
                <c:pt idx="103">
                  <c:v>5.0999999999999996</c:v>
                </c:pt>
                <c:pt idx="104">
                  <c:v>5.04</c:v>
                </c:pt>
                <c:pt idx="105">
                  <c:v>4.91</c:v>
                </c:pt>
                <c:pt idx="106">
                  <c:v>4.93</c:v>
                </c:pt>
                <c:pt idx="107">
                  <c:v>5.18</c:v>
                </c:pt>
                <c:pt idx="108">
                  <c:v>5.05</c:v>
                </c:pt>
                <c:pt idx="109">
                  <c:v>5.0999999999999996</c:v>
                </c:pt>
                <c:pt idx="110">
                  <c:v>5.09</c:v>
                </c:pt>
                <c:pt idx="111">
                  <c:v>5.07</c:v>
                </c:pt>
                <c:pt idx="112">
                  <c:v>5.16</c:v>
                </c:pt>
                <c:pt idx="113">
                  <c:v>5.3</c:v>
                </c:pt>
                <c:pt idx="114">
                  <c:v>5.35</c:v>
                </c:pt>
                <c:pt idx="115">
                  <c:v>5.38</c:v>
                </c:pt>
                <c:pt idx="116">
                  <c:v>5.37</c:v>
                </c:pt>
                <c:pt idx="117">
                  <c:v>5.26</c:v>
                </c:pt>
                <c:pt idx="118">
                  <c:v>5.27</c:v>
                </c:pt>
                <c:pt idx="119">
                  <c:v>5.34</c:v>
                </c:pt>
                <c:pt idx="120">
                  <c:v>5.22</c:v>
                </c:pt>
                <c:pt idx="121">
                  <c:v>5.35</c:v>
                </c:pt>
                <c:pt idx="122">
                  <c:v>5.44</c:v>
                </c:pt>
                <c:pt idx="123">
                  <c:v>5.48</c:v>
                </c:pt>
                <c:pt idx="124">
                  <c:v>5.37</c:v>
                </c:pt>
                <c:pt idx="125">
                  <c:v>5.38</c:v>
                </c:pt>
                <c:pt idx="126">
                  <c:v>5.35</c:v>
                </c:pt>
                <c:pt idx="127">
                  <c:v>5.19</c:v>
                </c:pt>
                <c:pt idx="128">
                  <c:v>5.17</c:v>
                </c:pt>
                <c:pt idx="129">
                  <c:v>5.16</c:v>
                </c:pt>
                <c:pt idx="130">
                  <c:v>5.12</c:v>
                </c:pt>
                <c:pt idx="131">
                  <c:v>5.09</c:v>
                </c:pt>
                <c:pt idx="132">
                  <c:v>5.05</c:v>
                </c:pt>
                <c:pt idx="133">
                  <c:v>4.95</c:v>
                </c:pt>
                <c:pt idx="134">
                  <c:v>4.87</c:v>
                </c:pt>
                <c:pt idx="135">
                  <c:v>4.8</c:v>
                </c:pt>
                <c:pt idx="136">
                  <c:v>4.82</c:v>
                </c:pt>
                <c:pt idx="137">
                  <c:v>4.88</c:v>
                </c:pt>
                <c:pt idx="138">
                  <c:v>4.8</c:v>
                </c:pt>
                <c:pt idx="139">
                  <c:v>4.6399999999999997</c:v>
                </c:pt>
                <c:pt idx="140">
                  <c:v>4.6399999999999997</c:v>
                </c:pt>
                <c:pt idx="141">
                  <c:v>4.59</c:v>
                </c:pt>
                <c:pt idx="142">
                  <c:v>4.58</c:v>
                </c:pt>
                <c:pt idx="143">
                  <c:v>4.58</c:v>
                </c:pt>
                <c:pt idx="144">
                  <c:v>4.6500000000000004</c:v>
                </c:pt>
                <c:pt idx="145">
                  <c:v>4.82</c:v>
                </c:pt>
                <c:pt idx="146">
                  <c:v>4.8</c:v>
                </c:pt>
                <c:pt idx="147">
                  <c:v>4.75</c:v>
                </c:pt>
                <c:pt idx="148">
                  <c:v>4.6500000000000004</c:v>
                </c:pt>
                <c:pt idx="149">
                  <c:v>4.63</c:v>
                </c:pt>
                <c:pt idx="150">
                  <c:v>4.67</c:v>
                </c:pt>
                <c:pt idx="151">
                  <c:v>4.63</c:v>
                </c:pt>
                <c:pt idx="152">
                  <c:v>4.5199999999999996</c:v>
                </c:pt>
                <c:pt idx="153">
                  <c:v>4.43</c:v>
                </c:pt>
                <c:pt idx="154">
                  <c:v>4.38</c:v>
                </c:pt>
                <c:pt idx="155">
                  <c:v>4.3899999999999997</c:v>
                </c:pt>
                <c:pt idx="156">
                  <c:v>4.43</c:v>
                </c:pt>
                <c:pt idx="157">
                  <c:v>4.33</c:v>
                </c:pt>
                <c:pt idx="158">
                  <c:v>4.25</c:v>
                </c:pt>
                <c:pt idx="159">
                  <c:v>4.0999999999999996</c:v>
                </c:pt>
                <c:pt idx="160">
                  <c:v>4.16</c:v>
                </c:pt>
                <c:pt idx="161">
                  <c:v>4.09</c:v>
                </c:pt>
                <c:pt idx="162">
                  <c:v>4.0599999999999996</c:v>
                </c:pt>
                <c:pt idx="163">
                  <c:v>4.0199999999999996</c:v>
                </c:pt>
                <c:pt idx="164">
                  <c:v>3.98</c:v>
                </c:pt>
                <c:pt idx="165">
                  <c:v>3.89</c:v>
                </c:pt>
                <c:pt idx="166">
                  <c:v>4.0999999999999996</c:v>
                </c:pt>
                <c:pt idx="167">
                  <c:v>4.33</c:v>
                </c:pt>
                <c:pt idx="168">
                  <c:v>4.2</c:v>
                </c:pt>
                <c:pt idx="169">
                  <c:v>4.25</c:v>
                </c:pt>
                <c:pt idx="170">
                  <c:v>4.26</c:v>
                </c:pt>
                <c:pt idx="171">
                  <c:v>4.1900000000000004</c:v>
                </c:pt>
                <c:pt idx="172">
                  <c:v>4.1399999999999997</c:v>
                </c:pt>
                <c:pt idx="173">
                  <c:v>4.13</c:v>
                </c:pt>
                <c:pt idx="174">
                  <c:v>3.97</c:v>
                </c:pt>
                <c:pt idx="175">
                  <c:v>3.86</c:v>
                </c:pt>
                <c:pt idx="176">
                  <c:v>3.69</c:v>
                </c:pt>
                <c:pt idx="177">
                  <c:v>3.78</c:v>
                </c:pt>
                <c:pt idx="178">
                  <c:v>3.73</c:v>
                </c:pt>
                <c:pt idx="179">
                  <c:v>3.5</c:v>
                </c:pt>
                <c:pt idx="180">
                  <c:v>3.74</c:v>
                </c:pt>
                <c:pt idx="181">
                  <c:v>3.89</c:v>
                </c:pt>
                <c:pt idx="182">
                  <c:v>3.91</c:v>
                </c:pt>
                <c:pt idx="183">
                  <c:v>3.9</c:v>
                </c:pt>
                <c:pt idx="184">
                  <c:v>4.04</c:v>
                </c:pt>
                <c:pt idx="185">
                  <c:v>4</c:v>
                </c:pt>
                <c:pt idx="186">
                  <c:v>4.1900000000000004</c:v>
                </c:pt>
                <c:pt idx="187">
                  <c:v>4.01</c:v>
                </c:pt>
                <c:pt idx="188">
                  <c:v>4.17</c:v>
                </c:pt>
                <c:pt idx="189">
                  <c:v>4.2</c:v>
                </c:pt>
                <c:pt idx="190">
                  <c:v>4.2</c:v>
                </c:pt>
                <c:pt idx="191">
                  <c:v>4.3099999999999996</c:v>
                </c:pt>
                <c:pt idx="192">
                  <c:v>4.16</c:v>
                </c:pt>
                <c:pt idx="193">
                  <c:v>4.1500000000000004</c:v>
                </c:pt>
                <c:pt idx="194">
                  <c:v>4.03</c:v>
                </c:pt>
                <c:pt idx="195">
                  <c:v>4.21</c:v>
                </c:pt>
                <c:pt idx="196">
                  <c:v>4.1900000000000004</c:v>
                </c:pt>
                <c:pt idx="197">
                  <c:v>4.3099999999999996</c:v>
                </c:pt>
                <c:pt idx="198">
                  <c:v>4.2699999999999996</c:v>
                </c:pt>
                <c:pt idx="199">
                  <c:v>4.3</c:v>
                </c:pt>
                <c:pt idx="200">
                  <c:v>4.47</c:v>
                </c:pt>
                <c:pt idx="201">
                  <c:v>4.34</c:v>
                </c:pt>
                <c:pt idx="202">
                  <c:v>4.29</c:v>
                </c:pt>
                <c:pt idx="203">
                  <c:v>4.4400000000000004</c:v>
                </c:pt>
                <c:pt idx="204">
                  <c:v>4.32</c:v>
                </c:pt>
                <c:pt idx="205">
                  <c:v>4.2699999999999996</c:v>
                </c:pt>
                <c:pt idx="206">
                  <c:v>4.25</c:v>
                </c:pt>
                <c:pt idx="207">
                  <c:v>4.2</c:v>
                </c:pt>
                <c:pt idx="208">
                  <c:v>4.29</c:v>
                </c:pt>
                <c:pt idx="209">
                  <c:v>4.09</c:v>
                </c:pt>
                <c:pt idx="210">
                  <c:v>4.0999999999999996</c:v>
                </c:pt>
                <c:pt idx="211">
                  <c:v>4.04</c:v>
                </c:pt>
                <c:pt idx="212">
                  <c:v>4.2</c:v>
                </c:pt>
                <c:pt idx="213">
                  <c:v>4.1100000000000003</c:v>
                </c:pt>
                <c:pt idx="214">
                  <c:v>4.07</c:v>
                </c:pt>
                <c:pt idx="215">
                  <c:v>4.09</c:v>
                </c:pt>
                <c:pt idx="216">
                  <c:v>4</c:v>
                </c:pt>
                <c:pt idx="217">
                  <c:v>3.95</c:v>
                </c:pt>
                <c:pt idx="218">
                  <c:v>3.86</c:v>
                </c:pt>
                <c:pt idx="219">
                  <c:v>3.84</c:v>
                </c:pt>
                <c:pt idx="220">
                  <c:v>3.82</c:v>
                </c:pt>
                <c:pt idx="221">
                  <c:v>4.04</c:v>
                </c:pt>
                <c:pt idx="222">
                  <c:v>4.0199999999999996</c:v>
                </c:pt>
                <c:pt idx="223">
                  <c:v>4.07</c:v>
                </c:pt>
                <c:pt idx="224">
                  <c:v>4.13</c:v>
                </c:pt>
                <c:pt idx="225">
                  <c:v>4.13</c:v>
                </c:pt>
                <c:pt idx="226">
                  <c:v>4.25</c:v>
                </c:pt>
                <c:pt idx="227">
                  <c:v>4.28</c:v>
                </c:pt>
                <c:pt idx="228">
                  <c:v>4.26</c:v>
                </c:pt>
                <c:pt idx="229">
                  <c:v>4.24</c:v>
                </c:pt>
                <c:pt idx="230">
                  <c:v>4.32</c:v>
                </c:pt>
                <c:pt idx="231">
                  <c:v>4.3499999999999996</c:v>
                </c:pt>
                <c:pt idx="232">
                  <c:v>4.26</c:v>
                </c:pt>
                <c:pt idx="233">
                  <c:v>4.2300000000000004</c:v>
                </c:pt>
                <c:pt idx="234">
                  <c:v>4.17</c:v>
                </c:pt>
                <c:pt idx="235">
                  <c:v>4.1399999999999997</c:v>
                </c:pt>
                <c:pt idx="236">
                  <c:v>4.09</c:v>
                </c:pt>
                <c:pt idx="237">
                  <c:v>4.16</c:v>
                </c:pt>
                <c:pt idx="238">
                  <c:v>4.12</c:v>
                </c:pt>
                <c:pt idx="239">
                  <c:v>3.97</c:v>
                </c:pt>
                <c:pt idx="240">
                  <c:v>3.95</c:v>
                </c:pt>
                <c:pt idx="241">
                  <c:v>3.95</c:v>
                </c:pt>
                <c:pt idx="242">
                  <c:v>3.96</c:v>
                </c:pt>
                <c:pt idx="243">
                  <c:v>4.05</c:v>
                </c:pt>
                <c:pt idx="244">
                  <c:v>3.94</c:v>
                </c:pt>
                <c:pt idx="245">
                  <c:v>3.92</c:v>
                </c:pt>
                <c:pt idx="246">
                  <c:v>3.86</c:v>
                </c:pt>
                <c:pt idx="247">
                  <c:v>3.9</c:v>
                </c:pt>
                <c:pt idx="248">
                  <c:v>3.83</c:v>
                </c:pt>
                <c:pt idx="249">
                  <c:v>3.78</c:v>
                </c:pt>
                <c:pt idx="250">
                  <c:v>3.73</c:v>
                </c:pt>
                <c:pt idx="251">
                  <c:v>3.75</c:v>
                </c:pt>
                <c:pt idx="252">
                  <c:v>3.77</c:v>
                </c:pt>
                <c:pt idx="253">
                  <c:v>3.64</c:v>
                </c:pt>
                <c:pt idx="254">
                  <c:v>3.65</c:v>
                </c:pt>
                <c:pt idx="255">
                  <c:v>3.57</c:v>
                </c:pt>
                <c:pt idx="256">
                  <c:v>3.56</c:v>
                </c:pt>
                <c:pt idx="257">
                  <c:v>3.42</c:v>
                </c:pt>
                <c:pt idx="258">
                  <c:v>3.41</c:v>
                </c:pt>
                <c:pt idx="259">
                  <c:v>3.39</c:v>
                </c:pt>
                <c:pt idx="260">
                  <c:v>3.48</c:v>
                </c:pt>
                <c:pt idx="261">
                  <c:v>3.66</c:v>
                </c:pt>
                <c:pt idx="262">
                  <c:v>3.6</c:v>
                </c:pt>
                <c:pt idx="263">
                  <c:v>3.62</c:v>
                </c:pt>
                <c:pt idx="264">
                  <c:v>3.59</c:v>
                </c:pt>
                <c:pt idx="265">
                  <c:v>3.53</c:v>
                </c:pt>
                <c:pt idx="266">
                  <c:v>3.51</c:v>
                </c:pt>
                <c:pt idx="267">
                  <c:v>3.71</c:v>
                </c:pt>
                <c:pt idx="268">
                  <c:v>3.76</c:v>
                </c:pt>
                <c:pt idx="269">
                  <c:v>3.74</c:v>
                </c:pt>
                <c:pt idx="270">
                  <c:v>3.82</c:v>
                </c:pt>
                <c:pt idx="271">
                  <c:v>3.75</c:v>
                </c:pt>
                <c:pt idx="272">
                  <c:v>3.76</c:v>
                </c:pt>
                <c:pt idx="273">
                  <c:v>3.67</c:v>
                </c:pt>
                <c:pt idx="274">
                  <c:v>3.65</c:v>
                </c:pt>
                <c:pt idx="275">
                  <c:v>3.55</c:v>
                </c:pt>
                <c:pt idx="276">
                  <c:v>3.52</c:v>
                </c:pt>
                <c:pt idx="277">
                  <c:v>3.45</c:v>
                </c:pt>
                <c:pt idx="278">
                  <c:v>3.5</c:v>
                </c:pt>
                <c:pt idx="279">
                  <c:v>3.35</c:v>
                </c:pt>
                <c:pt idx="280">
                  <c:v>3.38</c:v>
                </c:pt>
                <c:pt idx="281">
                  <c:v>3.35</c:v>
                </c:pt>
                <c:pt idx="282">
                  <c:v>3.24</c:v>
                </c:pt>
                <c:pt idx="283">
                  <c:v>3.16</c:v>
                </c:pt>
                <c:pt idx="284">
                  <c:v>3.3</c:v>
                </c:pt>
                <c:pt idx="285">
                  <c:v>3.16</c:v>
                </c:pt>
                <c:pt idx="286">
                  <c:v>3.17</c:v>
                </c:pt>
                <c:pt idx="287">
                  <c:v>3.2</c:v>
                </c:pt>
                <c:pt idx="288">
                  <c:v>3.32</c:v>
                </c:pt>
                <c:pt idx="289">
                  <c:v>3.27</c:v>
                </c:pt>
                <c:pt idx="290">
                  <c:v>3.28</c:v>
                </c:pt>
                <c:pt idx="291">
                  <c:v>3.4</c:v>
                </c:pt>
                <c:pt idx="292">
                  <c:v>3.32</c:v>
                </c:pt>
                <c:pt idx="293">
                  <c:v>3.23</c:v>
                </c:pt>
                <c:pt idx="294">
                  <c:v>3.18</c:v>
                </c:pt>
                <c:pt idx="295">
                  <c:v>3.09</c:v>
                </c:pt>
                <c:pt idx="296">
                  <c:v>3.08</c:v>
                </c:pt>
                <c:pt idx="297">
                  <c:v>3.18</c:v>
                </c:pt>
                <c:pt idx="298">
                  <c:v>3.09</c:v>
                </c:pt>
                <c:pt idx="299">
                  <c:v>3.17</c:v>
                </c:pt>
                <c:pt idx="300">
                  <c:v>3.2</c:v>
                </c:pt>
                <c:pt idx="301">
                  <c:v>3.3</c:v>
                </c:pt>
                <c:pt idx="302">
                  <c:v>3.25</c:v>
                </c:pt>
                <c:pt idx="303">
                  <c:v>3.42</c:v>
                </c:pt>
                <c:pt idx="304">
                  <c:v>3.5</c:v>
                </c:pt>
                <c:pt idx="305">
                  <c:v>3.52</c:v>
                </c:pt>
                <c:pt idx="306">
                  <c:v>3.55</c:v>
                </c:pt>
                <c:pt idx="307">
                  <c:v>3.4</c:v>
                </c:pt>
                <c:pt idx="308">
                  <c:v>3.39</c:v>
                </c:pt>
                <c:pt idx="309">
                  <c:v>3.44</c:v>
                </c:pt>
                <c:pt idx="310">
                  <c:v>3.35</c:v>
                </c:pt>
                <c:pt idx="311">
                  <c:v>3.36</c:v>
                </c:pt>
                <c:pt idx="312">
                  <c:v>3.31</c:v>
                </c:pt>
                <c:pt idx="313">
                  <c:v>3.25</c:v>
                </c:pt>
                <c:pt idx="314">
                  <c:v>3.25</c:v>
                </c:pt>
                <c:pt idx="315">
                  <c:v>3.36</c:v>
                </c:pt>
                <c:pt idx="316">
                  <c:v>3.49</c:v>
                </c:pt>
                <c:pt idx="317">
                  <c:v>3.48</c:v>
                </c:pt>
                <c:pt idx="318">
                  <c:v>3.46</c:v>
                </c:pt>
                <c:pt idx="319">
                  <c:v>3.45</c:v>
                </c:pt>
                <c:pt idx="320">
                  <c:v>3.48</c:v>
                </c:pt>
                <c:pt idx="321">
                  <c:v>3.6</c:v>
                </c:pt>
                <c:pt idx="322">
                  <c:v>3.68</c:v>
                </c:pt>
                <c:pt idx="323">
                  <c:v>3.65</c:v>
                </c:pt>
                <c:pt idx="324">
                  <c:v>3.64</c:v>
                </c:pt>
                <c:pt idx="325">
                  <c:v>3.77</c:v>
                </c:pt>
                <c:pt idx="326">
                  <c:v>3.89</c:v>
                </c:pt>
                <c:pt idx="327">
                  <c:v>3.96</c:v>
                </c:pt>
                <c:pt idx="328">
                  <c:v>3.95</c:v>
                </c:pt>
                <c:pt idx="329">
                  <c:v>3.95</c:v>
                </c:pt>
                <c:pt idx="330">
                  <c:v>4</c:v>
                </c:pt>
                <c:pt idx="331">
                  <c:v>4.0599999999999996</c:v>
                </c:pt>
                <c:pt idx="332">
                  <c:v>3.95</c:v>
                </c:pt>
                <c:pt idx="333">
                  <c:v>3.86</c:v>
                </c:pt>
                <c:pt idx="334">
                  <c:v>3.91</c:v>
                </c:pt>
                <c:pt idx="335">
                  <c:v>3.91</c:v>
                </c:pt>
                <c:pt idx="336">
                  <c:v>3.92</c:v>
                </c:pt>
                <c:pt idx="337">
                  <c:v>4.07</c:v>
                </c:pt>
                <c:pt idx="338">
                  <c:v>4.0599999999999996</c:v>
                </c:pt>
                <c:pt idx="339">
                  <c:v>4.05</c:v>
                </c:pt>
                <c:pt idx="340">
                  <c:v>3.97</c:v>
                </c:pt>
                <c:pt idx="341">
                  <c:v>3.93</c:v>
                </c:pt>
                <c:pt idx="342">
                  <c:v>3.91</c:v>
                </c:pt>
                <c:pt idx="343">
                  <c:v>3.89</c:v>
                </c:pt>
                <c:pt idx="344">
                  <c:v>3.97</c:v>
                </c:pt>
                <c:pt idx="345">
                  <c:v>3.89</c:v>
                </c:pt>
                <c:pt idx="346">
                  <c:v>3.79</c:v>
                </c:pt>
                <c:pt idx="347">
                  <c:v>3.74</c:v>
                </c:pt>
                <c:pt idx="348">
                  <c:v>3.78</c:v>
                </c:pt>
                <c:pt idx="349">
                  <c:v>3.77</c:v>
                </c:pt>
                <c:pt idx="350">
                  <c:v>3.69</c:v>
                </c:pt>
                <c:pt idx="351">
                  <c:v>3.7</c:v>
                </c:pt>
                <c:pt idx="352">
                  <c:v>3.74</c:v>
                </c:pt>
                <c:pt idx="353">
                  <c:v>3.83</c:v>
                </c:pt>
                <c:pt idx="354">
                  <c:v>3.84</c:v>
                </c:pt>
                <c:pt idx="355">
                  <c:v>3.81</c:v>
                </c:pt>
                <c:pt idx="356">
                  <c:v>3.77</c:v>
                </c:pt>
                <c:pt idx="357">
                  <c:v>3.71</c:v>
                </c:pt>
                <c:pt idx="358">
                  <c:v>3.72</c:v>
                </c:pt>
                <c:pt idx="359">
                  <c:v>3.68</c:v>
                </c:pt>
                <c:pt idx="360">
                  <c:v>3.65</c:v>
                </c:pt>
                <c:pt idx="361">
                  <c:v>3.72</c:v>
                </c:pt>
                <c:pt idx="362">
                  <c:v>3.8</c:v>
                </c:pt>
                <c:pt idx="363">
                  <c:v>3.88</c:v>
                </c:pt>
                <c:pt idx="364">
                  <c:v>3.95</c:v>
                </c:pt>
                <c:pt idx="365">
                  <c:v>3.98</c:v>
                </c:pt>
                <c:pt idx="366">
                  <c:v>4.07</c:v>
                </c:pt>
                <c:pt idx="367">
                  <c:v>4.0599999999999996</c:v>
                </c:pt>
                <c:pt idx="368">
                  <c:v>4.09</c:v>
                </c:pt>
                <c:pt idx="369">
                  <c:v>4.0599999999999996</c:v>
                </c:pt>
                <c:pt idx="370">
                  <c:v>4.09</c:v>
                </c:pt>
                <c:pt idx="371">
                  <c:v>4.05</c:v>
                </c:pt>
                <c:pt idx="372">
                  <c:v>4.05</c:v>
                </c:pt>
                <c:pt idx="373">
                  <c:v>3.94</c:v>
                </c:pt>
                <c:pt idx="374">
                  <c:v>3.95</c:v>
                </c:pt>
                <c:pt idx="375">
                  <c:v>3.9</c:v>
                </c:pt>
                <c:pt idx="376">
                  <c:v>3.99</c:v>
                </c:pt>
                <c:pt idx="377">
                  <c:v>4.07</c:v>
                </c:pt>
                <c:pt idx="378">
                  <c:v>4.0999999999999996</c:v>
                </c:pt>
                <c:pt idx="379">
                  <c:v>4.25</c:v>
                </c:pt>
                <c:pt idx="380">
                  <c:v>4.22</c:v>
                </c:pt>
                <c:pt idx="381">
                  <c:v>4.2300000000000004</c:v>
                </c:pt>
                <c:pt idx="382">
                  <c:v>4.21</c:v>
                </c:pt>
                <c:pt idx="383">
                  <c:v>4.22</c:v>
                </c:pt>
                <c:pt idx="384">
                  <c:v>4.32</c:v>
                </c:pt>
                <c:pt idx="385">
                  <c:v>4.4000000000000004</c:v>
                </c:pt>
                <c:pt idx="386">
                  <c:v>4.4800000000000004</c:v>
                </c:pt>
                <c:pt idx="387">
                  <c:v>4.5999999999999996</c:v>
                </c:pt>
                <c:pt idx="388">
                  <c:v>4.67</c:v>
                </c:pt>
                <c:pt idx="389">
                  <c:v>4.6900000000000004</c:v>
                </c:pt>
                <c:pt idx="390">
                  <c:v>4.62</c:v>
                </c:pt>
                <c:pt idx="391">
                  <c:v>4.72</c:v>
                </c:pt>
                <c:pt idx="392">
                  <c:v>4.6900000000000004</c:v>
                </c:pt>
                <c:pt idx="393">
                  <c:v>4.51</c:v>
                </c:pt>
                <c:pt idx="394">
                  <c:v>4.4000000000000004</c:v>
                </c:pt>
                <c:pt idx="395">
                  <c:v>4.4000000000000004</c:v>
                </c:pt>
                <c:pt idx="396">
                  <c:v>4.4400000000000004</c:v>
                </c:pt>
                <c:pt idx="397">
                  <c:v>4.37</c:v>
                </c:pt>
                <c:pt idx="398">
                  <c:v>4.34</c:v>
                </c:pt>
                <c:pt idx="399">
                  <c:v>4.32</c:v>
                </c:pt>
                <c:pt idx="400">
                  <c:v>4.21</c:v>
                </c:pt>
                <c:pt idx="401">
                  <c:v>4.25</c:v>
                </c:pt>
                <c:pt idx="402">
                  <c:v>4.43</c:v>
                </c:pt>
                <c:pt idx="403">
                  <c:v>4.4000000000000004</c:v>
                </c:pt>
                <c:pt idx="404">
                  <c:v>4.41</c:v>
                </c:pt>
                <c:pt idx="405">
                  <c:v>4.4800000000000004</c:v>
                </c:pt>
                <c:pt idx="406">
                  <c:v>4.29</c:v>
                </c:pt>
                <c:pt idx="407">
                  <c:v>4.25</c:v>
                </c:pt>
                <c:pt idx="408">
                  <c:v>4.33</c:v>
                </c:pt>
                <c:pt idx="409">
                  <c:v>4.26</c:v>
                </c:pt>
                <c:pt idx="410">
                  <c:v>4.28</c:v>
                </c:pt>
                <c:pt idx="411">
                  <c:v>4.26</c:v>
                </c:pt>
                <c:pt idx="412">
                  <c:v>4.37</c:v>
                </c:pt>
                <c:pt idx="413">
                  <c:v>4.4400000000000004</c:v>
                </c:pt>
                <c:pt idx="414">
                  <c:v>4.51</c:v>
                </c:pt>
                <c:pt idx="415">
                  <c:v>4.51</c:v>
                </c:pt>
                <c:pt idx="416">
                  <c:v>4.47</c:v>
                </c:pt>
                <c:pt idx="417">
                  <c:v>4.29</c:v>
                </c:pt>
                <c:pt idx="418">
                  <c:v>4.28</c:v>
                </c:pt>
                <c:pt idx="419">
                  <c:v>4.16</c:v>
                </c:pt>
                <c:pt idx="420">
                  <c:v>4.2</c:v>
                </c:pt>
                <c:pt idx="421">
                  <c:v>4.12</c:v>
                </c:pt>
                <c:pt idx="422">
                  <c:v>4.08</c:v>
                </c:pt>
                <c:pt idx="423">
                  <c:v>4.18</c:v>
                </c:pt>
                <c:pt idx="424">
                  <c:v>4.2300000000000004</c:v>
                </c:pt>
                <c:pt idx="425">
                  <c:v>4.1399999999999997</c:v>
                </c:pt>
                <c:pt idx="426">
                  <c:v>4.18</c:v>
                </c:pt>
                <c:pt idx="427">
                  <c:v>4.13</c:v>
                </c:pt>
                <c:pt idx="428">
                  <c:v>4.12</c:v>
                </c:pt>
                <c:pt idx="429">
                  <c:v>4.3</c:v>
                </c:pt>
                <c:pt idx="430">
                  <c:v>4.34</c:v>
                </c:pt>
                <c:pt idx="431">
                  <c:v>4.3</c:v>
                </c:pt>
                <c:pt idx="432">
                  <c:v>4.51</c:v>
                </c:pt>
                <c:pt idx="433">
                  <c:v>4.49</c:v>
                </c:pt>
                <c:pt idx="434">
                  <c:v>4.51</c:v>
                </c:pt>
                <c:pt idx="435">
                  <c:v>4.32</c:v>
                </c:pt>
                <c:pt idx="436">
                  <c:v>4.46</c:v>
                </c:pt>
                <c:pt idx="437">
                  <c:v>4.55</c:v>
                </c:pt>
                <c:pt idx="438">
                  <c:v>4.68</c:v>
                </c:pt>
                <c:pt idx="439">
                  <c:v>4.7</c:v>
                </c:pt>
                <c:pt idx="440">
                  <c:v>5</c:v>
                </c:pt>
                <c:pt idx="441">
                  <c:v>4.9400000000000004</c:v>
                </c:pt>
                <c:pt idx="442">
                  <c:v>4.87</c:v>
                </c:pt>
                <c:pt idx="443">
                  <c:v>4.8499999999999996</c:v>
                </c:pt>
                <c:pt idx="444">
                  <c:v>4.79</c:v>
                </c:pt>
                <c:pt idx="445">
                  <c:v>4.9400000000000004</c:v>
                </c:pt>
                <c:pt idx="446">
                  <c:v>4.93</c:v>
                </c:pt>
                <c:pt idx="447">
                  <c:v>4.6900000000000004</c:v>
                </c:pt>
                <c:pt idx="448">
                  <c:v>4.59</c:v>
                </c:pt>
                <c:pt idx="449">
                  <c:v>4.51</c:v>
                </c:pt>
                <c:pt idx="450">
                  <c:v>4.57</c:v>
                </c:pt>
                <c:pt idx="451">
                  <c:v>4.54</c:v>
                </c:pt>
                <c:pt idx="452">
                  <c:v>4.3899999999999997</c:v>
                </c:pt>
                <c:pt idx="453">
                  <c:v>4.58</c:v>
                </c:pt>
                <c:pt idx="454">
                  <c:v>4.66</c:v>
                </c:pt>
                <c:pt idx="455">
                  <c:v>4.62</c:v>
                </c:pt>
                <c:pt idx="456">
                  <c:v>4.53</c:v>
                </c:pt>
                <c:pt idx="457">
                  <c:v>4.5999999999999996</c:v>
                </c:pt>
                <c:pt idx="458">
                  <c:v>4.63</c:v>
                </c:pt>
                <c:pt idx="459">
                  <c:v>4.5</c:v>
                </c:pt>
                <c:pt idx="460">
                  <c:v>4.87</c:v>
                </c:pt>
                <c:pt idx="461">
                  <c:v>4.66</c:v>
                </c:pt>
                <c:pt idx="462">
                  <c:v>4.46</c:v>
                </c:pt>
                <c:pt idx="463">
                  <c:v>4.2699999999999996</c:v>
                </c:pt>
                <c:pt idx="464">
                  <c:v>4.17</c:v>
                </c:pt>
                <c:pt idx="465">
                  <c:v>4.0999999999999996</c:v>
                </c:pt>
                <c:pt idx="466">
                  <c:v>4.49</c:v>
                </c:pt>
                <c:pt idx="467">
                  <c:v>4.28</c:v>
                </c:pt>
                <c:pt idx="468">
                  <c:v>4.1900000000000004</c:v>
                </c:pt>
                <c:pt idx="469">
                  <c:v>4.1500000000000004</c:v>
                </c:pt>
                <c:pt idx="470">
                  <c:v>4.5199999999999996</c:v>
                </c:pt>
                <c:pt idx="471">
                  <c:v>4.8099999999999996</c:v>
                </c:pt>
                <c:pt idx="472">
                  <c:v>6.04</c:v>
                </c:pt>
                <c:pt idx="473">
                  <c:v>5.56</c:v>
                </c:pt>
                <c:pt idx="474">
                  <c:v>5.35</c:v>
                </c:pt>
                <c:pt idx="475">
                  <c:v>5.44</c:v>
                </c:pt>
                <c:pt idx="476">
                  <c:v>5.38</c:v>
                </c:pt>
                <c:pt idx="477">
                  <c:v>5.5</c:v>
                </c:pt>
                <c:pt idx="478">
                  <c:v>5.7</c:v>
                </c:pt>
                <c:pt idx="479">
                  <c:v>5.8</c:v>
                </c:pt>
                <c:pt idx="480">
                  <c:v>5.74</c:v>
                </c:pt>
                <c:pt idx="481">
                  <c:v>5.38</c:v>
                </c:pt>
                <c:pt idx="482">
                  <c:v>5.34</c:v>
                </c:pt>
                <c:pt idx="483">
                  <c:v>5.39</c:v>
                </c:pt>
                <c:pt idx="484">
                  <c:v>5.37</c:v>
                </c:pt>
                <c:pt idx="485">
                  <c:v>5.19</c:v>
                </c:pt>
                <c:pt idx="486">
                  <c:v>5.2</c:v>
                </c:pt>
                <c:pt idx="487">
                  <c:v>5.07</c:v>
                </c:pt>
                <c:pt idx="488">
                  <c:v>5.2</c:v>
                </c:pt>
                <c:pt idx="489">
                  <c:v>5.28</c:v>
                </c:pt>
                <c:pt idx="490">
                  <c:v>5.45</c:v>
                </c:pt>
                <c:pt idx="491">
                  <c:v>5.71</c:v>
                </c:pt>
                <c:pt idx="492">
                  <c:v>5.56</c:v>
                </c:pt>
                <c:pt idx="493">
                  <c:v>5.69</c:v>
                </c:pt>
                <c:pt idx="494">
                  <c:v>5.7</c:v>
                </c:pt>
                <c:pt idx="495">
                  <c:v>5.45</c:v>
                </c:pt>
                <c:pt idx="496">
                  <c:v>5.35</c:v>
                </c:pt>
                <c:pt idx="497">
                  <c:v>5.38</c:v>
                </c:pt>
                <c:pt idx="498">
                  <c:v>5.08</c:v>
                </c:pt>
                <c:pt idx="499">
                  <c:v>4.8</c:v>
                </c:pt>
                <c:pt idx="500">
                  <c:v>4.87</c:v>
                </c:pt>
                <c:pt idx="501">
                  <c:v>4.72</c:v>
                </c:pt>
                <c:pt idx="502">
                  <c:v>4.7</c:v>
                </c:pt>
                <c:pt idx="503">
                  <c:v>4.67</c:v>
                </c:pt>
                <c:pt idx="504">
                  <c:v>4.79</c:v>
                </c:pt>
                <c:pt idx="505">
                  <c:v>4.72</c:v>
                </c:pt>
                <c:pt idx="506">
                  <c:v>4.6900000000000004</c:v>
                </c:pt>
                <c:pt idx="507">
                  <c:v>4.54</c:v>
                </c:pt>
                <c:pt idx="508">
                  <c:v>4.63</c:v>
                </c:pt>
                <c:pt idx="509">
                  <c:v>4.5999999999999996</c:v>
                </c:pt>
                <c:pt idx="510">
                  <c:v>4.67</c:v>
                </c:pt>
                <c:pt idx="511">
                  <c:v>4.7</c:v>
                </c:pt>
                <c:pt idx="512">
                  <c:v>4.57</c:v>
                </c:pt>
                <c:pt idx="513">
                  <c:v>4.75</c:v>
                </c:pt>
                <c:pt idx="514">
                  <c:v>4.7699999999999996</c:v>
                </c:pt>
                <c:pt idx="515">
                  <c:v>4.7699999999999996</c:v>
                </c:pt>
                <c:pt idx="516">
                  <c:v>4.87</c:v>
                </c:pt>
                <c:pt idx="517">
                  <c:v>4.82</c:v>
                </c:pt>
                <c:pt idx="518">
                  <c:v>4.84</c:v>
                </c:pt>
                <c:pt idx="519">
                  <c:v>4.7300000000000004</c:v>
                </c:pt>
                <c:pt idx="520">
                  <c:v>4.79</c:v>
                </c:pt>
                <c:pt idx="521">
                  <c:v>4.84</c:v>
                </c:pt>
                <c:pt idx="522">
                  <c:v>4.7699999999999996</c:v>
                </c:pt>
                <c:pt idx="523">
                  <c:v>4.8099999999999996</c:v>
                </c:pt>
                <c:pt idx="524">
                  <c:v>4.7300000000000004</c:v>
                </c:pt>
                <c:pt idx="525">
                  <c:v>4.7699999999999996</c:v>
                </c:pt>
                <c:pt idx="526">
                  <c:v>4.8499999999999996</c:v>
                </c:pt>
                <c:pt idx="527">
                  <c:v>4.68</c:v>
                </c:pt>
                <c:pt idx="528">
                  <c:v>4.75</c:v>
                </c:pt>
                <c:pt idx="529">
                  <c:v>4.59</c:v>
                </c:pt>
                <c:pt idx="530">
                  <c:v>4.5</c:v>
                </c:pt>
                <c:pt idx="531">
                  <c:v>4.43</c:v>
                </c:pt>
                <c:pt idx="532">
                  <c:v>4.51</c:v>
                </c:pt>
                <c:pt idx="533">
                  <c:v>4.54</c:v>
                </c:pt>
                <c:pt idx="534">
                  <c:v>4.42</c:v>
                </c:pt>
                <c:pt idx="535">
                  <c:v>4.5</c:v>
                </c:pt>
                <c:pt idx="536">
                  <c:v>4.54</c:v>
                </c:pt>
                <c:pt idx="537">
                  <c:v>4.76</c:v>
                </c:pt>
                <c:pt idx="538">
                  <c:v>5.0999999999999996</c:v>
                </c:pt>
                <c:pt idx="539">
                  <c:v>5.83</c:v>
                </c:pt>
                <c:pt idx="540">
                  <c:v>4.59</c:v>
                </c:pt>
                <c:pt idx="541">
                  <c:v>4.7300000000000004</c:v>
                </c:pt>
                <c:pt idx="542">
                  <c:v>4.82</c:v>
                </c:pt>
                <c:pt idx="543">
                  <c:v>5.04</c:v>
                </c:pt>
                <c:pt idx="544">
                  <c:v>5.08</c:v>
                </c:pt>
                <c:pt idx="545">
                  <c:v>5.5</c:v>
                </c:pt>
                <c:pt idx="546">
                  <c:v>5.53</c:v>
                </c:pt>
                <c:pt idx="547">
                  <c:v>5.44</c:v>
                </c:pt>
                <c:pt idx="548">
                  <c:v>5.36</c:v>
                </c:pt>
                <c:pt idx="549">
                  <c:v>5.58</c:v>
                </c:pt>
                <c:pt idx="550">
                  <c:v>5.53</c:v>
                </c:pt>
                <c:pt idx="551">
                  <c:v>5.14</c:v>
                </c:pt>
                <c:pt idx="552">
                  <c:v>5</c:v>
                </c:pt>
                <c:pt idx="553">
                  <c:v>5.43</c:v>
                </c:pt>
                <c:pt idx="554">
                  <c:v>5.44</c:v>
                </c:pt>
                <c:pt idx="555">
                  <c:v>5.86</c:v>
                </c:pt>
                <c:pt idx="556">
                  <c:v>5.9</c:v>
                </c:pt>
                <c:pt idx="557">
                  <c:v>5.92</c:v>
                </c:pt>
                <c:pt idx="558">
                  <c:v>6.39</c:v>
                </c:pt>
                <c:pt idx="559">
                  <c:v>6.64</c:v>
                </c:pt>
                <c:pt idx="560">
                  <c:v>6.44</c:v>
                </c:pt>
                <c:pt idx="561">
                  <c:v>6.43</c:v>
                </c:pt>
                <c:pt idx="562">
                  <c:v>6.12</c:v>
                </c:pt>
                <c:pt idx="563">
                  <c:v>6.5</c:v>
                </c:pt>
                <c:pt idx="564">
                  <c:v>6.92</c:v>
                </c:pt>
                <c:pt idx="565">
                  <c:v>7.59</c:v>
                </c:pt>
                <c:pt idx="566">
                  <c:v>8.17</c:v>
                </c:pt>
                <c:pt idx="567">
                  <c:v>8.11</c:v>
                </c:pt>
                <c:pt idx="568">
                  <c:v>9.26</c:v>
                </c:pt>
                <c:pt idx="569">
                  <c:v>8.1300000000000008</c:v>
                </c:pt>
                <c:pt idx="570">
                  <c:v>8.01</c:v>
                </c:pt>
                <c:pt idx="571">
                  <c:v>8.4</c:v>
                </c:pt>
                <c:pt idx="572">
                  <c:v>9</c:v>
                </c:pt>
                <c:pt idx="573">
                  <c:v>9.02</c:v>
                </c:pt>
                <c:pt idx="574">
                  <c:v>9.0299999999999994</c:v>
                </c:pt>
                <c:pt idx="575">
                  <c:v>8.2899999999999991</c:v>
                </c:pt>
                <c:pt idx="576">
                  <c:v>8.61</c:v>
                </c:pt>
                <c:pt idx="577">
                  <c:v>9.01</c:v>
                </c:pt>
                <c:pt idx="578">
                  <c:v>8.76</c:v>
                </c:pt>
                <c:pt idx="579">
                  <c:v>8.93</c:v>
                </c:pt>
                <c:pt idx="580">
                  <c:v>8.9600000000000009</c:v>
                </c:pt>
                <c:pt idx="581">
                  <c:v>9.1300000000000008</c:v>
                </c:pt>
                <c:pt idx="582">
                  <c:v>9.15</c:v>
                </c:pt>
                <c:pt idx="583">
                  <c:v>9.43</c:v>
                </c:pt>
                <c:pt idx="584">
                  <c:v>9.39</c:v>
                </c:pt>
                <c:pt idx="585">
                  <c:v>9.91</c:v>
                </c:pt>
                <c:pt idx="586">
                  <c:v>9.9499999999999993</c:v>
                </c:pt>
                <c:pt idx="587">
                  <c:v>9.1999999999999993</c:v>
                </c:pt>
                <c:pt idx="588">
                  <c:v>9.5</c:v>
                </c:pt>
                <c:pt idx="589">
                  <c:v>10.16</c:v>
                </c:pt>
                <c:pt idx="590">
                  <c:v>10.18</c:v>
                </c:pt>
                <c:pt idx="591">
                  <c:v>10.1</c:v>
                </c:pt>
                <c:pt idx="592">
                  <c:v>10.26</c:v>
                </c:pt>
                <c:pt idx="593">
                  <c:v>10.44</c:v>
                </c:pt>
                <c:pt idx="594">
                  <c:v>10.8</c:v>
                </c:pt>
                <c:pt idx="595">
                  <c:v>10.58</c:v>
                </c:pt>
                <c:pt idx="596">
                  <c:v>10.73</c:v>
                </c:pt>
                <c:pt idx="597">
                  <c:v>11.33</c:v>
                </c:pt>
                <c:pt idx="598">
                  <c:v>11.74</c:v>
                </c:pt>
                <c:pt idx="599">
                  <c:v>11.35</c:v>
                </c:pt>
                <c:pt idx="600">
                  <c:v>12.82</c:v>
                </c:pt>
                <c:pt idx="601">
                  <c:v>13.76</c:v>
                </c:pt>
                <c:pt idx="602">
                  <c:v>11.62</c:v>
                </c:pt>
                <c:pt idx="603">
                  <c:v>10.65</c:v>
                </c:pt>
                <c:pt idx="604">
                  <c:v>9.69</c:v>
                </c:pt>
                <c:pt idx="605">
                  <c:v>9.7200000000000006</c:v>
                </c:pt>
                <c:pt idx="606">
                  <c:v>9.2899999999999991</c:v>
                </c:pt>
                <c:pt idx="607">
                  <c:v>8.7200000000000006</c:v>
                </c:pt>
                <c:pt idx="608">
                  <c:v>8.52</c:v>
                </c:pt>
                <c:pt idx="609">
                  <c:v>8.5299999999999994</c:v>
                </c:pt>
                <c:pt idx="610">
                  <c:v>8.31</c:v>
                </c:pt>
                <c:pt idx="611">
                  <c:v>8.56</c:v>
                </c:pt>
                <c:pt idx="612">
                  <c:v>7.41</c:v>
                </c:pt>
                <c:pt idx="613">
                  <c:v>7.48</c:v>
                </c:pt>
                <c:pt idx="614">
                  <c:v>7.95</c:v>
                </c:pt>
                <c:pt idx="615">
                  <c:v>8.08</c:v>
                </c:pt>
                <c:pt idx="616">
                  <c:v>8.02</c:v>
                </c:pt>
                <c:pt idx="617">
                  <c:v>8.06</c:v>
                </c:pt>
                <c:pt idx="618">
                  <c:v>7.9</c:v>
                </c:pt>
                <c:pt idx="619">
                  <c:v>8.14</c:v>
                </c:pt>
                <c:pt idx="620">
                  <c:v>9.5299999999999994</c:v>
                </c:pt>
                <c:pt idx="621">
                  <c:v>8.7799999999999994</c:v>
                </c:pt>
                <c:pt idx="622">
                  <c:v>8.6199999999999992</c:v>
                </c:pt>
                <c:pt idx="623">
                  <c:v>8.32</c:v>
                </c:pt>
                <c:pt idx="624">
                  <c:v>8.2899999999999991</c:v>
                </c:pt>
                <c:pt idx="625">
                  <c:v>8.27</c:v>
                </c:pt>
                <c:pt idx="626">
                  <c:v>7.97</c:v>
                </c:pt>
                <c:pt idx="627">
                  <c:v>7.59</c:v>
                </c:pt>
                <c:pt idx="628">
                  <c:v>7.26</c:v>
                </c:pt>
                <c:pt idx="629">
                  <c:v>7.12</c:v>
                </c:pt>
                <c:pt idx="630">
                  <c:v>6.9</c:v>
                </c:pt>
                <c:pt idx="631">
                  <c:v>6.81</c:v>
                </c:pt>
                <c:pt idx="632">
                  <c:v>6.9</c:v>
                </c:pt>
                <c:pt idx="633">
                  <c:v>6.83</c:v>
                </c:pt>
                <c:pt idx="634">
                  <c:v>6.79</c:v>
                </c:pt>
                <c:pt idx="635">
                  <c:v>6.79</c:v>
                </c:pt>
                <c:pt idx="636">
                  <c:v>6.85</c:v>
                </c:pt>
                <c:pt idx="637">
                  <c:v>6.78</c:v>
                </c:pt>
                <c:pt idx="638">
                  <c:v>6.79</c:v>
                </c:pt>
                <c:pt idx="639">
                  <c:v>6.78</c:v>
                </c:pt>
                <c:pt idx="640">
                  <c:v>6.74</c:v>
                </c:pt>
                <c:pt idx="641">
                  <c:v>6.77</c:v>
                </c:pt>
                <c:pt idx="642">
                  <c:v>6.75</c:v>
                </c:pt>
                <c:pt idx="643">
                  <c:v>6.73</c:v>
                </c:pt>
                <c:pt idx="644">
                  <c:v>6.77</c:v>
                </c:pt>
                <c:pt idx="645">
                  <c:v>7.25</c:v>
                </c:pt>
                <c:pt idx="646">
                  <c:v>7.21</c:v>
                </c:pt>
                <c:pt idx="647">
                  <c:v>7.23</c:v>
                </c:pt>
                <c:pt idx="648">
                  <c:v>7.2</c:v>
                </c:pt>
                <c:pt idx="649">
                  <c:v>7.24</c:v>
                </c:pt>
                <c:pt idx="650">
                  <c:v>7</c:v>
                </c:pt>
                <c:pt idx="651">
                  <c:v>6.18</c:v>
                </c:pt>
                <c:pt idx="652">
                  <c:v>6.11</c:v>
                </c:pt>
                <c:pt idx="653">
                  <c:v>6.17</c:v>
                </c:pt>
                <c:pt idx="654">
                  <c:v>6.13</c:v>
                </c:pt>
                <c:pt idx="655">
                  <c:v>6.06</c:v>
                </c:pt>
                <c:pt idx="656">
                  <c:v>5.94</c:v>
                </c:pt>
                <c:pt idx="657">
                  <c:v>5.96</c:v>
                </c:pt>
                <c:pt idx="658">
                  <c:v>5.91</c:v>
                </c:pt>
                <c:pt idx="659">
                  <c:v>5.82</c:v>
                </c:pt>
                <c:pt idx="660">
                  <c:v>5.85</c:v>
                </c:pt>
                <c:pt idx="661">
                  <c:v>5.45</c:v>
                </c:pt>
                <c:pt idx="662">
                  <c:v>5.16</c:v>
                </c:pt>
                <c:pt idx="663">
                  <c:v>4.8600000000000003</c:v>
                </c:pt>
                <c:pt idx="664">
                  <c:v>5.1100000000000003</c:v>
                </c:pt>
                <c:pt idx="665">
                  <c:v>4.9800000000000004</c:v>
                </c:pt>
                <c:pt idx="666">
                  <c:v>4.6900000000000004</c:v>
                </c:pt>
                <c:pt idx="667">
                  <c:v>4.68</c:v>
                </c:pt>
                <c:pt idx="668">
                  <c:v>4.67</c:v>
                </c:pt>
                <c:pt idx="669">
                  <c:v>4.67</c:v>
                </c:pt>
                <c:pt idx="670">
                  <c:v>4.75</c:v>
                </c:pt>
                <c:pt idx="671">
                  <c:v>4.59</c:v>
                </c:pt>
                <c:pt idx="672">
                  <c:v>4.3499999999999996</c:v>
                </c:pt>
                <c:pt idx="673">
                  <c:v>4.4000000000000004</c:v>
                </c:pt>
                <c:pt idx="674">
                  <c:v>4.51</c:v>
                </c:pt>
                <c:pt idx="675">
                  <c:v>4.57</c:v>
                </c:pt>
                <c:pt idx="676">
                  <c:v>4.45</c:v>
                </c:pt>
                <c:pt idx="677">
                  <c:v>4.5</c:v>
                </c:pt>
                <c:pt idx="678">
                  <c:v>4.3099999999999996</c:v>
                </c:pt>
                <c:pt idx="679">
                  <c:v>4.22</c:v>
                </c:pt>
                <c:pt idx="680">
                  <c:v>4.0999999999999996</c:v>
                </c:pt>
                <c:pt idx="681">
                  <c:v>4.08</c:v>
                </c:pt>
                <c:pt idx="682">
                  <c:v>4.04</c:v>
                </c:pt>
                <c:pt idx="683">
                  <c:v>3.79</c:v>
                </c:pt>
                <c:pt idx="684">
                  <c:v>3.62</c:v>
                </c:pt>
                <c:pt idx="685">
                  <c:v>3.71</c:v>
                </c:pt>
                <c:pt idx="686">
                  <c:v>4.46</c:v>
                </c:pt>
                <c:pt idx="687">
                  <c:v>4.37</c:v>
                </c:pt>
                <c:pt idx="688">
                  <c:v>4.3499999999999996</c:v>
                </c:pt>
                <c:pt idx="689">
                  <c:v>4.38</c:v>
                </c:pt>
                <c:pt idx="690">
                  <c:v>4.49</c:v>
                </c:pt>
                <c:pt idx="691">
                  <c:v>4.07</c:v>
                </c:pt>
                <c:pt idx="692">
                  <c:v>3.87</c:v>
                </c:pt>
                <c:pt idx="693">
                  <c:v>3.75</c:v>
                </c:pt>
                <c:pt idx="694">
                  <c:v>3.62</c:v>
                </c:pt>
                <c:pt idx="695">
                  <c:v>3.41</c:v>
                </c:pt>
                <c:pt idx="696">
                  <c:v>3.44</c:v>
                </c:pt>
                <c:pt idx="697">
                  <c:v>3.43</c:v>
                </c:pt>
                <c:pt idx="698">
                  <c:v>3.53</c:v>
                </c:pt>
                <c:pt idx="699">
                  <c:v>3.66</c:v>
                </c:pt>
                <c:pt idx="700">
                  <c:v>3.95</c:v>
                </c:pt>
                <c:pt idx="701">
                  <c:v>3.91</c:v>
                </c:pt>
                <c:pt idx="702">
                  <c:v>4.07</c:v>
                </c:pt>
                <c:pt idx="703">
                  <c:v>4.08</c:v>
                </c:pt>
                <c:pt idx="704">
                  <c:v>3.95</c:v>
                </c:pt>
                <c:pt idx="705">
                  <c:v>3.89</c:v>
                </c:pt>
                <c:pt idx="706">
                  <c:v>3.82</c:v>
                </c:pt>
                <c:pt idx="707">
                  <c:v>3.88</c:v>
                </c:pt>
                <c:pt idx="708">
                  <c:v>3.87</c:v>
                </c:pt>
                <c:pt idx="709">
                  <c:v>3.84</c:v>
                </c:pt>
                <c:pt idx="710">
                  <c:v>3.89</c:v>
                </c:pt>
                <c:pt idx="711">
                  <c:v>3.97</c:v>
                </c:pt>
                <c:pt idx="712">
                  <c:v>4.13</c:v>
                </c:pt>
                <c:pt idx="713">
                  <c:v>3.98</c:v>
                </c:pt>
                <c:pt idx="714">
                  <c:v>4</c:v>
                </c:pt>
                <c:pt idx="715">
                  <c:v>3.86</c:v>
                </c:pt>
                <c:pt idx="716">
                  <c:v>3.87</c:v>
                </c:pt>
                <c:pt idx="717">
                  <c:v>3.73</c:v>
                </c:pt>
                <c:pt idx="718">
                  <c:v>3.7</c:v>
                </c:pt>
                <c:pt idx="719">
                  <c:v>3.58</c:v>
                </c:pt>
                <c:pt idx="720">
                  <c:v>3.52</c:v>
                </c:pt>
                <c:pt idx="721">
                  <c:v>3.48</c:v>
                </c:pt>
                <c:pt idx="722">
                  <c:v>3.53</c:v>
                </c:pt>
                <c:pt idx="723">
                  <c:v>3.52</c:v>
                </c:pt>
                <c:pt idx="724">
                  <c:v>3.53</c:v>
                </c:pt>
                <c:pt idx="725">
                  <c:v>3.51</c:v>
                </c:pt>
                <c:pt idx="726">
                  <c:v>3.55</c:v>
                </c:pt>
                <c:pt idx="727">
                  <c:v>3.45</c:v>
                </c:pt>
                <c:pt idx="728">
                  <c:v>3.42</c:v>
                </c:pt>
                <c:pt idx="729">
                  <c:v>3.43</c:v>
                </c:pt>
                <c:pt idx="730">
                  <c:v>3.35</c:v>
                </c:pt>
                <c:pt idx="731">
                  <c:v>3.26</c:v>
                </c:pt>
                <c:pt idx="732">
                  <c:v>3.17</c:v>
                </c:pt>
                <c:pt idx="733">
                  <c:v>3.04</c:v>
                </c:pt>
                <c:pt idx="734">
                  <c:v>3.3</c:v>
                </c:pt>
                <c:pt idx="735">
                  <c:v>3.28</c:v>
                </c:pt>
                <c:pt idx="736">
                  <c:v>3.27</c:v>
                </c:pt>
                <c:pt idx="737">
                  <c:v>3.18</c:v>
                </c:pt>
                <c:pt idx="738">
                  <c:v>3.1</c:v>
                </c:pt>
                <c:pt idx="739">
                  <c:v>3.07</c:v>
                </c:pt>
                <c:pt idx="740">
                  <c:v>3.02</c:v>
                </c:pt>
                <c:pt idx="741">
                  <c:v>3.06</c:v>
                </c:pt>
                <c:pt idx="742">
                  <c:v>2.98</c:v>
                </c:pt>
                <c:pt idx="743">
                  <c:v>2.91</c:v>
                </c:pt>
                <c:pt idx="744">
                  <c:v>2.92</c:v>
                </c:pt>
                <c:pt idx="745">
                  <c:v>2.82</c:v>
                </c:pt>
                <c:pt idx="746">
                  <c:v>2.84</c:v>
                </c:pt>
                <c:pt idx="747">
                  <c:v>2.77</c:v>
                </c:pt>
                <c:pt idx="748">
                  <c:v>2.65</c:v>
                </c:pt>
                <c:pt idx="749">
                  <c:v>2.67</c:v>
                </c:pt>
                <c:pt idx="750">
                  <c:v>2.76</c:v>
                </c:pt>
                <c:pt idx="751">
                  <c:v>2.6</c:v>
                </c:pt>
                <c:pt idx="752">
                  <c:v>2.4300000000000002</c:v>
                </c:pt>
                <c:pt idx="753">
                  <c:v>2.4</c:v>
                </c:pt>
                <c:pt idx="754">
                  <c:v>2.4500000000000002</c:v>
                </c:pt>
                <c:pt idx="755">
                  <c:v>2.33</c:v>
                </c:pt>
                <c:pt idx="756">
                  <c:v>2.2999999999999998</c:v>
                </c:pt>
                <c:pt idx="757">
                  <c:v>2.2999999999999998</c:v>
                </c:pt>
                <c:pt idx="758">
                  <c:v>2.27</c:v>
                </c:pt>
                <c:pt idx="759">
                  <c:v>2.23</c:v>
                </c:pt>
                <c:pt idx="760">
                  <c:v>2.2200000000000002</c:v>
                </c:pt>
                <c:pt idx="761">
                  <c:v>2.23</c:v>
                </c:pt>
                <c:pt idx="762">
                  <c:v>1.99</c:v>
                </c:pt>
                <c:pt idx="763">
                  <c:v>1.89</c:v>
                </c:pt>
                <c:pt idx="764">
                  <c:v>1.77</c:v>
                </c:pt>
                <c:pt idx="765">
                  <c:v>1.65</c:v>
                </c:pt>
                <c:pt idx="766">
                  <c:v>1.85</c:v>
                </c:pt>
                <c:pt idx="767">
                  <c:v>1.75</c:v>
                </c:pt>
                <c:pt idx="768">
                  <c:v>1.66</c:v>
                </c:pt>
                <c:pt idx="769">
                  <c:v>1.65</c:v>
                </c:pt>
                <c:pt idx="770">
                  <c:v>1.69</c:v>
                </c:pt>
                <c:pt idx="771">
                  <c:v>1.74</c:v>
                </c:pt>
                <c:pt idx="772">
                  <c:v>1.79</c:v>
                </c:pt>
                <c:pt idx="773">
                  <c:v>1.7</c:v>
                </c:pt>
                <c:pt idx="774">
                  <c:v>1.68</c:v>
                </c:pt>
                <c:pt idx="775">
                  <c:v>1.56</c:v>
                </c:pt>
                <c:pt idx="776">
                  <c:v>1.48</c:v>
                </c:pt>
                <c:pt idx="777">
                  <c:v>1.54</c:v>
                </c:pt>
                <c:pt idx="778">
                  <c:v>1.54</c:v>
                </c:pt>
                <c:pt idx="779">
                  <c:v>1.43</c:v>
                </c:pt>
                <c:pt idx="780">
                  <c:v>1.42</c:v>
                </c:pt>
                <c:pt idx="781">
                  <c:v>1.41</c:v>
                </c:pt>
                <c:pt idx="782">
                  <c:v>1.3</c:v>
                </c:pt>
                <c:pt idx="783">
                  <c:v>1.37</c:v>
                </c:pt>
                <c:pt idx="784">
                  <c:v>1.23</c:v>
                </c:pt>
                <c:pt idx="785">
                  <c:v>1.07</c:v>
                </c:pt>
                <c:pt idx="786">
                  <c:v>1.1299999999999999</c:v>
                </c:pt>
                <c:pt idx="787">
                  <c:v>1.17</c:v>
                </c:pt>
                <c:pt idx="788">
                  <c:v>1.1599999999999999</c:v>
                </c:pt>
                <c:pt idx="789">
                  <c:v>1.1000000000000001</c:v>
                </c:pt>
                <c:pt idx="790">
                  <c:v>0.85</c:v>
                </c:pt>
                <c:pt idx="791">
                  <c:v>0.86</c:v>
                </c:pt>
                <c:pt idx="792">
                  <c:v>0.77</c:v>
                </c:pt>
                <c:pt idx="793">
                  <c:v>0.76</c:v>
                </c:pt>
                <c:pt idx="794">
                  <c:v>0.77</c:v>
                </c:pt>
                <c:pt idx="795">
                  <c:v>0.75</c:v>
                </c:pt>
                <c:pt idx="796">
                  <c:v>0.71</c:v>
                </c:pt>
                <c:pt idx="797">
                  <c:v>0.69</c:v>
                </c:pt>
                <c:pt idx="798">
                  <c:v>0.71</c:v>
                </c:pt>
                <c:pt idx="799">
                  <c:v>0.91</c:v>
                </c:pt>
                <c:pt idx="800">
                  <c:v>1.19</c:v>
                </c:pt>
                <c:pt idx="801">
                  <c:v>1.27</c:v>
                </c:pt>
                <c:pt idx="802">
                  <c:v>1.27</c:v>
                </c:pt>
                <c:pt idx="803">
                  <c:v>1.18</c:v>
                </c:pt>
                <c:pt idx="804">
                  <c:v>1.62</c:v>
                </c:pt>
                <c:pt idx="805">
                  <c:v>1.69</c:v>
                </c:pt>
                <c:pt idx="806">
                  <c:v>1.62</c:v>
                </c:pt>
                <c:pt idx="807">
                  <c:v>1.63</c:v>
                </c:pt>
                <c:pt idx="808">
                  <c:v>1.58</c:v>
                </c:pt>
                <c:pt idx="809">
                  <c:v>1.64</c:v>
                </c:pt>
                <c:pt idx="810">
                  <c:v>1.4</c:v>
                </c:pt>
                <c:pt idx="811">
                  <c:v>1.26</c:v>
                </c:pt>
                <c:pt idx="812">
                  <c:v>1.19</c:v>
                </c:pt>
                <c:pt idx="813">
                  <c:v>1.22</c:v>
                </c:pt>
                <c:pt idx="814">
                  <c:v>1.24</c:v>
                </c:pt>
                <c:pt idx="815">
                  <c:v>1.26</c:v>
                </c:pt>
                <c:pt idx="816">
                  <c:v>1.38</c:v>
                </c:pt>
                <c:pt idx="817">
                  <c:v>1.35</c:v>
                </c:pt>
                <c:pt idx="818">
                  <c:v>1.27</c:v>
                </c:pt>
                <c:pt idx="819">
                  <c:v>1.25</c:v>
                </c:pt>
                <c:pt idx="820">
                  <c:v>1.24</c:v>
                </c:pt>
                <c:pt idx="821">
                  <c:v>1.1200000000000001</c:v>
                </c:pt>
                <c:pt idx="822">
                  <c:v>1.18</c:v>
                </c:pt>
                <c:pt idx="823">
                  <c:v>1.1499999999999999</c:v>
                </c:pt>
                <c:pt idx="824">
                  <c:v>1.08</c:v>
                </c:pt>
                <c:pt idx="825">
                  <c:v>1.1299999999999999</c:v>
                </c:pt>
                <c:pt idx="826">
                  <c:v>1.26</c:v>
                </c:pt>
                <c:pt idx="827">
                  <c:v>1.0900000000000001</c:v>
                </c:pt>
                <c:pt idx="828">
                  <c:v>1.01</c:v>
                </c:pt>
                <c:pt idx="829">
                  <c:v>0.95</c:v>
                </c:pt>
                <c:pt idx="830">
                  <c:v>1.2</c:v>
                </c:pt>
                <c:pt idx="831">
                  <c:v>1.03</c:v>
                </c:pt>
                <c:pt idx="832">
                  <c:v>1.06</c:v>
                </c:pt>
                <c:pt idx="833">
                  <c:v>1.1499999999999999</c:v>
                </c:pt>
                <c:pt idx="834">
                  <c:v>1.1399999999999999</c:v>
                </c:pt>
                <c:pt idx="835">
                  <c:v>1</c:v>
                </c:pt>
                <c:pt idx="836">
                  <c:v>0.97</c:v>
                </c:pt>
                <c:pt idx="837">
                  <c:v>0.92</c:v>
                </c:pt>
                <c:pt idx="838">
                  <c:v>0.95</c:v>
                </c:pt>
                <c:pt idx="839">
                  <c:v>0.99</c:v>
                </c:pt>
                <c:pt idx="840">
                  <c:v>1.03</c:v>
                </c:pt>
                <c:pt idx="841">
                  <c:v>0.95</c:v>
                </c:pt>
                <c:pt idx="842">
                  <c:v>0.9</c:v>
                </c:pt>
                <c:pt idx="843">
                  <c:v>0.94</c:v>
                </c:pt>
                <c:pt idx="844">
                  <c:v>0.86</c:v>
                </c:pt>
                <c:pt idx="845">
                  <c:v>0.8</c:v>
                </c:pt>
                <c:pt idx="846">
                  <c:v>0.81</c:v>
                </c:pt>
                <c:pt idx="847">
                  <c:v>0.72</c:v>
                </c:pt>
                <c:pt idx="848">
                  <c:v>0.78</c:v>
                </c:pt>
                <c:pt idx="849">
                  <c:v>0.81</c:v>
                </c:pt>
                <c:pt idx="850">
                  <c:v>0.91</c:v>
                </c:pt>
                <c:pt idx="851">
                  <c:v>0.96</c:v>
                </c:pt>
                <c:pt idx="852">
                  <c:v>0.91</c:v>
                </c:pt>
                <c:pt idx="853">
                  <c:v>0.81</c:v>
                </c:pt>
                <c:pt idx="854">
                  <c:v>0.84</c:v>
                </c:pt>
                <c:pt idx="855">
                  <c:v>0.77</c:v>
                </c:pt>
                <c:pt idx="856">
                  <c:v>0.74</c:v>
                </c:pt>
                <c:pt idx="857">
                  <c:v>0.72</c:v>
                </c:pt>
                <c:pt idx="858">
                  <c:v>0.85</c:v>
                </c:pt>
                <c:pt idx="859">
                  <c:v>0.8</c:v>
                </c:pt>
                <c:pt idx="860">
                  <c:v>0.46</c:v>
                </c:pt>
                <c:pt idx="861">
                  <c:v>0.43</c:v>
                </c:pt>
                <c:pt idx="862">
                  <c:v>0.49</c:v>
                </c:pt>
                <c:pt idx="863">
                  <c:v>0.48</c:v>
                </c:pt>
                <c:pt idx="864">
                  <c:v>0.41</c:v>
                </c:pt>
                <c:pt idx="865">
                  <c:v>0.42</c:v>
                </c:pt>
                <c:pt idx="866">
                  <c:v>0.33</c:v>
                </c:pt>
                <c:pt idx="867">
                  <c:v>0.43</c:v>
                </c:pt>
                <c:pt idx="868">
                  <c:v>0.39</c:v>
                </c:pt>
                <c:pt idx="869">
                  <c:v>0.47</c:v>
                </c:pt>
                <c:pt idx="870">
                  <c:v>0.47</c:v>
                </c:pt>
                <c:pt idx="871">
                  <c:v>0.46</c:v>
                </c:pt>
                <c:pt idx="872">
                  <c:v>0.39</c:v>
                </c:pt>
                <c:pt idx="873">
                  <c:v>0.32</c:v>
                </c:pt>
                <c:pt idx="874">
                  <c:v>0.48</c:v>
                </c:pt>
                <c:pt idx="875">
                  <c:v>0.49</c:v>
                </c:pt>
                <c:pt idx="876">
                  <c:v>0.45</c:v>
                </c:pt>
                <c:pt idx="877">
                  <c:v>0.62</c:v>
                </c:pt>
                <c:pt idx="878">
                  <c:v>0.66</c:v>
                </c:pt>
                <c:pt idx="879">
                  <c:v>0.99</c:v>
                </c:pt>
                <c:pt idx="880">
                  <c:v>0.99</c:v>
                </c:pt>
                <c:pt idx="881">
                  <c:v>0.91</c:v>
                </c:pt>
                <c:pt idx="882">
                  <c:v>0.83</c:v>
                </c:pt>
                <c:pt idx="883">
                  <c:v>0.97</c:v>
                </c:pt>
                <c:pt idx="884">
                  <c:v>0.87</c:v>
                </c:pt>
                <c:pt idx="885">
                  <c:v>0.79</c:v>
                </c:pt>
                <c:pt idx="886">
                  <c:v>0.76</c:v>
                </c:pt>
                <c:pt idx="887">
                  <c:v>0.95</c:v>
                </c:pt>
                <c:pt idx="888">
                  <c:v>0.9</c:v>
                </c:pt>
                <c:pt idx="889">
                  <c:v>1.04</c:v>
                </c:pt>
                <c:pt idx="890">
                  <c:v>1.1599999999999999</c:v>
                </c:pt>
                <c:pt idx="891">
                  <c:v>1.1599999999999999</c:v>
                </c:pt>
                <c:pt idx="892">
                  <c:v>1.07</c:v>
                </c:pt>
                <c:pt idx="893">
                  <c:v>1.06</c:v>
                </c:pt>
                <c:pt idx="894">
                  <c:v>0.92</c:v>
                </c:pt>
                <c:pt idx="895">
                  <c:v>1</c:v>
                </c:pt>
                <c:pt idx="896">
                  <c:v>1.1499999999999999</c:v>
                </c:pt>
                <c:pt idx="897">
                  <c:v>1.1200000000000001</c:v>
                </c:pt>
                <c:pt idx="898">
                  <c:v>1.05</c:v>
                </c:pt>
                <c:pt idx="899">
                  <c:v>0.99</c:v>
                </c:pt>
                <c:pt idx="900">
                  <c:v>0.89</c:v>
                </c:pt>
                <c:pt idx="901">
                  <c:v>0.9</c:v>
                </c:pt>
                <c:pt idx="902">
                  <c:v>0.94</c:v>
                </c:pt>
                <c:pt idx="903">
                  <c:v>0.83</c:v>
                </c:pt>
                <c:pt idx="904">
                  <c:v>0.87</c:v>
                </c:pt>
                <c:pt idx="905">
                  <c:v>0.84</c:v>
                </c:pt>
                <c:pt idx="906">
                  <c:v>0.82</c:v>
                </c:pt>
                <c:pt idx="907">
                  <c:v>0.78</c:v>
                </c:pt>
                <c:pt idx="908">
                  <c:v>0.75</c:v>
                </c:pt>
                <c:pt idx="909">
                  <c:v>0.68</c:v>
                </c:pt>
                <c:pt idx="910">
                  <c:v>0.68</c:v>
                </c:pt>
                <c:pt idx="911">
                  <c:v>0.64</c:v>
                </c:pt>
                <c:pt idx="912">
                  <c:v>0.87</c:v>
                </c:pt>
                <c:pt idx="913">
                  <c:v>0.96</c:v>
                </c:pt>
                <c:pt idx="914">
                  <c:v>0.89</c:v>
                </c:pt>
                <c:pt idx="915">
                  <c:v>0.79</c:v>
                </c:pt>
                <c:pt idx="916">
                  <c:v>0.83</c:v>
                </c:pt>
                <c:pt idx="917">
                  <c:v>0.75</c:v>
                </c:pt>
                <c:pt idx="918">
                  <c:v>0.7</c:v>
                </c:pt>
                <c:pt idx="919">
                  <c:v>0.73</c:v>
                </c:pt>
                <c:pt idx="920">
                  <c:v>0.72</c:v>
                </c:pt>
                <c:pt idx="921">
                  <c:v>0.69</c:v>
                </c:pt>
                <c:pt idx="922">
                  <c:v>0.63</c:v>
                </c:pt>
                <c:pt idx="923">
                  <c:v>0.72</c:v>
                </c:pt>
                <c:pt idx="924">
                  <c:v>0.74</c:v>
                </c:pt>
                <c:pt idx="925">
                  <c:v>0.73</c:v>
                </c:pt>
                <c:pt idx="926">
                  <c:v>0.7</c:v>
                </c:pt>
                <c:pt idx="927">
                  <c:v>0.62</c:v>
                </c:pt>
                <c:pt idx="928">
                  <c:v>0.66</c:v>
                </c:pt>
                <c:pt idx="929">
                  <c:v>0.6</c:v>
                </c:pt>
                <c:pt idx="930">
                  <c:v>0.57999999999999996</c:v>
                </c:pt>
                <c:pt idx="931">
                  <c:v>0.64</c:v>
                </c:pt>
                <c:pt idx="932">
                  <c:v>0.56999999999999995</c:v>
                </c:pt>
                <c:pt idx="933">
                  <c:v>0.59</c:v>
                </c:pt>
                <c:pt idx="934">
                  <c:v>0.49</c:v>
                </c:pt>
                <c:pt idx="935">
                  <c:v>0.47</c:v>
                </c:pt>
                <c:pt idx="936">
                  <c:v>0.49</c:v>
                </c:pt>
                <c:pt idx="937">
                  <c:v>0.6</c:v>
                </c:pt>
                <c:pt idx="938">
                  <c:v>0.66</c:v>
                </c:pt>
                <c:pt idx="939">
                  <c:v>0.64</c:v>
                </c:pt>
                <c:pt idx="940">
                  <c:v>0.7</c:v>
                </c:pt>
                <c:pt idx="941">
                  <c:v>0.68</c:v>
                </c:pt>
                <c:pt idx="942">
                  <c:v>0.77</c:v>
                </c:pt>
                <c:pt idx="943">
                  <c:v>1.1599999999999999</c:v>
                </c:pt>
                <c:pt idx="944">
                  <c:v>1.1299999999999999</c:v>
                </c:pt>
                <c:pt idx="945">
                  <c:v>1.1100000000000001</c:v>
                </c:pt>
                <c:pt idx="946">
                  <c:v>1.1100000000000001</c:v>
                </c:pt>
                <c:pt idx="947">
                  <c:v>1.07</c:v>
                </c:pt>
                <c:pt idx="948">
                  <c:v>1.06</c:v>
                </c:pt>
                <c:pt idx="949">
                  <c:v>1</c:v>
                </c:pt>
                <c:pt idx="950">
                  <c:v>0.94</c:v>
                </c:pt>
                <c:pt idx="951">
                  <c:v>0.9</c:v>
                </c:pt>
                <c:pt idx="952">
                  <c:v>0.89</c:v>
                </c:pt>
                <c:pt idx="953">
                  <c:v>0.92</c:v>
                </c:pt>
                <c:pt idx="954">
                  <c:v>0.99</c:v>
                </c:pt>
                <c:pt idx="955">
                  <c:v>0.97</c:v>
                </c:pt>
                <c:pt idx="956">
                  <c:v>0.96</c:v>
                </c:pt>
                <c:pt idx="957">
                  <c:v>0.96</c:v>
                </c:pt>
                <c:pt idx="958">
                  <c:v>1.01</c:v>
                </c:pt>
                <c:pt idx="959">
                  <c:v>0.95</c:v>
                </c:pt>
                <c:pt idx="960">
                  <c:v>0.95</c:v>
                </c:pt>
                <c:pt idx="961">
                  <c:v>1.05</c:v>
                </c:pt>
                <c:pt idx="962">
                  <c:v>0.89</c:v>
                </c:pt>
                <c:pt idx="963">
                  <c:v>0.84</c:v>
                </c:pt>
                <c:pt idx="964">
                  <c:v>0.81</c:v>
                </c:pt>
                <c:pt idx="965">
                  <c:v>0.79</c:v>
                </c:pt>
                <c:pt idx="966">
                  <c:v>0.8</c:v>
                </c:pt>
                <c:pt idx="967">
                  <c:v>0.84</c:v>
                </c:pt>
                <c:pt idx="968">
                  <c:v>0.87</c:v>
                </c:pt>
                <c:pt idx="969">
                  <c:v>0.88</c:v>
                </c:pt>
                <c:pt idx="970">
                  <c:v>0.82</c:v>
                </c:pt>
                <c:pt idx="971">
                  <c:v>0.83</c:v>
                </c:pt>
                <c:pt idx="972">
                  <c:v>0.85</c:v>
                </c:pt>
                <c:pt idx="973">
                  <c:v>0.85</c:v>
                </c:pt>
                <c:pt idx="974">
                  <c:v>0.88</c:v>
                </c:pt>
                <c:pt idx="975">
                  <c:v>0.92</c:v>
                </c:pt>
                <c:pt idx="976">
                  <c:v>0.94</c:v>
                </c:pt>
                <c:pt idx="977">
                  <c:v>0.98</c:v>
                </c:pt>
                <c:pt idx="978">
                  <c:v>1.06</c:v>
                </c:pt>
                <c:pt idx="979">
                  <c:v>1.05</c:v>
                </c:pt>
                <c:pt idx="980">
                  <c:v>1.04</c:v>
                </c:pt>
                <c:pt idx="981">
                  <c:v>0.92</c:v>
                </c:pt>
                <c:pt idx="982">
                  <c:v>1</c:v>
                </c:pt>
                <c:pt idx="983">
                  <c:v>0.97</c:v>
                </c:pt>
                <c:pt idx="984">
                  <c:v>1.01</c:v>
                </c:pt>
                <c:pt idx="985">
                  <c:v>0.97</c:v>
                </c:pt>
                <c:pt idx="986">
                  <c:v>0.9</c:v>
                </c:pt>
                <c:pt idx="987">
                  <c:v>0.89</c:v>
                </c:pt>
                <c:pt idx="988">
                  <c:v>0.94</c:v>
                </c:pt>
                <c:pt idx="989">
                  <c:v>0.89</c:v>
                </c:pt>
                <c:pt idx="990">
                  <c:v>0.9</c:v>
                </c:pt>
                <c:pt idx="991">
                  <c:v>0.92</c:v>
                </c:pt>
                <c:pt idx="992">
                  <c:v>0.85</c:v>
                </c:pt>
                <c:pt idx="993">
                  <c:v>0.83</c:v>
                </c:pt>
                <c:pt idx="994">
                  <c:v>0.75</c:v>
                </c:pt>
                <c:pt idx="995">
                  <c:v>0.88</c:v>
                </c:pt>
                <c:pt idx="996">
                  <c:v>0.86</c:v>
                </c:pt>
                <c:pt idx="997">
                  <c:v>0.86</c:v>
                </c:pt>
                <c:pt idx="998">
                  <c:v>0.82</c:v>
                </c:pt>
                <c:pt idx="999">
                  <c:v>0.83</c:v>
                </c:pt>
                <c:pt idx="1000">
                  <c:v>0.68</c:v>
                </c:pt>
                <c:pt idx="1001">
                  <c:v>0.67</c:v>
                </c:pt>
                <c:pt idx="1002">
                  <c:v>0.57999999999999996</c:v>
                </c:pt>
                <c:pt idx="1003">
                  <c:v>0.55000000000000004</c:v>
                </c:pt>
                <c:pt idx="1004">
                  <c:v>0.59</c:v>
                </c:pt>
                <c:pt idx="1005">
                  <c:v>0.6</c:v>
                </c:pt>
                <c:pt idx="1006">
                  <c:v>0.51</c:v>
                </c:pt>
                <c:pt idx="1007">
                  <c:v>0.55000000000000004</c:v>
                </c:pt>
                <c:pt idx="1008">
                  <c:v>0.54</c:v>
                </c:pt>
                <c:pt idx="1009">
                  <c:v>0.53</c:v>
                </c:pt>
                <c:pt idx="1010">
                  <c:v>0.49</c:v>
                </c:pt>
                <c:pt idx="1011">
                  <c:v>0.5</c:v>
                </c:pt>
                <c:pt idx="1012">
                  <c:v>0.43</c:v>
                </c:pt>
                <c:pt idx="1013">
                  <c:v>0.27</c:v>
                </c:pt>
                <c:pt idx="1014">
                  <c:v>0.28999999999999998</c:v>
                </c:pt>
                <c:pt idx="1015">
                  <c:v>0.25</c:v>
                </c:pt>
                <c:pt idx="1016">
                  <c:v>0.17</c:v>
                </c:pt>
                <c:pt idx="1017">
                  <c:v>0.08</c:v>
                </c:pt>
                <c:pt idx="1018">
                  <c:v>0.25</c:v>
                </c:pt>
                <c:pt idx="1019">
                  <c:v>0.13</c:v>
                </c:pt>
                <c:pt idx="1020">
                  <c:v>0.12</c:v>
                </c:pt>
                <c:pt idx="1021">
                  <c:v>0.04</c:v>
                </c:pt>
                <c:pt idx="1022">
                  <c:v>0.01</c:v>
                </c:pt>
                <c:pt idx="1023">
                  <c:v>-0.11</c:v>
                </c:pt>
                <c:pt idx="1024">
                  <c:v>-0.04</c:v>
                </c:pt>
                <c:pt idx="1025">
                  <c:v>-0.09</c:v>
                </c:pt>
                <c:pt idx="1026">
                  <c:v>-0.06</c:v>
                </c:pt>
                <c:pt idx="1027">
                  <c:v>0.06</c:v>
                </c:pt>
                <c:pt idx="1028">
                  <c:v>0.02</c:v>
                </c:pt>
                <c:pt idx="1029">
                  <c:v>-0.04</c:v>
                </c:pt>
                <c:pt idx="1030">
                  <c:v>-0.04</c:v>
                </c:pt>
                <c:pt idx="1031">
                  <c:v>0.03</c:v>
                </c:pt>
                <c:pt idx="1032">
                  <c:v>0.04</c:v>
                </c:pt>
                <c:pt idx="1033">
                  <c:v>0.03</c:v>
                </c:pt>
                <c:pt idx="1034">
                  <c:v>0.02</c:v>
                </c:pt>
                <c:pt idx="1035">
                  <c:v>0.12</c:v>
                </c:pt>
                <c:pt idx="1036">
                  <c:v>0.06</c:v>
                </c:pt>
                <c:pt idx="1037">
                  <c:v>0.06</c:v>
                </c:pt>
                <c:pt idx="1038">
                  <c:v>0.05</c:v>
                </c:pt>
                <c:pt idx="1039">
                  <c:v>0.05</c:v>
                </c:pt>
                <c:pt idx="1040">
                  <c:v>0</c:v>
                </c:pt>
                <c:pt idx="1041">
                  <c:v>0.06</c:v>
                </c:pt>
                <c:pt idx="1042">
                  <c:v>0.06</c:v>
                </c:pt>
                <c:pt idx="1043">
                  <c:v>0.04</c:v>
                </c:pt>
                <c:pt idx="1044">
                  <c:v>0.05</c:v>
                </c:pt>
                <c:pt idx="1045">
                  <c:v>0.05</c:v>
                </c:pt>
                <c:pt idx="1046">
                  <c:v>-7.0000000000000007E-2</c:v>
                </c:pt>
                <c:pt idx="1047">
                  <c:v>-0.1</c:v>
                </c:pt>
                <c:pt idx="1048">
                  <c:v>-0.06</c:v>
                </c:pt>
                <c:pt idx="1049">
                  <c:v>-7.0000000000000007E-2</c:v>
                </c:pt>
                <c:pt idx="1050">
                  <c:v>-0.12</c:v>
                </c:pt>
                <c:pt idx="1051">
                  <c:v>-0.12</c:v>
                </c:pt>
                <c:pt idx="1052">
                  <c:v>-0.17</c:v>
                </c:pt>
                <c:pt idx="1053">
                  <c:v>0.16</c:v>
                </c:pt>
                <c:pt idx="1054">
                  <c:v>0.28999999999999998</c:v>
                </c:pt>
                <c:pt idx="1055">
                  <c:v>0.09</c:v>
                </c:pt>
                <c:pt idx="1056">
                  <c:v>0.28000000000000003</c:v>
                </c:pt>
                <c:pt idx="1057">
                  <c:v>0.27</c:v>
                </c:pt>
                <c:pt idx="1058">
                  <c:v>0.2</c:v>
                </c:pt>
                <c:pt idx="1059">
                  <c:v>0.27</c:v>
                </c:pt>
                <c:pt idx="1060">
                  <c:v>0.11</c:v>
                </c:pt>
                <c:pt idx="1061">
                  <c:v>0.18</c:v>
                </c:pt>
                <c:pt idx="1062">
                  <c:v>0.16</c:v>
                </c:pt>
                <c:pt idx="1063">
                  <c:v>0.18</c:v>
                </c:pt>
                <c:pt idx="1064">
                  <c:v>0.15</c:v>
                </c:pt>
                <c:pt idx="1065">
                  <c:v>0.23</c:v>
                </c:pt>
                <c:pt idx="1066">
                  <c:v>0.08</c:v>
                </c:pt>
                <c:pt idx="1067">
                  <c:v>0</c:v>
                </c:pt>
                <c:pt idx="1068">
                  <c:v>-0.03</c:v>
                </c:pt>
                <c:pt idx="1069">
                  <c:v>0.01</c:v>
                </c:pt>
                <c:pt idx="1070">
                  <c:v>-0.04</c:v>
                </c:pt>
                <c:pt idx="1071">
                  <c:v>-0.03</c:v>
                </c:pt>
                <c:pt idx="1072">
                  <c:v>-7.0000000000000007E-2</c:v>
                </c:pt>
                <c:pt idx="1073">
                  <c:v>-0.14000000000000001</c:v>
                </c:pt>
                <c:pt idx="1074">
                  <c:v>-0.15</c:v>
                </c:pt>
                <c:pt idx="1075">
                  <c:v>-0.08</c:v>
                </c:pt>
                <c:pt idx="1076">
                  <c:v>-0.17</c:v>
                </c:pt>
                <c:pt idx="1077">
                  <c:v>-7.0000000000000007E-2</c:v>
                </c:pt>
                <c:pt idx="1078">
                  <c:v>-0.13</c:v>
                </c:pt>
                <c:pt idx="1079">
                  <c:v>-0.09</c:v>
                </c:pt>
                <c:pt idx="1080">
                  <c:v>-0.14000000000000001</c:v>
                </c:pt>
                <c:pt idx="1081">
                  <c:v>-0.17</c:v>
                </c:pt>
                <c:pt idx="1082">
                  <c:v>-0.18</c:v>
                </c:pt>
                <c:pt idx="1083">
                  <c:v>-0.21</c:v>
                </c:pt>
                <c:pt idx="1084">
                  <c:v>-0.27</c:v>
                </c:pt>
                <c:pt idx="1085">
                  <c:v>-0.22</c:v>
                </c:pt>
                <c:pt idx="1086">
                  <c:v>-0.26</c:v>
                </c:pt>
                <c:pt idx="1087">
                  <c:v>-0.27</c:v>
                </c:pt>
                <c:pt idx="1088">
                  <c:v>-0.23</c:v>
                </c:pt>
                <c:pt idx="1089">
                  <c:v>-0.27</c:v>
                </c:pt>
                <c:pt idx="1090">
                  <c:v>-0.28000000000000003</c:v>
                </c:pt>
                <c:pt idx="1091">
                  <c:v>-0.25</c:v>
                </c:pt>
                <c:pt idx="1092">
                  <c:v>-0.33</c:v>
                </c:pt>
                <c:pt idx="1093">
                  <c:v>-0.28999999999999998</c:v>
                </c:pt>
                <c:pt idx="1094">
                  <c:v>-0.27</c:v>
                </c:pt>
                <c:pt idx="1095">
                  <c:v>-0.32</c:v>
                </c:pt>
                <c:pt idx="1096">
                  <c:v>-0.31</c:v>
                </c:pt>
                <c:pt idx="1097">
                  <c:v>-0.31</c:v>
                </c:pt>
                <c:pt idx="1098">
                  <c:v>-0.27</c:v>
                </c:pt>
                <c:pt idx="1099">
                  <c:v>-0.27</c:v>
                </c:pt>
                <c:pt idx="1100">
                  <c:v>-0.21</c:v>
                </c:pt>
                <c:pt idx="1101">
                  <c:v>-0.18</c:v>
                </c:pt>
                <c:pt idx="1102">
                  <c:v>-0.04</c:v>
                </c:pt>
                <c:pt idx="1103">
                  <c:v>0.01</c:v>
                </c:pt>
                <c:pt idx="1104">
                  <c:v>-0.02</c:v>
                </c:pt>
                <c:pt idx="1105">
                  <c:v>-0.05</c:v>
                </c:pt>
                <c:pt idx="1106">
                  <c:v>-0.04</c:v>
                </c:pt>
                <c:pt idx="1107">
                  <c:v>-0.09</c:v>
                </c:pt>
                <c:pt idx="1108">
                  <c:v>-0.06</c:v>
                </c:pt>
                <c:pt idx="1109">
                  <c:v>-0.02</c:v>
                </c:pt>
                <c:pt idx="1110">
                  <c:v>0.02</c:v>
                </c:pt>
                <c:pt idx="1111">
                  <c:v>0.02</c:v>
                </c:pt>
                <c:pt idx="1112">
                  <c:v>0.1</c:v>
                </c:pt>
                <c:pt idx="1113">
                  <c:v>0.1</c:v>
                </c:pt>
                <c:pt idx="1114">
                  <c:v>0.21</c:v>
                </c:pt>
                <c:pt idx="1115">
                  <c:v>0.18</c:v>
                </c:pt>
                <c:pt idx="1116">
                  <c:v>0.11</c:v>
                </c:pt>
                <c:pt idx="1117">
                  <c:v>0.08</c:v>
                </c:pt>
                <c:pt idx="1118">
                  <c:v>0.03</c:v>
                </c:pt>
                <c:pt idx="1119">
                  <c:v>0.09</c:v>
                </c:pt>
                <c:pt idx="1120">
                  <c:v>0.13</c:v>
                </c:pt>
                <c:pt idx="1121">
                  <c:v>0.13</c:v>
                </c:pt>
                <c:pt idx="1122">
                  <c:v>0.09</c:v>
                </c:pt>
                <c:pt idx="1123">
                  <c:v>0.01</c:v>
                </c:pt>
                <c:pt idx="1124">
                  <c:v>-0.04</c:v>
                </c:pt>
                <c:pt idx="1125">
                  <c:v>-0.06</c:v>
                </c:pt>
                <c:pt idx="1126">
                  <c:v>-0.06</c:v>
                </c:pt>
                <c:pt idx="1127">
                  <c:v>-0.08</c:v>
                </c:pt>
                <c:pt idx="1128">
                  <c:v>-0.12</c:v>
                </c:pt>
                <c:pt idx="1129">
                  <c:v>-0.03</c:v>
                </c:pt>
                <c:pt idx="1130">
                  <c:v>0.01</c:v>
                </c:pt>
                <c:pt idx="1131">
                  <c:v>0.03</c:v>
                </c:pt>
                <c:pt idx="1132">
                  <c:v>0.09</c:v>
                </c:pt>
                <c:pt idx="1133">
                  <c:v>0.14000000000000001</c:v>
                </c:pt>
                <c:pt idx="1134">
                  <c:v>0.14000000000000001</c:v>
                </c:pt>
                <c:pt idx="1135">
                  <c:v>0.21</c:v>
                </c:pt>
                <c:pt idx="1136">
                  <c:v>0.18</c:v>
                </c:pt>
                <c:pt idx="1137">
                  <c:v>0.28000000000000003</c:v>
                </c:pt>
                <c:pt idx="1138">
                  <c:v>0.34</c:v>
                </c:pt>
                <c:pt idx="1139">
                  <c:v>0.12</c:v>
                </c:pt>
                <c:pt idx="1140">
                  <c:v>0.17</c:v>
                </c:pt>
                <c:pt idx="1141">
                  <c:v>0.13</c:v>
                </c:pt>
                <c:pt idx="1142">
                  <c:v>0.15</c:v>
                </c:pt>
                <c:pt idx="1143">
                  <c:v>7.0000000000000007E-2</c:v>
                </c:pt>
                <c:pt idx="1144">
                  <c:v>0.05</c:v>
                </c:pt>
                <c:pt idx="1145">
                  <c:v>0.03</c:v>
                </c:pt>
                <c:pt idx="1146">
                  <c:v>0.18</c:v>
                </c:pt>
                <c:pt idx="1147">
                  <c:v>0.25</c:v>
                </c:pt>
                <c:pt idx="1148">
                  <c:v>0.35</c:v>
                </c:pt>
                <c:pt idx="1149">
                  <c:v>0.31</c:v>
                </c:pt>
                <c:pt idx="1150">
                  <c:v>0.31</c:v>
                </c:pt>
                <c:pt idx="1151">
                  <c:v>0.37</c:v>
                </c:pt>
                <c:pt idx="1152">
                  <c:v>0.62</c:v>
                </c:pt>
                <c:pt idx="1153">
                  <c:v>0.74</c:v>
                </c:pt>
                <c:pt idx="1154">
                  <c:v>0.69</c:v>
                </c:pt>
                <c:pt idx="1155">
                  <c:v>0.78</c:v>
                </c:pt>
                <c:pt idx="1156">
                  <c:v>0.6</c:v>
                </c:pt>
                <c:pt idx="1157">
                  <c:v>0.94</c:v>
                </c:pt>
                <c:pt idx="1158">
                  <c:v>0.96</c:v>
                </c:pt>
                <c:pt idx="1159">
                  <c:v>1.1399999999999999</c:v>
                </c:pt>
                <c:pt idx="1160">
                  <c:v>1.1399999999999999</c:v>
                </c:pt>
                <c:pt idx="1161">
                  <c:v>1.36</c:v>
                </c:pt>
                <c:pt idx="1162">
                  <c:v>1.4</c:v>
                </c:pt>
                <c:pt idx="1163">
                  <c:v>1.53</c:v>
                </c:pt>
                <c:pt idx="1164">
                  <c:v>1.59</c:v>
                </c:pt>
                <c:pt idx="1165">
                  <c:v>1.83</c:v>
                </c:pt>
                <c:pt idx="1166">
                  <c:v>1.59</c:v>
                </c:pt>
                <c:pt idx="1167">
                  <c:v>1.54</c:v>
                </c:pt>
                <c:pt idx="1168">
                  <c:v>1.55</c:v>
                </c:pt>
                <c:pt idx="1169">
                  <c:v>1.85</c:v>
                </c:pt>
                <c:pt idx="1170">
                  <c:v>2.16</c:v>
                </c:pt>
                <c:pt idx="1171">
                  <c:v>2.33</c:v>
                </c:pt>
                <c:pt idx="1172">
                  <c:v>2.08</c:v>
                </c:pt>
                <c:pt idx="1173">
                  <c:v>1.82</c:v>
                </c:pt>
                <c:pt idx="1174">
                  <c:v>1.9</c:v>
                </c:pt>
                <c:pt idx="1175">
                  <c:v>1.69</c:v>
                </c:pt>
                <c:pt idx="1176">
                  <c:v>1.64</c:v>
                </c:pt>
                <c:pt idx="1177">
                  <c:v>1.45</c:v>
                </c:pt>
                <c:pt idx="1178">
                  <c:v>1.52</c:v>
                </c:pt>
                <c:pt idx="1179">
                  <c:v>1.59</c:v>
                </c:pt>
                <c:pt idx="1180">
                  <c:v>1.83</c:v>
                </c:pt>
                <c:pt idx="1181">
                  <c:v>2.0099999999999998</c:v>
                </c:pt>
                <c:pt idx="1182">
                  <c:v>2.14</c:v>
                </c:pt>
                <c:pt idx="1183">
                  <c:v>2.2999999999999998</c:v>
                </c:pt>
                <c:pt idx="1184">
                  <c:v>2.35</c:v>
                </c:pt>
                <c:pt idx="1185">
                  <c:v>2.59</c:v>
                </c:pt>
                <c:pt idx="1186">
                  <c:v>2.69</c:v>
                </c:pt>
                <c:pt idx="1187">
                  <c:v>2.73</c:v>
                </c:pt>
                <c:pt idx="1188">
                  <c:v>2.89</c:v>
                </c:pt>
                <c:pt idx="1189">
                  <c:v>2.92</c:v>
                </c:pt>
                <c:pt idx="1190">
                  <c:v>2.5099999999999998</c:v>
                </c:pt>
                <c:pt idx="1191">
                  <c:v>2.78</c:v>
                </c:pt>
                <c:pt idx="1192">
                  <c:v>2.66</c:v>
                </c:pt>
                <c:pt idx="1193">
                  <c:v>2.46</c:v>
                </c:pt>
                <c:pt idx="1194">
                  <c:v>2.39</c:v>
                </c:pt>
                <c:pt idx="1195">
                  <c:v>2.2999999999999998</c:v>
                </c:pt>
                <c:pt idx="1196">
                  <c:v>2.36</c:v>
                </c:pt>
                <c:pt idx="1197">
                  <c:v>2.65</c:v>
                </c:pt>
                <c:pt idx="1198">
                  <c:v>2.87</c:v>
                </c:pt>
                <c:pt idx="1199">
                  <c:v>3.06</c:v>
                </c:pt>
                <c:pt idx="1200">
                  <c:v>2.68</c:v>
                </c:pt>
                <c:pt idx="1201">
                  <c:v>2.56</c:v>
                </c:pt>
                <c:pt idx="1202">
                  <c:v>2.56</c:v>
                </c:pt>
                <c:pt idx="1203">
                  <c:v>2.69</c:v>
                </c:pt>
                <c:pt idx="1204">
                  <c:v>2.61</c:v>
                </c:pt>
                <c:pt idx="1205">
                  <c:v>2.83</c:v>
                </c:pt>
                <c:pt idx="1206">
                  <c:v>2.9</c:v>
                </c:pt>
                <c:pt idx="1207">
                  <c:v>3.02</c:v>
                </c:pt>
                <c:pt idx="1208">
                  <c:v>3.32</c:v>
                </c:pt>
                <c:pt idx="1209">
                  <c:v>3.02</c:v>
                </c:pt>
                <c:pt idx="1210">
                  <c:v>2.65</c:v>
                </c:pt>
                <c:pt idx="1211">
                  <c:v>2.6</c:v>
                </c:pt>
                <c:pt idx="1212">
                  <c:v>2.78</c:v>
                </c:pt>
                <c:pt idx="1213">
                  <c:v>2.69</c:v>
                </c:pt>
                <c:pt idx="1214">
                  <c:v>2.88</c:v>
                </c:pt>
                <c:pt idx="1215">
                  <c:v>2.94</c:v>
                </c:pt>
                <c:pt idx="1216">
                  <c:v>2.75</c:v>
                </c:pt>
                <c:pt idx="1217">
                  <c:v>2.81</c:v>
                </c:pt>
                <c:pt idx="1218">
                  <c:v>2.8</c:v>
                </c:pt>
                <c:pt idx="1219">
                  <c:v>2.93</c:v>
                </c:pt>
                <c:pt idx="1220">
                  <c:v>3.06</c:v>
                </c:pt>
                <c:pt idx="1221">
                  <c:v>2.8</c:v>
                </c:pt>
                <c:pt idx="1222">
                  <c:v>2.84</c:v>
                </c:pt>
                <c:pt idx="1223">
                  <c:v>2.86</c:v>
                </c:pt>
                <c:pt idx="1224">
                  <c:v>2.79</c:v>
                </c:pt>
                <c:pt idx="1225">
                  <c:v>2.87</c:v>
                </c:pt>
                <c:pt idx="1226">
                  <c:v>3.11</c:v>
                </c:pt>
                <c:pt idx="1227">
                  <c:v>2.95</c:v>
                </c:pt>
                <c:pt idx="1228">
                  <c:v>2.89</c:v>
                </c:pt>
                <c:pt idx="1229">
                  <c:v>2.92</c:v>
                </c:pt>
                <c:pt idx="1230">
                  <c:v>2.96</c:v>
                </c:pt>
                <c:pt idx="1231">
                  <c:v>3.04</c:v>
                </c:pt>
                <c:pt idx="1232">
                  <c:v>3.07</c:v>
                </c:pt>
                <c:pt idx="1233">
                  <c:v>3.01</c:v>
                </c:pt>
                <c:pt idx="1234">
                  <c:v>2.99</c:v>
                </c:pt>
                <c:pt idx="1235">
                  <c:v>3.09</c:v>
                </c:pt>
                <c:pt idx="1236">
                  <c:v>3.14</c:v>
                </c:pt>
                <c:pt idx="1237">
                  <c:v>3.22</c:v>
                </c:pt>
                <c:pt idx="1238">
                  <c:v>3.29</c:v>
                </c:pt>
                <c:pt idx="1239">
                  <c:v>3.4</c:v>
                </c:pt>
                <c:pt idx="1240">
                  <c:v>3.22</c:v>
                </c:pt>
              </c:numCache>
            </c:numRef>
          </c:val>
          <c:smooth val="0"/>
          <c:extLst>
            <c:ext xmlns:c16="http://schemas.microsoft.com/office/drawing/2014/chart" uri="{C3380CC4-5D6E-409C-BE32-E72D297353CC}">
              <c16:uniqueId val="{00000001-DFBC-424E-BC86-BB21B628487C}"/>
            </c:ext>
          </c:extLst>
        </c:ser>
        <c:dLbls>
          <c:showLegendKey val="0"/>
          <c:showVal val="0"/>
          <c:showCatName val="0"/>
          <c:showSerName val="0"/>
          <c:showPercent val="0"/>
          <c:showBubbleSize val="0"/>
        </c:dLbls>
        <c:marker val="1"/>
        <c:smooth val="0"/>
        <c:axId val="329417344"/>
        <c:axId val="329419424"/>
      </c:lineChart>
      <c:dateAx>
        <c:axId val="329417344"/>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9424"/>
        <c:crosses val="autoZero"/>
        <c:auto val="1"/>
        <c:lblOffset val="100"/>
        <c:baseTimeUnit val="days"/>
        <c:majorUnit val="7"/>
        <c:majorTimeUnit val="years"/>
      </c:dateAx>
      <c:valAx>
        <c:axId val="329419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9490740740741"/>
          <c:y val="5.6613415474792844E-2"/>
          <c:w val="0.8303476851851852"/>
          <c:h val="0.78089635611418806"/>
        </c:manualLayout>
      </c:layout>
      <c:barChart>
        <c:barDir val="col"/>
        <c:grouping val="stacked"/>
        <c:varyColors val="0"/>
        <c:ser>
          <c:idx val="0"/>
          <c:order val="0"/>
          <c:tx>
            <c:strRef>
              <c:f>'No. 54'!$R$4</c:f>
              <c:strCache>
                <c:ptCount val="1"/>
                <c:pt idx="0">
                  <c:v>Fixed bonds*</c:v>
                </c:pt>
              </c:strCache>
            </c:strRef>
          </c:tx>
          <c:spPr>
            <a:solidFill>
              <a:schemeClr val="accent3">
                <a:lumMod val="60000"/>
                <a:lumOff val="40000"/>
              </a:schemeClr>
            </a:solidFill>
            <a:ln>
              <a:noFill/>
            </a:ln>
            <a:effectLst/>
          </c:spPr>
          <c:invertIfNegative val="0"/>
          <c:cat>
            <c:numRef>
              <c:f>'No. 54'!$Q$6:$Q$18</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'No. 54'!$R$6:$R$18</c:f>
              <c:numCache>
                <c:formatCode>#,##0.0</c:formatCode>
                <c:ptCount val="13"/>
                <c:pt idx="0">
                  <c:v>0</c:v>
                </c:pt>
                <c:pt idx="1">
                  <c:v>8.0514488284979837</c:v>
                </c:pt>
                <c:pt idx="2">
                  <c:v>11.51204557299174</c:v>
                </c:pt>
                <c:pt idx="3">
                  <c:v>11.66170601610383</c:v>
                </c:pt>
                <c:pt idx="4">
                  <c:v>7.7747929761419847</c:v>
                </c:pt>
                <c:pt idx="5">
                  <c:v>8.4739800013441968</c:v>
                </c:pt>
                <c:pt idx="6">
                  <c:v>10.244620834121871</c:v>
                </c:pt>
                <c:pt idx="7">
                  <c:v>17.51401706253171</c:v>
                </c:pt>
                <c:pt idx="8">
                  <c:v>16.060531948438246</c:v>
                </c:pt>
                <c:pt idx="9">
                  <c:v>5.2280889457860091</c:v>
                </c:pt>
                <c:pt idx="10">
                  <c:v>5.4092189791202774</c:v>
                </c:pt>
                <c:pt idx="11">
                  <c:v>1.5246102684351868E-2</c:v>
                </c:pt>
                <c:pt idx="12">
                  <c:v>5.3818986719632163</c:v>
                </c:pt>
              </c:numCache>
            </c:numRef>
          </c:val>
          <c:extLst>
            <c:ext xmlns:c16="http://schemas.microsoft.com/office/drawing/2014/chart" uri="{C3380CC4-5D6E-409C-BE32-E72D297353CC}">
              <c16:uniqueId val="{00000000-439E-45B8-A1E4-8F40B0A5AEF5}"/>
            </c:ext>
          </c:extLst>
        </c:ser>
        <c:ser>
          <c:idx val="1"/>
          <c:order val="1"/>
          <c:tx>
            <c:strRef>
              <c:f>'No. 54'!$S$4</c:f>
              <c:strCache>
                <c:ptCount val="1"/>
                <c:pt idx="0">
                  <c:v>EFSF / EFSM loans</c:v>
                </c:pt>
              </c:strCache>
            </c:strRef>
          </c:tx>
          <c:spPr>
            <a:solidFill>
              <a:schemeClr val="accent3">
                <a:lumMod val="40000"/>
                <a:lumOff val="60000"/>
              </a:schemeClr>
            </a:solidFill>
            <a:ln>
              <a:noFill/>
            </a:ln>
            <a:effectLst/>
          </c:spPr>
          <c:invertIfNegative val="0"/>
          <c:cat>
            <c:numRef>
              <c:f>'No. 54'!$Q$6:$Q$18</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'No. 54'!$S$6:$S$18</c:f>
              <c:numCache>
                <c:formatCode>0.0</c:formatCode>
                <c:ptCount val="13"/>
                <c:pt idx="0">
                  <c:v>2</c:v>
                </c:pt>
                <c:pt idx="1">
                  <c:v>0.8</c:v>
                </c:pt>
                <c:pt idx="2">
                  <c:v>2.4</c:v>
                </c:pt>
                <c:pt idx="3">
                  <c:v>2</c:v>
                </c:pt>
                <c:pt idx="4">
                  <c:v>1</c:v>
                </c:pt>
                <c:pt idx="5">
                  <c:v>2.2999999999999998</c:v>
                </c:pt>
                <c:pt idx="6">
                  <c:v>3.07</c:v>
                </c:pt>
                <c:pt idx="7">
                  <c:v>1.9</c:v>
                </c:pt>
                <c:pt idx="8">
                  <c:v>4.9000000000000004</c:v>
                </c:pt>
                <c:pt idx="9">
                  <c:v>5.1938359765</c:v>
                </c:pt>
                <c:pt idx="10">
                  <c:v>5.7668328756599996</c:v>
                </c:pt>
                <c:pt idx="11">
                  <c:v>1.48</c:v>
                </c:pt>
                <c:pt idx="12">
                  <c:v>2</c:v>
                </c:pt>
              </c:numCache>
            </c:numRef>
          </c:val>
          <c:extLst>
            <c:ext xmlns:c16="http://schemas.microsoft.com/office/drawing/2014/chart" uri="{C3380CC4-5D6E-409C-BE32-E72D297353CC}">
              <c16:uniqueId val="{00000001-439E-45B8-A1E4-8F40B0A5AEF5}"/>
            </c:ext>
          </c:extLst>
        </c:ser>
        <c:ser>
          <c:idx val="2"/>
          <c:order val="2"/>
          <c:tx>
            <c:strRef>
              <c:f>'No. 54'!$T$4</c:f>
              <c:strCache>
                <c:ptCount val="1"/>
                <c:pt idx="0">
                  <c:v>Other</c:v>
                </c:pt>
              </c:strCache>
            </c:strRef>
          </c:tx>
          <c:spPr>
            <a:solidFill>
              <a:schemeClr val="bg1">
                <a:lumMod val="85000"/>
              </a:schemeClr>
            </a:solidFill>
            <a:ln>
              <a:noFill/>
            </a:ln>
            <a:effectLst/>
          </c:spPr>
          <c:invertIfNegative val="0"/>
          <c:cat>
            <c:numRef>
              <c:f>'No. 54'!$Q$6:$Q$18</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'No. 54'!$T$6:$T$18</c:f>
              <c:numCache>
                <c:formatCode>0.0</c:formatCode>
                <c:ptCount val="13"/>
                <c:pt idx="0">
                  <c:v>0</c:v>
                </c:pt>
                <c:pt idx="1">
                  <c:v>0.21973333332999867</c:v>
                </c:pt>
                <c:pt idx="2">
                  <c:v>0.10273333332999934</c:v>
                </c:pt>
                <c:pt idx="3">
                  <c:v>1.2757333333299989</c:v>
                </c:pt>
                <c:pt idx="4">
                  <c:v>0.20273333332999854</c:v>
                </c:pt>
                <c:pt idx="5">
                  <c:v>0.45273333332999943</c:v>
                </c:pt>
                <c:pt idx="6">
                  <c:v>8.273333332999977E-2</c:v>
                </c:pt>
                <c:pt idx="7">
                  <c:v>0.1077333333300019</c:v>
                </c:pt>
                <c:pt idx="8">
                  <c:v>0.40273333332999961</c:v>
                </c:pt>
                <c:pt idx="9">
                  <c:v>2.7333333299983664E-3</c:v>
                </c:pt>
                <c:pt idx="10">
                  <c:v>0.24773333332999936</c:v>
                </c:pt>
                <c:pt idx="11">
                  <c:v>0.10273333333000023</c:v>
                </c:pt>
                <c:pt idx="12">
                  <c:v>0.14639999999999986</c:v>
                </c:pt>
              </c:numCache>
            </c:numRef>
          </c:val>
          <c:extLst>
            <c:ext xmlns:c16="http://schemas.microsoft.com/office/drawing/2014/chart" uri="{C3380CC4-5D6E-409C-BE32-E72D297353CC}">
              <c16:uniqueId val="{00000002-439E-45B8-A1E4-8F40B0A5AEF5}"/>
            </c:ext>
          </c:extLst>
        </c:ser>
        <c:dLbls>
          <c:showLegendKey val="0"/>
          <c:showVal val="0"/>
          <c:showCatName val="0"/>
          <c:showSerName val="0"/>
          <c:showPercent val="0"/>
          <c:showBubbleSize val="0"/>
        </c:dLbls>
        <c:gapWidth val="10"/>
        <c:overlap val="100"/>
        <c:axId val="214436880"/>
        <c:axId val="214438544"/>
      </c:barChart>
      <c:catAx>
        <c:axId val="21443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8544"/>
        <c:crosses val="autoZero"/>
        <c:auto val="1"/>
        <c:lblAlgn val="ctr"/>
        <c:lblOffset val="100"/>
        <c:tickLblSkip val="4"/>
        <c:noMultiLvlLbl val="0"/>
      </c:catAx>
      <c:valAx>
        <c:axId val="214438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6880"/>
        <c:crosses val="autoZero"/>
        <c:crossBetween val="between"/>
      </c:valAx>
      <c:spPr>
        <a:noFill/>
        <a:ln>
          <a:noFill/>
        </a:ln>
        <a:effectLst/>
      </c:spPr>
    </c:plotArea>
    <c:legend>
      <c:legendPos val="b"/>
      <c:layout>
        <c:manualLayout>
          <c:xMode val="edge"/>
          <c:yMode val="edge"/>
          <c:x val="3.5316933301474222E-2"/>
          <c:y val="3.1367475234950475E-2"/>
          <c:w val="0.67838063114376068"/>
          <c:h val="0.198657766065532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8701078900874"/>
          <c:y val="2.7503834811709277E-2"/>
          <c:w val="0.84870461012193299"/>
          <c:h val="0.89070794704089407"/>
        </c:manualLayout>
      </c:layout>
      <c:areaChart>
        <c:grouping val="stacked"/>
        <c:varyColors val="0"/>
        <c:ser>
          <c:idx val="2"/>
          <c:order val="1"/>
          <c:tx>
            <c:strRef>
              <c:f>'No. 55'!$M$10</c:f>
              <c:strCache>
                <c:ptCount val="1"/>
                <c:pt idx="0">
                  <c:v>Unlikely</c:v>
                </c:pt>
              </c:strCache>
            </c:strRef>
          </c:tx>
          <c:spPr>
            <a:no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55'!$M$11:$M$23</c:f>
              <c:numCache>
                <c:formatCode>General</c:formatCode>
                <c:ptCount val="13"/>
                <c:pt idx="6" formatCode="0.0">
                  <c:v>91.683505998087696</c:v>
                </c:pt>
                <c:pt idx="7" formatCode="0.0">
                  <c:v>82.724696824859194</c:v>
                </c:pt>
                <c:pt idx="8" formatCode="0.0">
                  <c:v>68.864594927069305</c:v>
                </c:pt>
                <c:pt idx="9" formatCode="0.0">
                  <c:v>62.943989071038203</c:v>
                </c:pt>
                <c:pt idx="10" formatCode="0.0">
                  <c:v>56.605602150765002</c:v>
                </c:pt>
                <c:pt idx="11" formatCode="0.0">
                  <c:v>51.396197828422594</c:v>
                </c:pt>
                <c:pt idx="12" formatCode="0.0">
                  <c:v>46.964327279116198</c:v>
                </c:pt>
              </c:numCache>
            </c:numRef>
          </c:val>
          <c:extLst>
            <c:ext xmlns:c16="http://schemas.microsoft.com/office/drawing/2014/chart" uri="{C3380CC4-5D6E-409C-BE32-E72D297353CC}">
              <c16:uniqueId val="{00000000-3BDB-4C6A-891F-3F9026E9C8E0}"/>
            </c:ext>
          </c:extLst>
        </c:ser>
        <c:ser>
          <c:idx val="3"/>
          <c:order val="2"/>
          <c:tx>
            <c:strRef>
              <c:f>'No. 55'!$N$10</c:f>
              <c:strCache>
                <c:ptCount val="1"/>
                <c:pt idx="0">
                  <c:v>Feasible</c:v>
                </c:pt>
              </c:strCache>
            </c:strRef>
          </c:tx>
          <c:spPr>
            <a:solidFill>
              <a:schemeClr val="accent3">
                <a:lumMod val="20000"/>
                <a:lumOff val="80000"/>
              </a:schemeClr>
            </a:solid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55'!$N$11:$N$23</c:f>
              <c:numCache>
                <c:formatCode>General</c:formatCode>
                <c:ptCount val="13"/>
                <c:pt idx="6" formatCode="0.0">
                  <c:v>0</c:v>
                </c:pt>
                <c:pt idx="7" formatCode="0.0">
                  <c:v>0</c:v>
                </c:pt>
                <c:pt idx="8" formatCode="0.0">
                  <c:v>0</c:v>
                </c:pt>
                <c:pt idx="9" formatCode="0.0">
                  <c:v>0</c:v>
                </c:pt>
                <c:pt idx="10" formatCode="0.0">
                  <c:v>3.0958997849322998</c:v>
                </c:pt>
                <c:pt idx="11" formatCode="0.0">
                  <c:v>4.026614472548502</c:v>
                </c:pt>
                <c:pt idx="12" formatCode="0.0">
                  <c:v>4.7529225451105006</c:v>
                </c:pt>
              </c:numCache>
            </c:numRef>
          </c:val>
          <c:extLst>
            <c:ext xmlns:c16="http://schemas.microsoft.com/office/drawing/2014/chart" uri="{C3380CC4-5D6E-409C-BE32-E72D297353CC}">
              <c16:uniqueId val="{00000001-3BDB-4C6A-891F-3F9026E9C8E0}"/>
            </c:ext>
          </c:extLst>
        </c:ser>
        <c:ser>
          <c:idx val="4"/>
          <c:order val="3"/>
          <c:tx>
            <c:strRef>
              <c:f>'No. 55'!$O$10</c:f>
              <c:strCache>
                <c:ptCount val="1"/>
                <c:pt idx="0">
                  <c:v>Likely</c:v>
                </c:pt>
              </c:strCache>
            </c:strRef>
          </c:tx>
          <c:spPr>
            <a:solidFill>
              <a:schemeClr val="accent3">
                <a:lumMod val="40000"/>
                <a:lumOff val="60000"/>
              </a:schemeClr>
            </a:solid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55'!$O$11:$O$23</c:f>
              <c:numCache>
                <c:formatCode>General</c:formatCode>
                <c:ptCount val="13"/>
                <c:pt idx="6" formatCode="0.0">
                  <c:v>0</c:v>
                </c:pt>
                <c:pt idx="7" formatCode="0.0">
                  <c:v>0</c:v>
                </c:pt>
                <c:pt idx="8" formatCode="0.0">
                  <c:v>0</c:v>
                </c:pt>
                <c:pt idx="9" formatCode="0.0">
                  <c:v>0</c:v>
                </c:pt>
                <c:pt idx="10" formatCode="0.0">
                  <c:v>1.8810641842575038</c:v>
                </c:pt>
                <c:pt idx="11" formatCode="0.0">
                  <c:v>2.4422531729398997</c:v>
                </c:pt>
                <c:pt idx="12" formatCode="0.0">
                  <c:v>2.9806627651533049</c:v>
                </c:pt>
              </c:numCache>
            </c:numRef>
          </c:val>
          <c:extLst>
            <c:ext xmlns:c16="http://schemas.microsoft.com/office/drawing/2014/chart" uri="{C3380CC4-5D6E-409C-BE32-E72D297353CC}">
              <c16:uniqueId val="{00000002-3BDB-4C6A-891F-3F9026E9C8E0}"/>
            </c:ext>
          </c:extLst>
        </c:ser>
        <c:ser>
          <c:idx val="5"/>
          <c:order val="4"/>
          <c:tx>
            <c:strRef>
              <c:f>'No. 55'!$P$10</c:f>
              <c:strCache>
                <c:ptCount val="1"/>
                <c:pt idx="0">
                  <c:v>Likely</c:v>
                </c:pt>
              </c:strCache>
            </c:strRef>
          </c:tx>
          <c:spPr>
            <a:solidFill>
              <a:schemeClr val="accent3"/>
            </a:solid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55'!$P$11:$P$23</c:f>
              <c:numCache>
                <c:formatCode>General</c:formatCode>
                <c:ptCount val="13"/>
                <c:pt idx="6" formatCode="0.0">
                  <c:v>0</c:v>
                </c:pt>
                <c:pt idx="7" formatCode="0.0">
                  <c:v>0</c:v>
                </c:pt>
                <c:pt idx="8" formatCode="0.0">
                  <c:v>0</c:v>
                </c:pt>
                <c:pt idx="9" formatCode="0.0">
                  <c:v>0</c:v>
                </c:pt>
                <c:pt idx="10" formatCode="0.0">
                  <c:v>3.4730748983639046</c:v>
                </c:pt>
                <c:pt idx="11" formatCode="0.0">
                  <c:v>4.6277560370302027</c:v>
                </c:pt>
                <c:pt idx="12" formatCode="0.0">
                  <c:v>5.5464976184118981</c:v>
                </c:pt>
              </c:numCache>
            </c:numRef>
          </c:val>
          <c:extLst>
            <c:ext xmlns:c16="http://schemas.microsoft.com/office/drawing/2014/chart" uri="{C3380CC4-5D6E-409C-BE32-E72D297353CC}">
              <c16:uniqueId val="{00000003-3BDB-4C6A-891F-3F9026E9C8E0}"/>
            </c:ext>
          </c:extLst>
        </c:ser>
        <c:ser>
          <c:idx val="6"/>
          <c:order val="5"/>
          <c:tx>
            <c:strRef>
              <c:f>'No. 55'!$Q$10</c:f>
              <c:strCache>
                <c:ptCount val="1"/>
                <c:pt idx="0">
                  <c:v>Feasible</c:v>
                </c:pt>
              </c:strCache>
            </c:strRef>
          </c:tx>
          <c:spPr>
            <a:solidFill>
              <a:schemeClr val="accent3">
                <a:lumMod val="40000"/>
                <a:lumOff val="60000"/>
              </a:schemeClr>
            </a:solid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55'!$Q$11:$Q$23</c:f>
              <c:numCache>
                <c:formatCode>General</c:formatCode>
                <c:ptCount val="13"/>
                <c:pt idx="6" formatCode="0.0">
                  <c:v>0</c:v>
                </c:pt>
                <c:pt idx="7" formatCode="0.0">
                  <c:v>0</c:v>
                </c:pt>
                <c:pt idx="8" formatCode="0.0">
                  <c:v>0</c:v>
                </c:pt>
                <c:pt idx="9" formatCode="0.0">
                  <c:v>0</c:v>
                </c:pt>
                <c:pt idx="10" formatCode="0.0">
                  <c:v>2.3378598426636898</c:v>
                </c:pt>
                <c:pt idx="11" formatCode="0.0">
                  <c:v>3.0704515600084079</c:v>
                </c:pt>
                <c:pt idx="12" formatCode="0.0">
                  <c:v>3.6563277870943978</c:v>
                </c:pt>
              </c:numCache>
            </c:numRef>
          </c:val>
          <c:extLst>
            <c:ext xmlns:c16="http://schemas.microsoft.com/office/drawing/2014/chart" uri="{C3380CC4-5D6E-409C-BE32-E72D297353CC}">
              <c16:uniqueId val="{00000004-3BDB-4C6A-891F-3F9026E9C8E0}"/>
            </c:ext>
          </c:extLst>
        </c:ser>
        <c:ser>
          <c:idx val="7"/>
          <c:order val="6"/>
          <c:tx>
            <c:strRef>
              <c:f>'No. 55'!$R$10</c:f>
              <c:strCache>
                <c:ptCount val="1"/>
                <c:pt idx="0">
                  <c:v>Unlikely</c:v>
                </c:pt>
              </c:strCache>
            </c:strRef>
          </c:tx>
          <c:spPr>
            <a:solidFill>
              <a:schemeClr val="accent3">
                <a:lumMod val="20000"/>
                <a:lumOff val="80000"/>
              </a:schemeClr>
            </a:solidFill>
            <a:ln w="25400">
              <a:noFill/>
            </a:ln>
            <a:effectLst/>
          </c:spP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55'!$R$11:$R$23</c:f>
              <c:numCache>
                <c:formatCode>General</c:formatCode>
                <c:ptCount val="13"/>
                <c:pt idx="6" formatCode="0.0">
                  <c:v>0</c:v>
                </c:pt>
                <c:pt idx="7" formatCode="0.0">
                  <c:v>0</c:v>
                </c:pt>
                <c:pt idx="8" formatCode="0.0">
                  <c:v>0</c:v>
                </c:pt>
                <c:pt idx="9" formatCode="0.0">
                  <c:v>0</c:v>
                </c:pt>
                <c:pt idx="10" formatCode="0.0">
                  <c:v>4.9416417673228068</c:v>
                </c:pt>
                <c:pt idx="11" formatCode="0.0">
                  <c:v>5.9441580465550885</c:v>
                </c:pt>
                <c:pt idx="12" formatCode="0.0">
                  <c:v>7.0849912524755041</c:v>
                </c:pt>
              </c:numCache>
            </c:numRef>
          </c:val>
          <c:extLst>
            <c:ext xmlns:c16="http://schemas.microsoft.com/office/drawing/2014/chart" uri="{C3380CC4-5D6E-409C-BE32-E72D297353CC}">
              <c16:uniqueId val="{00000005-3BDB-4C6A-891F-3F9026E9C8E0}"/>
            </c:ext>
          </c:extLst>
        </c:ser>
        <c:dLbls>
          <c:showLegendKey val="0"/>
          <c:showVal val="0"/>
          <c:showCatName val="0"/>
          <c:showSerName val="0"/>
          <c:showPercent val="0"/>
          <c:showBubbleSize val="0"/>
        </c:dLbls>
        <c:axId val="920028272"/>
        <c:axId val="920029256"/>
      </c:areaChart>
      <c:lineChart>
        <c:grouping val="standard"/>
        <c:varyColors val="0"/>
        <c:ser>
          <c:idx val="1"/>
          <c:order val="0"/>
          <c:tx>
            <c:strRef>
              <c:f>'No. 55'!$L$10</c:f>
              <c:strCache>
                <c:ptCount val="1"/>
                <c:pt idx="0">
                  <c:v>Central</c:v>
                </c:pt>
              </c:strCache>
            </c:strRef>
          </c:tx>
          <c:spPr>
            <a:ln w="28575" cap="rnd">
              <a:solidFill>
                <a:schemeClr val="tx1">
                  <a:lumMod val="75000"/>
                  <a:lumOff val="25000"/>
                </a:schemeClr>
              </a:solidFill>
              <a:round/>
            </a:ln>
            <a:effectLst/>
          </c:spPr>
          <c:marker>
            <c:symbol val="none"/>
          </c:marker>
          <c:cat>
            <c:numRef>
              <c:f>'No. 55'!$K$11:$K$23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55'!$L$11:$L$23</c:f>
              <c:numCache>
                <c:formatCode>0.0</c:formatCode>
                <c:ptCount val="13"/>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63.3138020833333</c:v>
                </c:pt>
                <c:pt idx="11">
                  <c:v>60.1356090717792</c:v>
                </c:pt>
                <c:pt idx="12">
                  <c:v>57.377416225091402</c:v>
                </c:pt>
              </c:numCache>
            </c:numRef>
          </c:val>
          <c:smooth val="0"/>
          <c:extLst>
            <c:ext xmlns:c16="http://schemas.microsoft.com/office/drawing/2014/chart" uri="{C3380CC4-5D6E-409C-BE32-E72D297353CC}">
              <c16:uniqueId val="{00000006-3BDB-4C6A-891F-3F9026E9C8E0}"/>
            </c:ext>
          </c:extLst>
        </c:ser>
        <c:dLbls>
          <c:showLegendKey val="0"/>
          <c:showVal val="0"/>
          <c:showCatName val="0"/>
          <c:showSerName val="0"/>
          <c:showPercent val="0"/>
          <c:showBubbleSize val="0"/>
        </c:dLbls>
        <c:marker val="1"/>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tickLblSkip val="3"/>
        <c:noMultiLvlLbl val="0"/>
      </c:catAx>
      <c:valAx>
        <c:axId val="920029256"/>
        <c:scaling>
          <c:orientation val="minMax"/>
          <c:max val="120"/>
          <c:min val="2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majorUnit val="20"/>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13607899237820498"/>
          <c:y val="0.57806626238252479"/>
          <c:w val="0.35308055555555556"/>
          <c:h val="0.26904924434848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2.8076581153162306E-2"/>
          <c:w val="0.89384593133162649"/>
          <c:h val="0.89013525527051052"/>
        </c:manualLayout>
      </c:layout>
      <c:lineChart>
        <c:grouping val="standard"/>
        <c:varyColors val="0"/>
        <c:ser>
          <c:idx val="4"/>
          <c:order val="0"/>
          <c:tx>
            <c:strRef>
              <c:f>'No. 55'!$O$28</c:f>
              <c:strCache>
                <c:ptCount val="1"/>
                <c:pt idx="0">
                  <c:v>Stress test</c:v>
                </c:pt>
              </c:strCache>
            </c:strRef>
          </c:tx>
          <c:spPr>
            <a:ln w="12700" cap="rnd">
              <a:solidFill>
                <a:schemeClr val="accent3"/>
              </a:solidFill>
              <a:round/>
            </a:ln>
            <a:effectLst/>
          </c:spPr>
          <c:marker>
            <c:symbol val="none"/>
          </c:marker>
          <c:cat>
            <c:numRef>
              <c:f>'No. 55'!$K$30:$K$42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55'!$O$30:$O$42</c:f>
              <c:numCache>
                <c:formatCode>0.0</c:formatCode>
                <c:ptCount val="13"/>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88.082482083333304</c:v>
                </c:pt>
                <c:pt idx="11">
                  <c:v>92.465579071779302</c:v>
                </c:pt>
                <c:pt idx="12">
                  <c:v>94.4566762250914</c:v>
                </c:pt>
              </c:numCache>
            </c:numRef>
          </c:val>
          <c:smooth val="0"/>
          <c:extLst>
            <c:ext xmlns:c16="http://schemas.microsoft.com/office/drawing/2014/chart" uri="{C3380CC4-5D6E-409C-BE32-E72D297353CC}">
              <c16:uniqueId val="{00000000-6923-4D9A-8F35-226FB1CDF76D}"/>
            </c:ext>
          </c:extLst>
        </c:ser>
        <c:ser>
          <c:idx val="1"/>
          <c:order val="1"/>
          <c:tx>
            <c:strRef>
              <c:f>'No. 55'!$M$28</c:f>
              <c:strCache>
                <c:ptCount val="1"/>
                <c:pt idx="0">
                  <c:v>Growth shock</c:v>
                </c:pt>
              </c:strCache>
            </c:strRef>
          </c:tx>
          <c:spPr>
            <a:ln w="12700" cap="rnd">
              <a:solidFill>
                <a:schemeClr val="accent3">
                  <a:lumMod val="60000"/>
                  <a:lumOff val="40000"/>
                </a:schemeClr>
              </a:solidFill>
              <a:round/>
            </a:ln>
            <a:effectLst/>
          </c:spPr>
          <c:marker>
            <c:symbol val="none"/>
          </c:marker>
          <c:cat>
            <c:numRef>
              <c:f>'No. 55'!$K$30:$K$42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55'!$M$30:$M$42</c:f>
              <c:numCache>
                <c:formatCode>0.0</c:formatCode>
                <c:ptCount val="13"/>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67.673492083333301</c:v>
                </c:pt>
                <c:pt idx="11">
                  <c:v>71.512599071779206</c:v>
                </c:pt>
                <c:pt idx="12">
                  <c:v>73.588176225091402</c:v>
                </c:pt>
              </c:numCache>
            </c:numRef>
          </c:val>
          <c:smooth val="0"/>
          <c:extLst>
            <c:ext xmlns:c16="http://schemas.microsoft.com/office/drawing/2014/chart" uri="{C3380CC4-5D6E-409C-BE32-E72D297353CC}">
              <c16:uniqueId val="{00000001-6923-4D9A-8F35-226FB1CDF76D}"/>
            </c:ext>
          </c:extLst>
        </c:ser>
        <c:ser>
          <c:idx val="3"/>
          <c:order val="2"/>
          <c:tx>
            <c:strRef>
              <c:f>'No. 55'!$N$28</c:f>
              <c:strCache>
                <c:ptCount val="1"/>
                <c:pt idx="0">
                  <c:v>Interest shock</c:v>
                </c:pt>
              </c:strCache>
            </c:strRef>
          </c:tx>
          <c:spPr>
            <a:ln w="12700" cap="rnd">
              <a:solidFill>
                <a:schemeClr val="accent3">
                  <a:lumMod val="40000"/>
                  <a:lumOff val="60000"/>
                </a:schemeClr>
              </a:solidFill>
              <a:round/>
            </a:ln>
            <a:effectLst/>
          </c:spPr>
          <c:marker>
            <c:symbol val="none"/>
          </c:marker>
          <c:cat>
            <c:numRef>
              <c:f>'No. 55'!$K$30:$K$42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'No. 55'!$N$30:$N$42</c:f>
              <c:numCache>
                <c:formatCode>0.0</c:formatCode>
                <c:ptCount val="13"/>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63.368472083333302</c:v>
                </c:pt>
                <c:pt idx="11">
                  <c:v>60.320809071779202</c:v>
                </c:pt>
                <c:pt idx="12">
                  <c:v>57.761956225091403</c:v>
                </c:pt>
              </c:numCache>
            </c:numRef>
          </c:val>
          <c:smooth val="0"/>
          <c:extLst>
            <c:ext xmlns:c16="http://schemas.microsoft.com/office/drawing/2014/chart" uri="{C3380CC4-5D6E-409C-BE32-E72D297353CC}">
              <c16:uniqueId val="{00000002-6923-4D9A-8F35-226FB1CDF76D}"/>
            </c:ext>
          </c:extLst>
        </c:ser>
        <c:ser>
          <c:idx val="0"/>
          <c:order val="3"/>
          <c:tx>
            <c:strRef>
              <c:f>'No. 55'!$L$29</c:f>
              <c:strCache>
                <c:ptCount val="1"/>
                <c:pt idx="0">
                  <c:v>Central</c:v>
                </c:pt>
              </c:strCache>
            </c:strRef>
          </c:tx>
          <c:spPr>
            <a:ln w="12700" cap="rnd">
              <a:solidFill>
                <a:schemeClr val="tx1"/>
              </a:solidFill>
              <a:prstDash val="sysDot"/>
              <a:round/>
            </a:ln>
            <a:effectLst/>
          </c:spPr>
          <c:marker>
            <c:symbol val="none"/>
          </c:marker>
          <c:val>
            <c:numRef>
              <c:f>'No. 55'!$L$30:$L$42</c:f>
              <c:numCache>
                <c:formatCode>0.0</c:formatCode>
                <c:ptCount val="13"/>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63.3138020833333</c:v>
                </c:pt>
                <c:pt idx="11">
                  <c:v>60.1356090717792</c:v>
                </c:pt>
                <c:pt idx="12">
                  <c:v>57.377416225091402</c:v>
                </c:pt>
              </c:numCache>
            </c:numRef>
          </c:val>
          <c:smooth val="0"/>
          <c:extLst>
            <c:ext xmlns:c16="http://schemas.microsoft.com/office/drawing/2014/chart" uri="{C3380CC4-5D6E-409C-BE32-E72D297353CC}">
              <c16:uniqueId val="{00000003-6923-4D9A-8F35-226FB1CDF76D}"/>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tickLblSkip val="3"/>
        <c:noMultiLvlLbl val="0"/>
      </c:catAx>
      <c:valAx>
        <c:axId val="920029256"/>
        <c:scaling>
          <c:orientation val="minMax"/>
          <c:max val="120"/>
          <c:min val="2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Futura Lt BT" panose="020B0402020204020303" pitchFamily="34" charset="0"/>
                <a:ea typeface="+mn-ea"/>
                <a:cs typeface="+mn-cs"/>
              </a:defRPr>
            </a:pPr>
            <a:endParaRPr lang="en-US"/>
          </a:p>
        </c:txPr>
        <c:crossAx val="920028272"/>
        <c:crosses val="autoZero"/>
        <c:crossBetween val="between"/>
        <c:majorUnit val="20"/>
      </c:valAx>
      <c:spPr>
        <a:noFill/>
        <a:ln>
          <a:noFill/>
        </a:ln>
        <a:effectLst/>
      </c:spPr>
    </c:plotArea>
    <c:legend>
      <c:legendPos val="l"/>
      <c:layout>
        <c:manualLayout>
          <c:xMode val="edge"/>
          <c:yMode val="edge"/>
          <c:x val="0.10751571694544082"/>
          <c:y val="0.60766988206830375"/>
          <c:w val="0.52665159430711417"/>
          <c:h val="0.245647240261811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50647525813652E-2"/>
          <c:y val="2.8974432707189798E-2"/>
          <c:w val="0.74853018428584406"/>
          <c:h val="0.87399671845530591"/>
        </c:manualLayout>
      </c:layout>
      <c:lineChart>
        <c:grouping val="standard"/>
        <c:varyColors val="0"/>
        <c:ser>
          <c:idx val="1"/>
          <c:order val="0"/>
          <c:tx>
            <c:strRef>
              <c:f>'No. 56'!$N$5</c:f>
              <c:strCache>
                <c:ptCount val="1"/>
                <c:pt idx="0">
                  <c:v>100% windfalls</c:v>
                </c:pt>
              </c:strCache>
            </c:strRef>
          </c:tx>
          <c:spPr>
            <a:ln w="12700" cap="rnd">
              <a:solidFill>
                <a:schemeClr val="accent3"/>
              </a:solidFill>
              <a:round/>
            </a:ln>
            <a:effectLst/>
          </c:spPr>
          <c:marker>
            <c:symbol val="none"/>
          </c:marker>
          <c:cat>
            <c:numRef>
              <c:f>'No. 56'!$M$6:$M$29</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56'!$N$6:$N$29</c:f>
              <c:numCache>
                <c:formatCode>0.0</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65.884432083333309</c:v>
                </c:pt>
                <c:pt idx="11">
                  <c:v>65.703179071779203</c:v>
                </c:pt>
                <c:pt idx="12">
                  <c:v>65.706146225091402</c:v>
                </c:pt>
                <c:pt idx="13">
                  <c:v>62.836779779217196</c:v>
                </c:pt>
                <c:pt idx="14">
                  <c:v>59.107025901435101</c:v>
                </c:pt>
                <c:pt idx="15">
                  <c:v>55.605547855497299</c:v>
                </c:pt>
                <c:pt idx="16">
                  <c:v>52.189233939169398</c:v>
                </c:pt>
                <c:pt idx="17">
                  <c:v>49.206613290830504</c:v>
                </c:pt>
                <c:pt idx="18">
                  <c:v>46.479672508383899</c:v>
                </c:pt>
                <c:pt idx="19">
                  <c:v>43.953226196848597</c:v>
                </c:pt>
                <c:pt idx="20">
                  <c:v>41.589648631214601</c:v>
                </c:pt>
                <c:pt idx="21">
                  <c:v>39.359157155080396</c:v>
                </c:pt>
                <c:pt idx="22">
                  <c:v>37.239146720201298</c:v>
                </c:pt>
                <c:pt idx="23">
                  <c:v>35.261689378157996</c:v>
                </c:pt>
              </c:numCache>
            </c:numRef>
          </c:val>
          <c:smooth val="0"/>
          <c:extLst>
            <c:ext xmlns:c16="http://schemas.microsoft.com/office/drawing/2014/chart" uri="{C3380CC4-5D6E-409C-BE32-E72D297353CC}">
              <c16:uniqueId val="{00000000-D4F4-4DAE-B85E-A1AD628BEC58}"/>
            </c:ext>
          </c:extLst>
        </c:ser>
        <c:ser>
          <c:idx val="2"/>
          <c:order val="1"/>
          <c:tx>
            <c:strRef>
              <c:f>'No. 56'!$O$5</c:f>
              <c:strCache>
                <c:ptCount val="1"/>
                <c:pt idx="0">
                  <c:v>50% windfalls</c:v>
                </c:pt>
              </c:strCache>
            </c:strRef>
          </c:tx>
          <c:spPr>
            <a:ln w="12700" cap="rnd">
              <a:solidFill>
                <a:schemeClr val="accent3">
                  <a:lumMod val="40000"/>
                  <a:lumOff val="60000"/>
                </a:schemeClr>
              </a:solidFill>
              <a:round/>
            </a:ln>
            <a:effectLst/>
          </c:spPr>
          <c:marker>
            <c:symbol val="none"/>
          </c:marker>
          <c:cat>
            <c:numRef>
              <c:f>'No. 56'!$M$6:$M$29</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56'!$O$6:$O$29</c:f>
              <c:numCache>
                <c:formatCode>0.0</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65.811852083333292</c:v>
                </c:pt>
                <c:pt idx="11">
                  <c:v>64.150659071779202</c:v>
                </c:pt>
                <c:pt idx="12">
                  <c:v>62.762756225091401</c:v>
                </c:pt>
                <c:pt idx="13">
                  <c:v>58.572989779217195</c:v>
                </c:pt>
                <c:pt idx="14">
                  <c:v>53.674115901435101</c:v>
                </c:pt>
                <c:pt idx="15">
                  <c:v>49.160297855497298</c:v>
                </c:pt>
                <c:pt idx="16">
                  <c:v>44.8904839391694</c:v>
                </c:pt>
                <c:pt idx="17">
                  <c:v>41.1714332908305</c:v>
                </c:pt>
                <c:pt idx="18">
                  <c:v>37.781972508383902</c:v>
                </c:pt>
                <c:pt idx="19">
                  <c:v>34.6969461968486</c:v>
                </c:pt>
                <c:pt idx="20">
                  <c:v>31.866918631214595</c:v>
                </c:pt>
                <c:pt idx="21">
                  <c:v>29.253175155080399</c:v>
                </c:pt>
                <c:pt idx="22">
                  <c:v>26.825162720201298</c:v>
                </c:pt>
                <c:pt idx="23">
                  <c:v>24.607249678157999</c:v>
                </c:pt>
              </c:numCache>
            </c:numRef>
          </c:val>
          <c:smooth val="0"/>
          <c:extLst>
            <c:ext xmlns:c16="http://schemas.microsoft.com/office/drawing/2014/chart" uri="{C3380CC4-5D6E-409C-BE32-E72D297353CC}">
              <c16:uniqueId val="{00000001-D4F4-4DAE-B85E-A1AD628BEC58}"/>
            </c:ext>
          </c:extLst>
        </c:ser>
        <c:ser>
          <c:idx val="0"/>
          <c:order val="2"/>
          <c:tx>
            <c:strRef>
              <c:f>'No. 56'!$P$5</c:f>
              <c:strCache>
                <c:ptCount val="1"/>
                <c:pt idx="0">
                  <c:v>Central</c:v>
                </c:pt>
              </c:strCache>
            </c:strRef>
          </c:tx>
          <c:spPr>
            <a:ln w="19050" cap="rnd">
              <a:solidFill>
                <a:schemeClr val="tx1">
                  <a:lumMod val="75000"/>
                  <a:lumOff val="25000"/>
                </a:schemeClr>
              </a:solidFill>
              <a:round/>
            </a:ln>
            <a:effectLst/>
          </c:spPr>
          <c:marker>
            <c:symbol val="none"/>
          </c:marker>
          <c:cat>
            <c:numRef>
              <c:f>'No. 56'!$M$6:$M$29</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56'!$P$6:$P$29</c:f>
              <c:numCache>
                <c:formatCode>0.0</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63.3138020833333</c:v>
                </c:pt>
                <c:pt idx="11">
                  <c:v>60.1356090717792</c:v>
                </c:pt>
                <c:pt idx="12">
                  <c:v>57.377416225091402</c:v>
                </c:pt>
                <c:pt idx="13">
                  <c:v>51.961139779217199</c:v>
                </c:pt>
                <c:pt idx="14">
                  <c:v>45.983885901435102</c:v>
                </c:pt>
                <c:pt idx="15">
                  <c:v>40.532317855497297</c:v>
                </c:pt>
                <c:pt idx="16">
                  <c:v>35.443733939169398</c:v>
                </c:pt>
                <c:pt idx="17">
                  <c:v>31.002083290830502</c:v>
                </c:pt>
                <c:pt idx="18">
                  <c:v>27.0263025083839</c:v>
                </c:pt>
                <c:pt idx="19">
                  <c:v>23.441556196848602</c:v>
                </c:pt>
                <c:pt idx="20">
                  <c:v>20.210488631214599</c:v>
                </c:pt>
                <c:pt idx="21">
                  <c:v>17.278825155080401</c:v>
                </c:pt>
                <c:pt idx="22">
                  <c:v>14.6085037202013</c:v>
                </c:pt>
                <c:pt idx="23">
                  <c:v>12.215568378158</c:v>
                </c:pt>
              </c:numCache>
            </c:numRef>
          </c:val>
          <c:smooth val="0"/>
          <c:extLst>
            <c:ext xmlns:c16="http://schemas.microsoft.com/office/drawing/2014/chart" uri="{C3380CC4-5D6E-409C-BE32-E72D297353CC}">
              <c16:uniqueId val="{00000002-D4F4-4DAE-B85E-A1AD628BEC58}"/>
            </c:ext>
          </c:extLst>
        </c:ser>
        <c:dLbls>
          <c:showLegendKey val="0"/>
          <c:showVal val="0"/>
          <c:showCatName val="0"/>
          <c:showSerName val="0"/>
          <c:showPercent val="0"/>
          <c:showBubbleSize val="0"/>
        </c:dLbls>
        <c:smooth val="0"/>
        <c:axId val="713048319"/>
        <c:axId val="1885421679"/>
      </c:lineChart>
      <c:catAx>
        <c:axId val="71304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85421679"/>
        <c:crosses val="autoZero"/>
        <c:auto val="1"/>
        <c:lblAlgn val="ctr"/>
        <c:lblOffset val="100"/>
        <c:tickLblSkip val="23"/>
        <c:noMultiLvlLbl val="0"/>
      </c:catAx>
      <c:valAx>
        <c:axId val="188542167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130483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23066480085215E-2"/>
          <c:y val="2.8076649786444721E-2"/>
          <c:w val="0.80478769397857097"/>
          <c:h val="0.89013525527051052"/>
        </c:manualLayout>
      </c:layout>
      <c:lineChart>
        <c:grouping val="standard"/>
        <c:varyColors val="0"/>
        <c:ser>
          <c:idx val="3"/>
          <c:order val="0"/>
          <c:tx>
            <c:strRef>
              <c:f>'No. 57'!$K$2</c:f>
              <c:strCache>
                <c:ptCount val="1"/>
                <c:pt idx="0">
                  <c:v>Interest shock</c:v>
                </c:pt>
              </c:strCache>
            </c:strRef>
          </c:tx>
          <c:spPr>
            <a:ln w="12700" cap="rnd">
              <a:solidFill>
                <a:schemeClr val="accent3">
                  <a:lumMod val="40000"/>
                  <a:lumOff val="60000"/>
                </a:schemeClr>
              </a:solidFill>
              <a:round/>
            </a:ln>
            <a:effectLst/>
          </c:spPr>
          <c:marker>
            <c:symbol val="none"/>
          </c:marker>
          <c:cat>
            <c:numRef>
              <c:f>'No. 57'!$I$3:$I$26</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57'!$K$3:$K$26</c:f>
              <c:numCache>
                <c:formatCode>0.0</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63.368472083333302</c:v>
                </c:pt>
                <c:pt idx="11">
                  <c:v>60.320809071779202</c:v>
                </c:pt>
                <c:pt idx="12">
                  <c:v>57.761956225091403</c:v>
                </c:pt>
                <c:pt idx="13">
                  <c:v>52.570939779217198</c:v>
                </c:pt>
                <c:pt idx="14">
                  <c:v>46.848725901435103</c:v>
                </c:pt>
                <c:pt idx="15">
                  <c:v>41.685467855497301</c:v>
                </c:pt>
                <c:pt idx="16">
                  <c:v>36.938213939169401</c:v>
                </c:pt>
                <c:pt idx="17">
                  <c:v>32.889823290830499</c:v>
                </c:pt>
                <c:pt idx="18">
                  <c:v>29.3013625083839</c:v>
                </c:pt>
                <c:pt idx="19">
                  <c:v>26.099096196848599</c:v>
                </c:pt>
                <c:pt idx="20">
                  <c:v>23.235428631214599</c:v>
                </c:pt>
                <c:pt idx="21">
                  <c:v>20.655437155080399</c:v>
                </c:pt>
                <c:pt idx="22">
                  <c:v>18.319701720201301</c:v>
                </c:pt>
                <c:pt idx="23">
                  <c:v>16.243468378157999</c:v>
                </c:pt>
              </c:numCache>
            </c:numRef>
          </c:val>
          <c:smooth val="0"/>
          <c:extLst>
            <c:ext xmlns:c16="http://schemas.microsoft.com/office/drawing/2014/chart" uri="{C3380CC4-5D6E-409C-BE32-E72D297353CC}">
              <c16:uniqueId val="{00000000-317F-4008-ADD7-A0F22C6FFE1B}"/>
            </c:ext>
          </c:extLst>
        </c:ser>
        <c:ser>
          <c:idx val="0"/>
          <c:order val="1"/>
          <c:tx>
            <c:strRef>
              <c:f>'No. 57'!$J$2</c:f>
              <c:strCache>
                <c:ptCount val="1"/>
                <c:pt idx="0">
                  <c:v>Central</c:v>
                </c:pt>
              </c:strCache>
            </c:strRef>
          </c:tx>
          <c:spPr>
            <a:ln w="12700" cap="rnd">
              <a:solidFill>
                <a:schemeClr val="tx1"/>
              </a:solidFill>
              <a:prstDash val="sysDot"/>
              <a:round/>
            </a:ln>
            <a:effectLst/>
          </c:spPr>
          <c:marker>
            <c:symbol val="none"/>
          </c:marker>
          <c:cat>
            <c:numRef>
              <c:f>'No. 57'!$I$3:$I$26</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57'!$J$3:$J$26</c:f>
              <c:numCache>
                <c:formatCode>0.0</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63.3138020833333</c:v>
                </c:pt>
                <c:pt idx="11">
                  <c:v>60.1356090717792</c:v>
                </c:pt>
                <c:pt idx="12">
                  <c:v>57.377416225091402</c:v>
                </c:pt>
                <c:pt idx="13">
                  <c:v>51.961139779217199</c:v>
                </c:pt>
                <c:pt idx="14">
                  <c:v>45.983885901435102</c:v>
                </c:pt>
                <c:pt idx="15">
                  <c:v>40.532317855497297</c:v>
                </c:pt>
                <c:pt idx="16">
                  <c:v>35.443733939169398</c:v>
                </c:pt>
                <c:pt idx="17">
                  <c:v>31.002083290830502</c:v>
                </c:pt>
                <c:pt idx="18">
                  <c:v>27.0263025083839</c:v>
                </c:pt>
                <c:pt idx="19">
                  <c:v>23.441556196848602</c:v>
                </c:pt>
                <c:pt idx="20">
                  <c:v>20.210488631214599</c:v>
                </c:pt>
                <c:pt idx="21">
                  <c:v>17.278825155080401</c:v>
                </c:pt>
                <c:pt idx="22">
                  <c:v>14.6085037202013</c:v>
                </c:pt>
                <c:pt idx="23">
                  <c:v>12.215568378158</c:v>
                </c:pt>
              </c:numCache>
            </c:numRef>
          </c:val>
          <c:smooth val="0"/>
          <c:extLst>
            <c:ext xmlns:c16="http://schemas.microsoft.com/office/drawing/2014/chart" uri="{C3380CC4-5D6E-409C-BE32-E72D297353CC}">
              <c16:uniqueId val="{00000001-317F-4008-ADD7-A0F22C6FFE1B}"/>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tickLblSkip val="23"/>
        <c:noMultiLvlLbl val="0"/>
      </c:catAx>
      <c:valAx>
        <c:axId val="920029256"/>
        <c:scaling>
          <c:orientation val="minMax"/>
          <c:max val="120"/>
          <c:min val="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7.4957039696462807E-2"/>
          <c:y val="0.15882056451612903"/>
          <c:w val="0.88773726082167193"/>
          <c:h val="0.73418965900431798"/>
        </c:manualLayout>
      </c:layout>
      <c:barChart>
        <c:barDir val="col"/>
        <c:grouping val="clustered"/>
        <c:varyColors val="0"/>
        <c:ser>
          <c:idx val="0"/>
          <c:order val="0"/>
          <c:tx>
            <c:strRef>
              <c:f>'No. 58'!$M$21</c:f>
              <c:strCache>
                <c:ptCount val="1"/>
                <c:pt idx="0">
                  <c:v>All ages</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58'!$L$24:$L$27</c:f>
              <c:strCache>
                <c:ptCount val="4"/>
                <c:pt idx="0">
                  <c:v>2003-08</c:v>
                </c:pt>
                <c:pt idx="1">
                  <c:v>2008-13</c:v>
                </c:pt>
                <c:pt idx="2">
                  <c:v>2013-18</c:v>
                </c:pt>
                <c:pt idx="3">
                  <c:v>2018-23</c:v>
                </c:pt>
              </c:strCache>
            </c:strRef>
          </c:cat>
          <c:val>
            <c:numRef>
              <c:f>'No. 58'!$M$24:$M$27</c:f>
              <c:numCache>
                <c:formatCode>0.0</c:formatCode>
                <c:ptCount val="4"/>
                <c:pt idx="0">
                  <c:v>12.693786276037102</c:v>
                </c:pt>
                <c:pt idx="1">
                  <c:v>2.8895676796503835</c:v>
                </c:pt>
                <c:pt idx="2">
                  <c:v>5.8552018549418108</c:v>
                </c:pt>
                <c:pt idx="3">
                  <c:v>8.1209441339638744</c:v>
                </c:pt>
              </c:numCache>
            </c:numRef>
          </c:val>
          <c:extLst>
            <c:ext xmlns:c16="http://schemas.microsoft.com/office/drawing/2014/chart" uri="{C3380CC4-5D6E-409C-BE32-E72D297353CC}">
              <c16:uniqueId val="{00000000-68A5-4B1A-AC00-A9CA6BE8228D}"/>
            </c:ext>
          </c:extLst>
        </c:ser>
        <c:dLbls>
          <c:showLegendKey val="0"/>
          <c:showVal val="0"/>
          <c:showCatName val="0"/>
          <c:showSerName val="0"/>
          <c:showPercent val="0"/>
          <c:showBubbleSize val="0"/>
        </c:dLbls>
        <c:gapWidth val="25"/>
        <c:overlap val="-27"/>
        <c:axId val="1441422943"/>
        <c:axId val="375238032"/>
      </c:barChart>
      <c:catAx>
        <c:axId val="144142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75238032"/>
        <c:crosses val="autoZero"/>
        <c:auto val="1"/>
        <c:lblAlgn val="ctr"/>
        <c:lblOffset val="100"/>
        <c:noMultiLvlLbl val="0"/>
      </c:catAx>
      <c:valAx>
        <c:axId val="375238032"/>
        <c:scaling>
          <c:orientation val="minMax"/>
          <c:max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41422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7.4957039696462807E-2"/>
          <c:y val="0.15882056451612903"/>
          <c:w val="0.88773726082167193"/>
          <c:h val="0.73418965900431798"/>
        </c:manualLayout>
      </c:layout>
      <c:barChart>
        <c:barDir val="col"/>
        <c:grouping val="clustered"/>
        <c:varyColors val="0"/>
        <c:ser>
          <c:idx val="0"/>
          <c:order val="0"/>
          <c:tx>
            <c:strRef>
              <c:f>'No. 58'!$N$21</c:f>
              <c:strCache>
                <c:ptCount val="1"/>
                <c:pt idx="0">
                  <c:v>75+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58'!$L$24:$L$27</c:f>
              <c:strCache>
                <c:ptCount val="4"/>
                <c:pt idx="0">
                  <c:v>2003-08</c:v>
                </c:pt>
                <c:pt idx="1">
                  <c:v>2008-13</c:v>
                </c:pt>
                <c:pt idx="2">
                  <c:v>2013-18</c:v>
                </c:pt>
                <c:pt idx="3">
                  <c:v>2018-23</c:v>
                </c:pt>
              </c:strCache>
            </c:strRef>
          </c:cat>
          <c:val>
            <c:numRef>
              <c:f>'No. 58'!$N$24:$N$27</c:f>
              <c:numCache>
                <c:formatCode>0.0</c:formatCode>
                <c:ptCount val="4"/>
                <c:pt idx="0">
                  <c:v>9.9430346970481764</c:v>
                </c:pt>
                <c:pt idx="1">
                  <c:v>13.283089967027777</c:v>
                </c:pt>
                <c:pt idx="2">
                  <c:v>16.382536382536372</c:v>
                </c:pt>
                <c:pt idx="3">
                  <c:v>25.401929260450174</c:v>
                </c:pt>
              </c:numCache>
            </c:numRef>
          </c:val>
          <c:extLst>
            <c:ext xmlns:c16="http://schemas.microsoft.com/office/drawing/2014/chart" uri="{C3380CC4-5D6E-409C-BE32-E72D297353CC}">
              <c16:uniqueId val="{00000000-FDE3-456D-98A0-48C49A1A4045}"/>
            </c:ext>
          </c:extLst>
        </c:ser>
        <c:dLbls>
          <c:showLegendKey val="0"/>
          <c:showVal val="0"/>
          <c:showCatName val="0"/>
          <c:showSerName val="0"/>
          <c:showPercent val="0"/>
          <c:showBubbleSize val="0"/>
        </c:dLbls>
        <c:gapWidth val="25"/>
        <c:overlap val="-27"/>
        <c:axId val="1441422943"/>
        <c:axId val="375238032"/>
      </c:barChart>
      <c:catAx>
        <c:axId val="144142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75238032"/>
        <c:crosses val="autoZero"/>
        <c:auto val="1"/>
        <c:lblAlgn val="ctr"/>
        <c:lblOffset val="100"/>
        <c:noMultiLvlLbl val="0"/>
      </c:catAx>
      <c:valAx>
        <c:axId val="3752380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41422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467847769028869E-2"/>
          <c:y val="5.0925925925925923E-2"/>
          <c:w val="0.7473099300087489"/>
          <c:h val="0.83788495188101486"/>
        </c:manualLayout>
      </c:layout>
      <c:areaChart>
        <c:grouping val="stacked"/>
        <c:varyColors val="0"/>
        <c:ser>
          <c:idx val="0"/>
          <c:order val="0"/>
          <c:tx>
            <c:strRef>
              <c:f>'No. 59'!$K$4</c:f>
              <c:strCache>
                <c:ptCount val="1"/>
                <c:pt idx="0">
                  <c:v>Under 15</c:v>
                </c:pt>
              </c:strCache>
            </c:strRef>
          </c:tx>
          <c:spPr>
            <a:solidFill>
              <a:schemeClr val="tx1">
                <a:lumMod val="25000"/>
                <a:lumOff val="75000"/>
              </a:schemeClr>
            </a:solidFill>
            <a:ln>
              <a:noFill/>
            </a:ln>
            <a:effectLst/>
          </c:spPr>
          <c:cat>
            <c:numRef>
              <c:f>'No. 59'!$J$5:$J$105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59'!$K$5:$K$105</c:f>
              <c:numCache>
                <c:formatCode>General</c:formatCode>
                <c:ptCount val="101"/>
                <c:pt idx="0">
                  <c:v>851.2</c:v>
                </c:pt>
                <c:pt idx="1">
                  <c:v>854.8</c:v>
                </c:pt>
                <c:pt idx="2">
                  <c:v>859.6</c:v>
                </c:pt>
                <c:pt idx="3">
                  <c:v>865.3</c:v>
                </c:pt>
                <c:pt idx="4">
                  <c:v>870</c:v>
                </c:pt>
                <c:pt idx="5">
                  <c:v>871</c:v>
                </c:pt>
                <c:pt idx="6">
                  <c:v>870.8</c:v>
                </c:pt>
                <c:pt idx="7">
                  <c:v>873.1</c:v>
                </c:pt>
                <c:pt idx="8">
                  <c:v>869.5</c:v>
                </c:pt>
                <c:pt idx="9">
                  <c:v>873.5</c:v>
                </c:pt>
                <c:pt idx="10">
                  <c:v>875.5</c:v>
                </c:pt>
                <c:pt idx="11">
                  <c:v>877.3</c:v>
                </c:pt>
                <c:pt idx="12">
                  <c:v>881.5</c:v>
                </c:pt>
                <c:pt idx="13">
                  <c:v>888.1</c:v>
                </c:pt>
                <c:pt idx="14">
                  <c:v>893</c:v>
                </c:pt>
                <c:pt idx="15">
                  <c:v>897.2</c:v>
                </c:pt>
                <c:pt idx="16">
                  <c:v>900.4</c:v>
                </c:pt>
                <c:pt idx="17">
                  <c:v>905.3</c:v>
                </c:pt>
                <c:pt idx="18">
                  <c:v>909.4</c:v>
                </c:pt>
                <c:pt idx="19">
                  <c:v>913.3</c:v>
                </c:pt>
                <c:pt idx="20">
                  <c:v>921.2</c:v>
                </c:pt>
                <c:pt idx="21">
                  <c:v>931.2</c:v>
                </c:pt>
                <c:pt idx="22">
                  <c:v>943.1</c:v>
                </c:pt>
                <c:pt idx="23">
                  <c:v>955.5</c:v>
                </c:pt>
                <c:pt idx="24">
                  <c:v>968.8</c:v>
                </c:pt>
                <c:pt idx="25">
                  <c:v>982.7</c:v>
                </c:pt>
                <c:pt idx="26">
                  <c:v>995.4</c:v>
                </c:pt>
                <c:pt idx="27">
                  <c:v>1006</c:v>
                </c:pt>
                <c:pt idx="28">
                  <c:v>1016.1</c:v>
                </c:pt>
                <c:pt idx="29">
                  <c:v>1029.9000000000001</c:v>
                </c:pt>
                <c:pt idx="30">
                  <c:v>1035.4000000000001</c:v>
                </c:pt>
                <c:pt idx="31">
                  <c:v>1043.7</c:v>
                </c:pt>
                <c:pt idx="32">
                  <c:v>1045.4000000000001</c:v>
                </c:pt>
                <c:pt idx="33">
                  <c:v>1043</c:v>
                </c:pt>
                <c:pt idx="34">
                  <c:v>1040.5999999999999</c:v>
                </c:pt>
                <c:pt idx="35">
                  <c:v>1034.3</c:v>
                </c:pt>
                <c:pt idx="36">
                  <c:v>1024.7</c:v>
                </c:pt>
                <c:pt idx="37">
                  <c:v>1014.4</c:v>
                </c:pt>
                <c:pt idx="38">
                  <c:v>993.9</c:v>
                </c:pt>
                <c:pt idx="39">
                  <c:v>973.5</c:v>
                </c:pt>
                <c:pt idx="40">
                  <c:v>954.6</c:v>
                </c:pt>
                <c:pt idx="41">
                  <c:v>940.6</c:v>
                </c:pt>
                <c:pt idx="42">
                  <c:v>930.9</c:v>
                </c:pt>
                <c:pt idx="43">
                  <c:v>917</c:v>
                </c:pt>
                <c:pt idx="44">
                  <c:v>898.5</c:v>
                </c:pt>
                <c:pt idx="45">
                  <c:v>878</c:v>
                </c:pt>
                <c:pt idx="46">
                  <c:v>859.4</c:v>
                </c:pt>
                <c:pt idx="47">
                  <c:v>846</c:v>
                </c:pt>
                <c:pt idx="48">
                  <c:v>835.8</c:v>
                </c:pt>
                <c:pt idx="49">
                  <c:v>830.6</c:v>
                </c:pt>
                <c:pt idx="50">
                  <c:v>828</c:v>
                </c:pt>
                <c:pt idx="51">
                  <c:v>827.5</c:v>
                </c:pt>
                <c:pt idx="52">
                  <c:v>827.4</c:v>
                </c:pt>
                <c:pt idx="53">
                  <c:v>834.7</c:v>
                </c:pt>
                <c:pt idx="54">
                  <c:v>843.8</c:v>
                </c:pt>
                <c:pt idx="55">
                  <c:v>853.5</c:v>
                </c:pt>
                <c:pt idx="56">
                  <c:v>865.1</c:v>
                </c:pt>
                <c:pt idx="57">
                  <c:v>884.2</c:v>
                </c:pt>
                <c:pt idx="58">
                  <c:v>913.4</c:v>
                </c:pt>
                <c:pt idx="59">
                  <c:v>936.4</c:v>
                </c:pt>
                <c:pt idx="60">
                  <c:v>957.7</c:v>
                </c:pt>
                <c:pt idx="61">
                  <c:v>976.7</c:v>
                </c:pt>
                <c:pt idx="62">
                  <c:v>988</c:v>
                </c:pt>
                <c:pt idx="63">
                  <c:v>993.9</c:v>
                </c:pt>
                <c:pt idx="64">
                  <c:v>997.5</c:v>
                </c:pt>
                <c:pt idx="65">
                  <c:v>1001.7</c:v>
                </c:pt>
                <c:pt idx="66">
                  <c:v>1005.5</c:v>
                </c:pt>
                <c:pt idx="67">
                  <c:v>1007</c:v>
                </c:pt>
                <c:pt idx="68">
                  <c:v>1008.7</c:v>
                </c:pt>
                <c:pt idx="69">
                  <c:v>1008.9</c:v>
                </c:pt>
                <c:pt idx="70">
                  <c:v>1008.7160017433189</c:v>
                </c:pt>
                <c:pt idx="71">
                  <c:v>1007.7324719815541</c:v>
                </c:pt>
                <c:pt idx="72">
                  <c:v>1003.8059213607027</c:v>
                </c:pt>
                <c:pt idx="73">
                  <c:v>994.74889452476452</c:v>
                </c:pt>
                <c:pt idx="74">
                  <c:v>984.57793819925712</c:v>
                </c:pt>
                <c:pt idx="75">
                  <c:v>974.43354261697289</c:v>
                </c:pt>
                <c:pt idx="76">
                  <c:v>963.82411831370848</c:v>
                </c:pt>
                <c:pt idx="77">
                  <c:v>954.7683772082587</c:v>
                </c:pt>
                <c:pt idx="78">
                  <c:v>948.71347390114704</c:v>
                </c:pt>
                <c:pt idx="79">
                  <c:v>944.92136766158546</c:v>
                </c:pt>
                <c:pt idx="80">
                  <c:v>944.19060047735979</c:v>
                </c:pt>
                <c:pt idx="81">
                  <c:v>945.94918759984932</c:v>
                </c:pt>
                <c:pt idx="82">
                  <c:v>946.90050557336178</c:v>
                </c:pt>
                <c:pt idx="83">
                  <c:v>951.51368513254567</c:v>
                </c:pt>
                <c:pt idx="84">
                  <c:v>957.57963894134252</c:v>
                </c:pt>
                <c:pt idx="85">
                  <c:v>961.90893926621675</c:v>
                </c:pt>
                <c:pt idx="86">
                  <c:v>967.89159027056076</c:v>
                </c:pt>
                <c:pt idx="87">
                  <c:v>975.20620729859206</c:v>
                </c:pt>
                <c:pt idx="88">
                  <c:v>983.56006437333633</c:v>
                </c:pt>
                <c:pt idx="89">
                  <c:v>992.79090476178055</c:v>
                </c:pt>
                <c:pt idx="90">
                  <c:v>1002.5046348550632</c:v>
                </c:pt>
                <c:pt idx="91">
                  <c:v>1012.1942642704332</c:v>
                </c:pt>
                <c:pt idx="92">
                  <c:v>1021.4577177623056</c:v>
                </c:pt>
                <c:pt idx="93">
                  <c:v>1029.9152330511531</c:v>
                </c:pt>
                <c:pt idx="94">
                  <c:v>1037.2070184305844</c:v>
                </c:pt>
                <c:pt idx="95">
                  <c:v>1043.034163825012</c:v>
                </c:pt>
                <c:pt idx="96">
                  <c:v>1047.0996666844155</c:v>
                </c:pt>
                <c:pt idx="97">
                  <c:v>1049.1790169255482</c:v>
                </c:pt>
                <c:pt idx="98">
                  <c:v>1049.1476700911396</c:v>
                </c:pt>
                <c:pt idx="99">
                  <c:v>1046.9931588585875</c:v>
                </c:pt>
                <c:pt idx="100">
                  <c:v>1042.8075790211531</c:v>
                </c:pt>
              </c:numCache>
            </c:numRef>
          </c:val>
          <c:extLst>
            <c:ext xmlns:c16="http://schemas.microsoft.com/office/drawing/2014/chart" uri="{C3380CC4-5D6E-409C-BE32-E72D297353CC}">
              <c16:uniqueId val="{00000000-7590-42A7-9E67-CB58DF1EE2FA}"/>
            </c:ext>
          </c:extLst>
        </c:ser>
        <c:ser>
          <c:idx val="1"/>
          <c:order val="1"/>
          <c:tx>
            <c:strRef>
              <c:f>'No. 59'!$L$4</c:f>
              <c:strCache>
                <c:ptCount val="1"/>
                <c:pt idx="0">
                  <c:v>15-64</c:v>
                </c:pt>
              </c:strCache>
            </c:strRef>
          </c:tx>
          <c:spPr>
            <a:solidFill>
              <a:schemeClr val="bg1">
                <a:lumMod val="65000"/>
              </a:schemeClr>
            </a:solidFill>
            <a:ln>
              <a:noFill/>
            </a:ln>
            <a:effectLst/>
          </c:spPr>
          <c:cat>
            <c:numRef>
              <c:f>'No. 59'!$J$5:$J$105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59'!$L$5:$L$105</c:f>
              <c:numCache>
                <c:formatCode>General</c:formatCode>
                <c:ptCount val="101"/>
                <c:pt idx="0">
                  <c:v>1800.7000000000003</c:v>
                </c:pt>
                <c:pt idx="1">
                  <c:v>1789.3999999999999</c:v>
                </c:pt>
                <c:pt idx="2">
                  <c:v>1776.3999999999999</c:v>
                </c:pt>
                <c:pt idx="3">
                  <c:v>1765.9</c:v>
                </c:pt>
                <c:pt idx="4">
                  <c:v>1752.9</c:v>
                </c:pt>
                <c:pt idx="5">
                  <c:v>1732.2</c:v>
                </c:pt>
                <c:pt idx="6">
                  <c:v>1711.1000000000001</c:v>
                </c:pt>
                <c:pt idx="7">
                  <c:v>1695.6000000000001</c:v>
                </c:pt>
                <c:pt idx="8">
                  <c:v>1668.7</c:v>
                </c:pt>
                <c:pt idx="9">
                  <c:v>1656.8999999999999</c:v>
                </c:pt>
                <c:pt idx="10">
                  <c:v>1641.4999999999998</c:v>
                </c:pt>
                <c:pt idx="11">
                  <c:v>1625.9999999999995</c:v>
                </c:pt>
                <c:pt idx="12">
                  <c:v>1632.1000000000001</c:v>
                </c:pt>
                <c:pt idx="13">
                  <c:v>1642.9</c:v>
                </c:pt>
                <c:pt idx="14">
                  <c:v>1650.2999999999997</c:v>
                </c:pt>
                <c:pt idx="15">
                  <c:v>1656.7000000000003</c:v>
                </c:pt>
                <c:pt idx="16">
                  <c:v>1660.7</c:v>
                </c:pt>
                <c:pt idx="17">
                  <c:v>1670.3000000000002</c:v>
                </c:pt>
                <c:pt idx="18">
                  <c:v>1677.9</c:v>
                </c:pt>
                <c:pt idx="19">
                  <c:v>1685.9</c:v>
                </c:pt>
                <c:pt idx="20">
                  <c:v>1700.1999999999998</c:v>
                </c:pt>
                <c:pt idx="21">
                  <c:v>1717.2999999999997</c:v>
                </c:pt>
                <c:pt idx="22">
                  <c:v>1748</c:v>
                </c:pt>
                <c:pt idx="23">
                  <c:v>1779.8</c:v>
                </c:pt>
                <c:pt idx="24">
                  <c:v>1813.3</c:v>
                </c:pt>
                <c:pt idx="25">
                  <c:v>1848.6000000000004</c:v>
                </c:pt>
                <c:pt idx="26">
                  <c:v>1882.0999999999997</c:v>
                </c:pt>
                <c:pt idx="27">
                  <c:v>1912.1999999999998</c:v>
                </c:pt>
                <c:pt idx="28">
                  <c:v>1941.1</c:v>
                </c:pt>
                <c:pt idx="29">
                  <c:v>1977.0000000000002</c:v>
                </c:pt>
                <c:pt idx="30">
                  <c:v>2001</c:v>
                </c:pt>
                <c:pt idx="31">
                  <c:v>2030.8</c:v>
                </c:pt>
                <c:pt idx="32">
                  <c:v>2060.8000000000002</c:v>
                </c:pt>
                <c:pt idx="33">
                  <c:v>2083.6999999999998</c:v>
                </c:pt>
                <c:pt idx="34">
                  <c:v>2107.6999999999998</c:v>
                </c:pt>
                <c:pt idx="35">
                  <c:v>2122.8999999999996</c:v>
                </c:pt>
                <c:pt idx="36">
                  <c:v>2131.5</c:v>
                </c:pt>
                <c:pt idx="37">
                  <c:v>2143.9</c:v>
                </c:pt>
                <c:pt idx="38">
                  <c:v>2143.6999999999998</c:v>
                </c:pt>
                <c:pt idx="39">
                  <c:v>2138.5999999999995</c:v>
                </c:pt>
                <c:pt idx="40">
                  <c:v>2151.3000000000002</c:v>
                </c:pt>
                <c:pt idx="41">
                  <c:v>2182.3000000000002</c:v>
                </c:pt>
                <c:pt idx="42">
                  <c:v>2217.9</c:v>
                </c:pt>
                <c:pt idx="43">
                  <c:v>2249.1999999999998</c:v>
                </c:pt>
                <c:pt idx="44">
                  <c:v>2278.6</c:v>
                </c:pt>
                <c:pt idx="45">
                  <c:v>2312.1</c:v>
                </c:pt>
                <c:pt idx="46">
                  <c:v>2352.6000000000004</c:v>
                </c:pt>
                <c:pt idx="47">
                  <c:v>2402.0000000000005</c:v>
                </c:pt>
                <c:pt idx="48">
                  <c:v>2446.9</c:v>
                </c:pt>
                <c:pt idx="49">
                  <c:v>2489.1</c:v>
                </c:pt>
                <c:pt idx="50">
                  <c:v>2537</c:v>
                </c:pt>
                <c:pt idx="51">
                  <c:v>2589.6999999999998</c:v>
                </c:pt>
                <c:pt idx="52">
                  <c:v>2653.8000000000006</c:v>
                </c:pt>
                <c:pt idx="53">
                  <c:v>2703.5</c:v>
                </c:pt>
                <c:pt idx="54">
                  <c:v>2751.7</c:v>
                </c:pt>
                <c:pt idx="55">
                  <c:v>2821.5</c:v>
                </c:pt>
                <c:pt idx="56">
                  <c:v>2905.6000000000004</c:v>
                </c:pt>
                <c:pt idx="57">
                  <c:v>3020.5999999999995</c:v>
                </c:pt>
                <c:pt idx="58">
                  <c:v>3088.1</c:v>
                </c:pt>
                <c:pt idx="59">
                  <c:v>3098.1</c:v>
                </c:pt>
                <c:pt idx="60">
                  <c:v>3081.9</c:v>
                </c:pt>
                <c:pt idx="61">
                  <c:v>3066.6</c:v>
                </c:pt>
                <c:pt idx="62">
                  <c:v>3055.7</c:v>
                </c:pt>
                <c:pt idx="63">
                  <c:v>3051.5</c:v>
                </c:pt>
                <c:pt idx="64">
                  <c:v>3058.4999999999995</c:v>
                </c:pt>
                <c:pt idx="65">
                  <c:v>3075.9</c:v>
                </c:pt>
                <c:pt idx="66">
                  <c:v>3104.3</c:v>
                </c:pt>
                <c:pt idx="67">
                  <c:v>3135.5</c:v>
                </c:pt>
                <c:pt idx="68">
                  <c:v>3174.8999999999996</c:v>
                </c:pt>
                <c:pt idx="69">
                  <c:v>3216.2000000000003</c:v>
                </c:pt>
                <c:pt idx="70">
                  <c:v>3232.9017360796547</c:v>
                </c:pt>
                <c:pt idx="71">
                  <c:v>3258.5758400590839</c:v>
                </c:pt>
                <c:pt idx="72">
                  <c:v>3286.3445560301825</c:v>
                </c:pt>
                <c:pt idx="73">
                  <c:v>3317.5777312430396</c:v>
                </c:pt>
                <c:pt idx="74">
                  <c:v>3347.5854187135856</c:v>
                </c:pt>
                <c:pt idx="75">
                  <c:v>3376.8306362399644</c:v>
                </c:pt>
                <c:pt idx="76">
                  <c:v>3403.844932236002</c:v>
                </c:pt>
                <c:pt idx="77">
                  <c:v>3429.2869255286314</c:v>
                </c:pt>
                <c:pt idx="78">
                  <c:v>3449.8315021288618</c:v>
                </c:pt>
                <c:pt idx="79">
                  <c:v>3466.8125256795174</c:v>
                </c:pt>
                <c:pt idx="80">
                  <c:v>3479.5140431071568</c:v>
                </c:pt>
                <c:pt idx="81">
                  <c:v>3491.9681699768107</c:v>
                </c:pt>
                <c:pt idx="82">
                  <c:v>3507.5602321695296</c:v>
                </c:pt>
                <c:pt idx="83">
                  <c:v>3520.3033958627339</c:v>
                </c:pt>
                <c:pt idx="84">
                  <c:v>3532.3511387852436</c:v>
                </c:pt>
                <c:pt idx="85">
                  <c:v>3543.7878378029545</c:v>
                </c:pt>
                <c:pt idx="86">
                  <c:v>3551.0556509884555</c:v>
                </c:pt>
                <c:pt idx="87">
                  <c:v>3557.2332890280904</c:v>
                </c:pt>
                <c:pt idx="88">
                  <c:v>3559.5891904762952</c:v>
                </c:pt>
                <c:pt idx="89">
                  <c:v>3558.8035820948899</c:v>
                </c:pt>
                <c:pt idx="90">
                  <c:v>3554.3129307816275</c:v>
                </c:pt>
                <c:pt idx="91">
                  <c:v>3546.155450503979</c:v>
                </c:pt>
                <c:pt idx="92">
                  <c:v>3536.0139591575148</c:v>
                </c:pt>
                <c:pt idx="93">
                  <c:v>3522.2577476908186</c:v>
                </c:pt>
                <c:pt idx="94">
                  <c:v>3504.8674746458796</c:v>
                </c:pt>
                <c:pt idx="95">
                  <c:v>3480.6464614131778</c:v>
                </c:pt>
                <c:pt idx="96">
                  <c:v>3457.6572709159318</c:v>
                </c:pt>
                <c:pt idx="97">
                  <c:v>3438.0631950524239</c:v>
                </c:pt>
                <c:pt idx="98">
                  <c:v>3420.658466796498</c:v>
                </c:pt>
                <c:pt idx="99">
                  <c:v>3407.0958578995428</c:v>
                </c:pt>
                <c:pt idx="100">
                  <c:v>3397.1777792898424</c:v>
                </c:pt>
              </c:numCache>
            </c:numRef>
          </c:val>
          <c:extLst>
            <c:ext xmlns:c16="http://schemas.microsoft.com/office/drawing/2014/chart" uri="{C3380CC4-5D6E-409C-BE32-E72D297353CC}">
              <c16:uniqueId val="{00000001-7590-42A7-9E67-CB58DF1EE2FA}"/>
            </c:ext>
          </c:extLst>
        </c:ser>
        <c:ser>
          <c:idx val="2"/>
          <c:order val="2"/>
          <c:tx>
            <c:strRef>
              <c:f>'No. 59'!$M$4</c:f>
              <c:strCache>
                <c:ptCount val="1"/>
                <c:pt idx="0">
                  <c:v>65+</c:v>
                </c:pt>
              </c:strCache>
            </c:strRef>
          </c:tx>
          <c:spPr>
            <a:solidFill>
              <a:schemeClr val="accent3">
                <a:lumMod val="60000"/>
                <a:lumOff val="40000"/>
              </a:schemeClr>
            </a:solidFill>
            <a:ln>
              <a:noFill/>
            </a:ln>
            <a:effectLst/>
          </c:spPr>
          <c:cat>
            <c:numRef>
              <c:f>'No. 59'!$J$5:$J$105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59'!$M$5:$M$105</c:f>
              <c:numCache>
                <c:formatCode>General</c:formatCode>
                <c:ptCount val="101"/>
                <c:pt idx="0">
                  <c:v>317.10000000000002</c:v>
                </c:pt>
                <c:pt idx="1">
                  <c:v>316.39999999999998</c:v>
                </c:pt>
                <c:pt idx="2">
                  <c:v>316.90000000000003</c:v>
                </c:pt>
                <c:pt idx="3">
                  <c:v>317.80000000000007</c:v>
                </c:pt>
                <c:pt idx="4">
                  <c:v>318.30000000000007</c:v>
                </c:pt>
                <c:pt idx="5">
                  <c:v>317.7</c:v>
                </c:pt>
                <c:pt idx="6">
                  <c:v>316.60000000000002</c:v>
                </c:pt>
                <c:pt idx="7">
                  <c:v>316.59999999999997</c:v>
                </c:pt>
                <c:pt idx="8">
                  <c:v>314.50000000000006</c:v>
                </c:pt>
                <c:pt idx="9">
                  <c:v>315.2</c:v>
                </c:pt>
                <c:pt idx="10">
                  <c:v>315.10000000000002</c:v>
                </c:pt>
                <c:pt idx="11">
                  <c:v>315</c:v>
                </c:pt>
                <c:pt idx="12">
                  <c:v>316.5</c:v>
                </c:pt>
                <c:pt idx="13">
                  <c:v>319.00000000000006</c:v>
                </c:pt>
                <c:pt idx="14">
                  <c:v>320.50000000000006</c:v>
                </c:pt>
                <c:pt idx="15">
                  <c:v>321.89999999999998</c:v>
                </c:pt>
                <c:pt idx="16">
                  <c:v>323.00000000000006</c:v>
                </c:pt>
                <c:pt idx="17">
                  <c:v>324.09999999999997</c:v>
                </c:pt>
                <c:pt idx="18">
                  <c:v>324.90000000000003</c:v>
                </c:pt>
                <c:pt idx="19">
                  <c:v>326</c:v>
                </c:pt>
                <c:pt idx="20">
                  <c:v>328.5</c:v>
                </c:pt>
                <c:pt idx="21">
                  <c:v>329.9</c:v>
                </c:pt>
                <c:pt idx="22">
                  <c:v>333.60000000000008</c:v>
                </c:pt>
                <c:pt idx="23">
                  <c:v>337.6</c:v>
                </c:pt>
                <c:pt idx="24">
                  <c:v>341.70000000000005</c:v>
                </c:pt>
                <c:pt idx="25">
                  <c:v>346.00000000000006</c:v>
                </c:pt>
                <c:pt idx="26">
                  <c:v>350.2</c:v>
                </c:pt>
                <c:pt idx="27">
                  <c:v>353.7</c:v>
                </c:pt>
                <c:pt idx="28">
                  <c:v>356.90000000000003</c:v>
                </c:pt>
                <c:pt idx="29">
                  <c:v>361.5</c:v>
                </c:pt>
                <c:pt idx="30">
                  <c:v>364.79999999999995</c:v>
                </c:pt>
                <c:pt idx="31">
                  <c:v>369</c:v>
                </c:pt>
                <c:pt idx="32">
                  <c:v>373.8</c:v>
                </c:pt>
                <c:pt idx="33">
                  <c:v>377.30000000000007</c:v>
                </c:pt>
                <c:pt idx="34">
                  <c:v>380.7</c:v>
                </c:pt>
                <c:pt idx="35">
                  <c:v>382.8</c:v>
                </c:pt>
                <c:pt idx="36">
                  <c:v>384.4</c:v>
                </c:pt>
                <c:pt idx="37">
                  <c:v>388.2</c:v>
                </c:pt>
                <c:pt idx="38">
                  <c:v>393.20000000000005</c:v>
                </c:pt>
                <c:pt idx="39">
                  <c:v>397.40000000000003</c:v>
                </c:pt>
                <c:pt idx="40">
                  <c:v>400.00000000000006</c:v>
                </c:pt>
                <c:pt idx="41">
                  <c:v>402.90000000000003</c:v>
                </c:pt>
                <c:pt idx="42">
                  <c:v>405.80000000000007</c:v>
                </c:pt>
                <c:pt idx="43">
                  <c:v>408.00000000000006</c:v>
                </c:pt>
                <c:pt idx="44">
                  <c:v>408.6</c:v>
                </c:pt>
                <c:pt idx="45">
                  <c:v>411.29999999999995</c:v>
                </c:pt>
                <c:pt idx="46">
                  <c:v>413.9</c:v>
                </c:pt>
                <c:pt idx="47">
                  <c:v>416.1</c:v>
                </c:pt>
                <c:pt idx="48">
                  <c:v>420.2</c:v>
                </c:pt>
                <c:pt idx="49">
                  <c:v>421.90000000000003</c:v>
                </c:pt>
                <c:pt idx="50">
                  <c:v>424.7</c:v>
                </c:pt>
                <c:pt idx="51">
                  <c:v>429.8</c:v>
                </c:pt>
                <c:pt idx="52">
                  <c:v>435.99999999999994</c:v>
                </c:pt>
                <c:pt idx="53">
                  <c:v>441.9</c:v>
                </c:pt>
                <c:pt idx="54">
                  <c:v>449.7</c:v>
                </c:pt>
                <c:pt idx="55">
                  <c:v>458.90000000000003</c:v>
                </c:pt>
                <c:pt idx="56">
                  <c:v>462.3</c:v>
                </c:pt>
                <c:pt idx="57">
                  <c:v>471.1</c:v>
                </c:pt>
                <c:pt idx="58">
                  <c:v>483.79999999999995</c:v>
                </c:pt>
                <c:pt idx="59">
                  <c:v>498.9</c:v>
                </c:pt>
                <c:pt idx="60">
                  <c:v>515</c:v>
                </c:pt>
                <c:pt idx="61">
                  <c:v>531.6</c:v>
                </c:pt>
                <c:pt idx="62">
                  <c:v>549.9</c:v>
                </c:pt>
                <c:pt idx="63">
                  <c:v>569.20000000000005</c:v>
                </c:pt>
                <c:pt idx="64">
                  <c:v>589.50000000000011</c:v>
                </c:pt>
                <c:pt idx="65">
                  <c:v>610.29999999999995</c:v>
                </c:pt>
                <c:pt idx="66">
                  <c:v>629.89999999999986</c:v>
                </c:pt>
                <c:pt idx="67">
                  <c:v>649.90000000000009</c:v>
                </c:pt>
                <c:pt idx="68">
                  <c:v>673.5</c:v>
                </c:pt>
                <c:pt idx="69">
                  <c:v>696.3</c:v>
                </c:pt>
                <c:pt idx="70">
                  <c:v>717.15015180731837</c:v>
                </c:pt>
                <c:pt idx="71">
                  <c:v>738.41557567907432</c:v>
                </c:pt>
                <c:pt idx="72">
                  <c:v>764.04624856170381</c:v>
                </c:pt>
                <c:pt idx="73">
                  <c:v>790.2550609481475</c:v>
                </c:pt>
                <c:pt idx="74">
                  <c:v>817.76042611257606</c:v>
                </c:pt>
                <c:pt idx="75">
                  <c:v>845.08327103529257</c:v>
                </c:pt>
                <c:pt idx="76">
                  <c:v>873.68817811022438</c:v>
                </c:pt>
                <c:pt idx="77">
                  <c:v>901.07156429484951</c:v>
                </c:pt>
                <c:pt idx="78">
                  <c:v>929.29495529462133</c:v>
                </c:pt>
                <c:pt idx="79">
                  <c:v>957.93779258110237</c:v>
                </c:pt>
                <c:pt idx="80">
                  <c:v>987.05432624968569</c:v>
                </c:pt>
                <c:pt idx="81">
                  <c:v>1015.5555623202052</c:v>
                </c:pt>
                <c:pt idx="82">
                  <c:v>1043.0978822273601</c:v>
                </c:pt>
                <c:pt idx="83">
                  <c:v>1070.8251243249463</c:v>
                </c:pt>
                <c:pt idx="84">
                  <c:v>1098.3765531311196</c:v>
                </c:pt>
                <c:pt idx="85">
                  <c:v>1128.3698241006923</c:v>
                </c:pt>
                <c:pt idx="86">
                  <c:v>1160.4155384666219</c:v>
                </c:pt>
                <c:pt idx="87">
                  <c:v>1191.1667047122978</c:v>
                </c:pt>
                <c:pt idx="88">
                  <c:v>1223.0559978929537</c:v>
                </c:pt>
                <c:pt idx="89">
                  <c:v>1254.9712771390462</c:v>
                </c:pt>
                <c:pt idx="90">
                  <c:v>1287.2461363067855</c:v>
                </c:pt>
                <c:pt idx="91">
                  <c:v>1319.8243284634816</c:v>
                </c:pt>
                <c:pt idx="92">
                  <c:v>1351.4061937294225</c:v>
                </c:pt>
                <c:pt idx="93">
                  <c:v>1384.1362582441718</c:v>
                </c:pt>
                <c:pt idx="94">
                  <c:v>1418.5067715510879</c:v>
                </c:pt>
                <c:pt idx="95">
                  <c:v>1458.1313402948474</c:v>
                </c:pt>
                <c:pt idx="96">
                  <c:v>1495.3994355790899</c:v>
                </c:pt>
                <c:pt idx="97">
                  <c:v>1528.5252237924003</c:v>
                </c:pt>
                <c:pt idx="98">
                  <c:v>1559.0460886913154</c:v>
                </c:pt>
                <c:pt idx="99">
                  <c:v>1585.5664074507779</c:v>
                </c:pt>
                <c:pt idx="100">
                  <c:v>1608.4903358436516</c:v>
                </c:pt>
              </c:numCache>
            </c:numRef>
          </c:val>
          <c:extLst>
            <c:ext xmlns:c16="http://schemas.microsoft.com/office/drawing/2014/chart" uri="{C3380CC4-5D6E-409C-BE32-E72D297353CC}">
              <c16:uniqueId val="{00000002-7590-42A7-9E67-CB58DF1EE2FA}"/>
            </c:ext>
          </c:extLst>
        </c:ser>
        <c:dLbls>
          <c:showLegendKey val="0"/>
          <c:showVal val="0"/>
          <c:showCatName val="0"/>
          <c:showSerName val="0"/>
          <c:showPercent val="0"/>
          <c:showBubbleSize val="0"/>
        </c:dLbls>
        <c:axId val="683660687"/>
        <c:axId val="1464641071"/>
      </c:areaChart>
      <c:lineChart>
        <c:grouping val="standard"/>
        <c:varyColors val="0"/>
        <c:ser>
          <c:idx val="3"/>
          <c:order val="3"/>
          <c:tx>
            <c:strRef>
              <c:f>'No. 59'!$N$4</c:f>
              <c:strCache>
                <c:ptCount val="1"/>
                <c:pt idx="0">
                  <c:v>Total</c:v>
                </c:pt>
              </c:strCache>
            </c:strRef>
          </c:tx>
          <c:spPr>
            <a:ln w="19050" cap="rnd">
              <a:solidFill>
                <a:schemeClr val="tx1">
                  <a:lumMod val="75000"/>
                  <a:lumOff val="25000"/>
                </a:schemeClr>
              </a:solidFill>
              <a:round/>
            </a:ln>
            <a:effectLst/>
          </c:spPr>
          <c:marker>
            <c:symbol val="none"/>
          </c:marker>
          <c:cat>
            <c:numRef>
              <c:f>'No. 59'!$J$5:$J$105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59'!$N$5:$N$105</c:f>
              <c:numCache>
                <c:formatCode>General</c:formatCode>
                <c:ptCount val="101"/>
                <c:pt idx="0">
                  <c:v>2969.0000000000005</c:v>
                </c:pt>
                <c:pt idx="1">
                  <c:v>2960.6</c:v>
                </c:pt>
                <c:pt idx="2">
                  <c:v>2952.9</c:v>
                </c:pt>
                <c:pt idx="3">
                  <c:v>2949</c:v>
                </c:pt>
                <c:pt idx="4">
                  <c:v>2941.2000000000003</c:v>
                </c:pt>
                <c:pt idx="5">
                  <c:v>2920.8999999999996</c:v>
                </c:pt>
                <c:pt idx="6">
                  <c:v>2898.5</c:v>
                </c:pt>
                <c:pt idx="7">
                  <c:v>2885.3</c:v>
                </c:pt>
                <c:pt idx="8">
                  <c:v>2852.7</c:v>
                </c:pt>
                <c:pt idx="9">
                  <c:v>2845.5999999999995</c:v>
                </c:pt>
                <c:pt idx="10">
                  <c:v>2832.1</c:v>
                </c:pt>
                <c:pt idx="11">
                  <c:v>2818.2999999999993</c:v>
                </c:pt>
                <c:pt idx="12">
                  <c:v>2830.1000000000004</c:v>
                </c:pt>
                <c:pt idx="13">
                  <c:v>2850</c:v>
                </c:pt>
                <c:pt idx="14">
                  <c:v>2863.7999999999997</c:v>
                </c:pt>
                <c:pt idx="15">
                  <c:v>2875.8000000000006</c:v>
                </c:pt>
                <c:pt idx="16">
                  <c:v>2884.1</c:v>
                </c:pt>
                <c:pt idx="17">
                  <c:v>2899.7000000000003</c:v>
                </c:pt>
                <c:pt idx="18">
                  <c:v>2912.2000000000003</c:v>
                </c:pt>
                <c:pt idx="19">
                  <c:v>2925.2</c:v>
                </c:pt>
                <c:pt idx="20">
                  <c:v>2949.8999999999996</c:v>
                </c:pt>
                <c:pt idx="21">
                  <c:v>2978.4</c:v>
                </c:pt>
                <c:pt idx="22">
                  <c:v>3024.7</c:v>
                </c:pt>
                <c:pt idx="23">
                  <c:v>3072.9</c:v>
                </c:pt>
                <c:pt idx="24">
                  <c:v>3123.8</c:v>
                </c:pt>
                <c:pt idx="25">
                  <c:v>3177.3</c:v>
                </c:pt>
                <c:pt idx="26">
                  <c:v>3227.6999999999994</c:v>
                </c:pt>
                <c:pt idx="27">
                  <c:v>3271.8999999999996</c:v>
                </c:pt>
                <c:pt idx="28">
                  <c:v>3314.1</c:v>
                </c:pt>
                <c:pt idx="29">
                  <c:v>3368.4000000000005</c:v>
                </c:pt>
                <c:pt idx="30">
                  <c:v>3401.2</c:v>
                </c:pt>
                <c:pt idx="31">
                  <c:v>3443.5</c:v>
                </c:pt>
                <c:pt idx="32">
                  <c:v>3480.0000000000005</c:v>
                </c:pt>
                <c:pt idx="33">
                  <c:v>3504</c:v>
                </c:pt>
                <c:pt idx="34">
                  <c:v>3528.9999999999995</c:v>
                </c:pt>
                <c:pt idx="35">
                  <c:v>3540</c:v>
                </c:pt>
                <c:pt idx="36">
                  <c:v>3540.6</c:v>
                </c:pt>
                <c:pt idx="37">
                  <c:v>3546.5</c:v>
                </c:pt>
                <c:pt idx="38">
                  <c:v>3530.8</c:v>
                </c:pt>
                <c:pt idx="39">
                  <c:v>3509.4999999999995</c:v>
                </c:pt>
                <c:pt idx="40">
                  <c:v>3505.9</c:v>
                </c:pt>
                <c:pt idx="41">
                  <c:v>3525.8</c:v>
                </c:pt>
                <c:pt idx="42">
                  <c:v>3554.6000000000004</c:v>
                </c:pt>
                <c:pt idx="43">
                  <c:v>3574.2</c:v>
                </c:pt>
                <c:pt idx="44">
                  <c:v>3585.7</c:v>
                </c:pt>
                <c:pt idx="45">
                  <c:v>3601.3999999999996</c:v>
                </c:pt>
                <c:pt idx="46">
                  <c:v>3625.9000000000005</c:v>
                </c:pt>
                <c:pt idx="47">
                  <c:v>3664.1000000000004</c:v>
                </c:pt>
                <c:pt idx="48">
                  <c:v>3702.8999999999996</c:v>
                </c:pt>
                <c:pt idx="49">
                  <c:v>3741.6</c:v>
                </c:pt>
                <c:pt idx="50">
                  <c:v>3789.7</c:v>
                </c:pt>
                <c:pt idx="51">
                  <c:v>3847</c:v>
                </c:pt>
                <c:pt idx="52">
                  <c:v>3917.2000000000007</c:v>
                </c:pt>
                <c:pt idx="53">
                  <c:v>3980.1</c:v>
                </c:pt>
                <c:pt idx="54">
                  <c:v>4045.2</c:v>
                </c:pt>
                <c:pt idx="55">
                  <c:v>4133.8999999999996</c:v>
                </c:pt>
                <c:pt idx="56">
                  <c:v>4233</c:v>
                </c:pt>
                <c:pt idx="57">
                  <c:v>4375.8999999999996</c:v>
                </c:pt>
                <c:pt idx="58">
                  <c:v>4485.3</c:v>
                </c:pt>
                <c:pt idx="59">
                  <c:v>4533.3999999999996</c:v>
                </c:pt>
                <c:pt idx="60">
                  <c:v>4554.6000000000004</c:v>
                </c:pt>
                <c:pt idx="61">
                  <c:v>4574.9000000000005</c:v>
                </c:pt>
                <c:pt idx="62">
                  <c:v>4593.5999999999995</c:v>
                </c:pt>
                <c:pt idx="63">
                  <c:v>4614.6000000000004</c:v>
                </c:pt>
                <c:pt idx="64">
                  <c:v>4645.5</c:v>
                </c:pt>
                <c:pt idx="65">
                  <c:v>4687.9000000000005</c:v>
                </c:pt>
                <c:pt idx="66">
                  <c:v>4739.7</c:v>
                </c:pt>
                <c:pt idx="67">
                  <c:v>4792.3999999999996</c:v>
                </c:pt>
                <c:pt idx="68">
                  <c:v>4857.0999999999995</c:v>
                </c:pt>
                <c:pt idx="69">
                  <c:v>4921.4000000000005</c:v>
                </c:pt>
                <c:pt idx="70">
                  <c:v>4958.7678896302914</c:v>
                </c:pt>
                <c:pt idx="71">
                  <c:v>5004.7238877197124</c:v>
                </c:pt>
                <c:pt idx="72">
                  <c:v>5054.1967259525891</c:v>
                </c:pt>
                <c:pt idx="73">
                  <c:v>5102.5816867159519</c:v>
                </c:pt>
                <c:pt idx="74">
                  <c:v>5149.9237830254187</c:v>
                </c:pt>
                <c:pt idx="75">
                  <c:v>5196.3474498922296</c:v>
                </c:pt>
                <c:pt idx="76">
                  <c:v>5241.3572286599356</c:v>
                </c:pt>
                <c:pt idx="77">
                  <c:v>5285.1268670317395</c:v>
                </c:pt>
                <c:pt idx="78">
                  <c:v>5327.83993132463</c:v>
                </c:pt>
                <c:pt idx="79">
                  <c:v>5369.6716859222051</c:v>
                </c:pt>
                <c:pt idx="80">
                  <c:v>5410.7589698342026</c:v>
                </c:pt>
                <c:pt idx="81">
                  <c:v>5453.4729198968653</c:v>
                </c:pt>
                <c:pt idx="82">
                  <c:v>5497.5586199702511</c:v>
                </c:pt>
                <c:pt idx="83">
                  <c:v>5542.6422053202259</c:v>
                </c:pt>
                <c:pt idx="84">
                  <c:v>5588.3073308577059</c:v>
                </c:pt>
                <c:pt idx="85">
                  <c:v>5634.066601169864</c:v>
                </c:pt>
                <c:pt idx="86">
                  <c:v>5679.3627797256386</c:v>
                </c:pt>
                <c:pt idx="87">
                  <c:v>5723.6062010389796</c:v>
                </c:pt>
                <c:pt idx="88">
                  <c:v>5766.2052527425858</c:v>
                </c:pt>
                <c:pt idx="89">
                  <c:v>5806.5657639957162</c:v>
                </c:pt>
                <c:pt idx="90">
                  <c:v>5844.0637019434762</c:v>
                </c:pt>
                <c:pt idx="91">
                  <c:v>5878.1740432378938</c:v>
                </c:pt>
                <c:pt idx="92">
                  <c:v>5908.8778706492431</c:v>
                </c:pt>
                <c:pt idx="93">
                  <c:v>5936.3092389861431</c:v>
                </c:pt>
                <c:pt idx="94">
                  <c:v>5960.5812646275517</c:v>
                </c:pt>
                <c:pt idx="95">
                  <c:v>5981.8119655330374</c:v>
                </c:pt>
                <c:pt idx="96">
                  <c:v>6000.1563731794377</c:v>
                </c:pt>
                <c:pt idx="97">
                  <c:v>6015.7674357703727</c:v>
                </c:pt>
                <c:pt idx="98">
                  <c:v>6028.852225578953</c:v>
                </c:pt>
                <c:pt idx="99">
                  <c:v>6039.6554242089078</c:v>
                </c:pt>
                <c:pt idx="100">
                  <c:v>6048.4756941546466</c:v>
                </c:pt>
              </c:numCache>
            </c:numRef>
          </c:val>
          <c:smooth val="0"/>
          <c:extLst>
            <c:ext xmlns:c16="http://schemas.microsoft.com/office/drawing/2014/chart" uri="{C3380CC4-5D6E-409C-BE32-E72D297353CC}">
              <c16:uniqueId val="{00000003-7590-42A7-9E67-CB58DF1EE2FA}"/>
            </c:ext>
          </c:extLst>
        </c:ser>
        <c:dLbls>
          <c:showLegendKey val="0"/>
          <c:showVal val="0"/>
          <c:showCatName val="0"/>
          <c:showSerName val="0"/>
          <c:showPercent val="0"/>
          <c:showBubbleSize val="0"/>
        </c:dLbls>
        <c:marker val="1"/>
        <c:smooth val="0"/>
        <c:axId val="683660687"/>
        <c:axId val="1464641071"/>
      </c:lineChart>
      <c:catAx>
        <c:axId val="68366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64641071"/>
        <c:crosses val="autoZero"/>
        <c:auto val="1"/>
        <c:lblAlgn val="ctr"/>
        <c:lblOffset val="100"/>
        <c:tickLblSkip val="50"/>
        <c:noMultiLvlLbl val="0"/>
      </c:catAx>
      <c:valAx>
        <c:axId val="146464107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3660687"/>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34911846513918E-2"/>
          <c:y val="5.5443548387096774E-2"/>
          <c:w val="0.93266188772676228"/>
          <c:h val="0.80005794386588769"/>
        </c:manualLayout>
      </c:layout>
      <c:barChart>
        <c:barDir val="col"/>
        <c:grouping val="stacked"/>
        <c:varyColors val="0"/>
        <c:ser>
          <c:idx val="0"/>
          <c:order val="0"/>
          <c:tx>
            <c:strRef>
              <c:f>'No. 6'!$A$22</c:f>
              <c:strCache>
                <c:ptCount val="1"/>
                <c:pt idx="0">
                  <c:v>Household deposits</c:v>
                </c:pt>
              </c:strCache>
            </c:strRef>
          </c:tx>
          <c:spPr>
            <a:solidFill>
              <a:schemeClr val="accent1"/>
            </a:solidFill>
            <a:ln>
              <a:noFill/>
            </a:ln>
            <a:effectLst/>
          </c:spPr>
          <c:invertIfNegative val="0"/>
          <c:cat>
            <c:multiLvlStrRef>
              <c:f>'No. 6'!$B$20:$CS$21</c:f>
              <c:multiLvlStrCache>
                <c:ptCount val="9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pt idx="80">
                    <c:v>2023</c:v>
                  </c:pt>
                  <c:pt idx="84">
                    <c:v>2024</c:v>
                  </c:pt>
                  <c:pt idx="88">
                    <c:v>2025</c:v>
                  </c:pt>
                  <c:pt idx="92">
                    <c:v>2026</c:v>
                  </c:pt>
                </c:lvl>
              </c:multiLvlStrCache>
            </c:multiLvlStrRef>
          </c:cat>
          <c:val>
            <c:numRef>
              <c:f>'No. 6'!$B$22:$CS$22</c:f>
              <c:numCache>
                <c:formatCode>General</c:formatCode>
                <c:ptCount val="96"/>
                <c:pt idx="1">
                  <c:v>776</c:v>
                </c:pt>
                <c:pt idx="2">
                  <c:v>1344</c:v>
                </c:pt>
                <c:pt idx="3">
                  <c:v>1642</c:v>
                </c:pt>
                <c:pt idx="4">
                  <c:v>2456</c:v>
                </c:pt>
                <c:pt idx="5">
                  <c:v>1816</c:v>
                </c:pt>
                <c:pt idx="6">
                  <c:v>1364</c:v>
                </c:pt>
                <c:pt idx="7">
                  <c:v>1011</c:v>
                </c:pt>
                <c:pt idx="8">
                  <c:v>205</c:v>
                </c:pt>
                <c:pt idx="9">
                  <c:v>2734</c:v>
                </c:pt>
                <c:pt idx="10">
                  <c:v>2861</c:v>
                </c:pt>
                <c:pt idx="11">
                  <c:v>3105</c:v>
                </c:pt>
                <c:pt idx="12">
                  <c:v>1136</c:v>
                </c:pt>
                <c:pt idx="13">
                  <c:v>2477</c:v>
                </c:pt>
                <c:pt idx="14">
                  <c:v>4247</c:v>
                </c:pt>
                <c:pt idx="15">
                  <c:v>2418</c:v>
                </c:pt>
                <c:pt idx="16">
                  <c:v>818</c:v>
                </c:pt>
                <c:pt idx="17">
                  <c:v>2568</c:v>
                </c:pt>
                <c:pt idx="18">
                  <c:v>1253</c:v>
                </c:pt>
                <c:pt idx="19">
                  <c:v>1121</c:v>
                </c:pt>
                <c:pt idx="20">
                  <c:v>613</c:v>
                </c:pt>
                <c:pt idx="21">
                  <c:v>943</c:v>
                </c:pt>
                <c:pt idx="22">
                  <c:v>-1198</c:v>
                </c:pt>
                <c:pt idx="23">
                  <c:v>2171</c:v>
                </c:pt>
                <c:pt idx="24">
                  <c:v>-135</c:v>
                </c:pt>
                <c:pt idx="25">
                  <c:v>887</c:v>
                </c:pt>
                <c:pt idx="26">
                  <c:v>-313</c:v>
                </c:pt>
                <c:pt idx="27">
                  <c:v>1047</c:v>
                </c:pt>
                <c:pt idx="28">
                  <c:v>-1078</c:v>
                </c:pt>
                <c:pt idx="29">
                  <c:v>-929</c:v>
                </c:pt>
                <c:pt idx="30">
                  <c:v>-939</c:v>
                </c:pt>
                <c:pt idx="31">
                  <c:v>-1747</c:v>
                </c:pt>
                <c:pt idx="32">
                  <c:v>-1630</c:v>
                </c:pt>
                <c:pt idx="33">
                  <c:v>-645</c:v>
                </c:pt>
                <c:pt idx="34">
                  <c:v>-470</c:v>
                </c:pt>
                <c:pt idx="35">
                  <c:v>-486</c:v>
                </c:pt>
                <c:pt idx="36">
                  <c:v>730</c:v>
                </c:pt>
                <c:pt idx="37">
                  <c:v>60</c:v>
                </c:pt>
                <c:pt idx="38">
                  <c:v>339</c:v>
                </c:pt>
                <c:pt idx="39">
                  <c:v>-164</c:v>
                </c:pt>
                <c:pt idx="40">
                  <c:v>176</c:v>
                </c:pt>
                <c:pt idx="41">
                  <c:v>-809</c:v>
                </c:pt>
                <c:pt idx="42">
                  <c:v>-60</c:v>
                </c:pt>
                <c:pt idx="43">
                  <c:v>-242</c:v>
                </c:pt>
                <c:pt idx="44">
                  <c:v>86</c:v>
                </c:pt>
                <c:pt idx="45">
                  <c:v>13</c:v>
                </c:pt>
                <c:pt idx="46">
                  <c:v>170</c:v>
                </c:pt>
                <c:pt idx="47">
                  <c:v>-74</c:v>
                </c:pt>
                <c:pt idx="48">
                  <c:v>475</c:v>
                </c:pt>
                <c:pt idx="49">
                  <c:v>824</c:v>
                </c:pt>
                <c:pt idx="50">
                  <c:v>784</c:v>
                </c:pt>
                <c:pt idx="51">
                  <c:v>947</c:v>
                </c:pt>
                <c:pt idx="52">
                  <c:v>255</c:v>
                </c:pt>
                <c:pt idx="53">
                  <c:v>771</c:v>
                </c:pt>
                <c:pt idx="54">
                  <c:v>771</c:v>
                </c:pt>
                <c:pt idx="55">
                  <c:v>409</c:v>
                </c:pt>
                <c:pt idx="56">
                  <c:v>953</c:v>
                </c:pt>
                <c:pt idx="57">
                  <c:v>1511</c:v>
                </c:pt>
                <c:pt idx="58">
                  <c:v>711</c:v>
                </c:pt>
                <c:pt idx="59">
                  <c:v>124</c:v>
                </c:pt>
                <c:pt idx="60">
                  <c:v>1303</c:v>
                </c:pt>
                <c:pt idx="61">
                  <c:v>1236</c:v>
                </c:pt>
                <c:pt idx="62">
                  <c:v>1069</c:v>
                </c:pt>
                <c:pt idx="63">
                  <c:v>896</c:v>
                </c:pt>
                <c:pt idx="64">
                  <c:v>1738</c:v>
                </c:pt>
                <c:pt idx="65">
                  <c:v>1968</c:v>
                </c:pt>
                <c:pt idx="66">
                  <c:v>1558</c:v>
                </c:pt>
                <c:pt idx="67">
                  <c:v>1124</c:v>
                </c:pt>
                <c:pt idx="68">
                  <c:v>2527</c:v>
                </c:pt>
                <c:pt idx="69">
                  <c:v>5334</c:v>
                </c:pt>
                <c:pt idx="70">
                  <c:v>2916</c:v>
                </c:pt>
                <c:pt idx="71">
                  <c:v>3165</c:v>
                </c:pt>
                <c:pt idx="72">
                  <c:v>4012</c:v>
                </c:pt>
                <c:pt idx="73">
                  <c:v>3471</c:v>
                </c:pt>
                <c:pt idx="74">
                  <c:v>2955</c:v>
                </c:pt>
                <c:pt idx="75">
                  <c:v>1026</c:v>
                </c:pt>
                <c:pt idx="76">
                  <c:v>2016</c:v>
                </c:pt>
                <c:pt idx="77">
                  <c:v>2260</c:v>
                </c:pt>
                <c:pt idx="78">
                  <c:v>2432</c:v>
                </c:pt>
                <c:pt idx="79">
                  <c:v>958</c:v>
                </c:pt>
                <c:pt idx="80">
                  <c:v>2582</c:v>
                </c:pt>
                <c:pt idx="81">
                  <c:v>1118</c:v>
                </c:pt>
                <c:pt idx="82">
                  <c:v>1134</c:v>
                </c:pt>
              </c:numCache>
            </c:numRef>
          </c:val>
          <c:extLst>
            <c:ext xmlns:c16="http://schemas.microsoft.com/office/drawing/2014/chart" uri="{C3380CC4-5D6E-409C-BE32-E72D297353CC}">
              <c16:uniqueId val="{00000000-AE82-4E9D-BEC9-F6FF9F005843}"/>
            </c:ext>
          </c:extLst>
        </c:ser>
        <c:ser>
          <c:idx val="4"/>
          <c:order val="1"/>
          <c:tx>
            <c:strRef>
              <c:f>'No. 6'!$A$23</c:f>
              <c:strCache>
                <c:ptCount val="1"/>
                <c:pt idx="0">
                  <c:v>Household loans</c:v>
                </c:pt>
              </c:strCache>
            </c:strRef>
          </c:tx>
          <c:spPr>
            <a:solidFill>
              <a:schemeClr val="accent5">
                <a:lumMod val="40000"/>
                <a:lumOff val="60000"/>
              </a:schemeClr>
            </a:solidFill>
            <a:ln>
              <a:noFill/>
            </a:ln>
            <a:effectLst/>
          </c:spPr>
          <c:invertIfNegative val="0"/>
          <c:cat>
            <c:multiLvlStrRef>
              <c:f>'No. 6'!$B$20:$CS$21</c:f>
              <c:multiLvlStrCache>
                <c:ptCount val="9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pt idx="80">
                    <c:v>2023</c:v>
                  </c:pt>
                  <c:pt idx="84">
                    <c:v>2024</c:v>
                  </c:pt>
                  <c:pt idx="88">
                    <c:v>2025</c:v>
                  </c:pt>
                  <c:pt idx="92">
                    <c:v>2026</c:v>
                  </c:pt>
                </c:lvl>
              </c:multiLvlStrCache>
            </c:multiLvlStrRef>
          </c:cat>
          <c:val>
            <c:numRef>
              <c:f>'No. 6'!$B$23:$CS$23</c:f>
              <c:numCache>
                <c:formatCode>General</c:formatCode>
                <c:ptCount val="96"/>
                <c:pt idx="1">
                  <c:v>2421</c:v>
                </c:pt>
                <c:pt idx="2">
                  <c:v>4676</c:v>
                </c:pt>
                <c:pt idx="3">
                  <c:v>4773</c:v>
                </c:pt>
                <c:pt idx="4">
                  <c:v>3924</c:v>
                </c:pt>
                <c:pt idx="5">
                  <c:v>5445</c:v>
                </c:pt>
                <c:pt idx="6">
                  <c:v>5389</c:v>
                </c:pt>
                <c:pt idx="7">
                  <c:v>5588</c:v>
                </c:pt>
                <c:pt idx="8">
                  <c:v>4928</c:v>
                </c:pt>
                <c:pt idx="9">
                  <c:v>6951</c:v>
                </c:pt>
                <c:pt idx="10">
                  <c:v>7682</c:v>
                </c:pt>
                <c:pt idx="11">
                  <c:v>7715</c:v>
                </c:pt>
                <c:pt idx="12">
                  <c:v>6477</c:v>
                </c:pt>
                <c:pt idx="13">
                  <c:v>8534</c:v>
                </c:pt>
                <c:pt idx="14">
                  <c:v>8036</c:v>
                </c:pt>
                <c:pt idx="15">
                  <c:v>7691</c:v>
                </c:pt>
                <c:pt idx="16">
                  <c:v>5953</c:v>
                </c:pt>
                <c:pt idx="17">
                  <c:v>5482</c:v>
                </c:pt>
                <c:pt idx="18">
                  <c:v>5440</c:v>
                </c:pt>
                <c:pt idx="19">
                  <c:v>5583</c:v>
                </c:pt>
                <c:pt idx="20">
                  <c:v>3564</c:v>
                </c:pt>
                <c:pt idx="21">
                  <c:v>4348</c:v>
                </c:pt>
                <c:pt idx="22">
                  <c:v>2803</c:v>
                </c:pt>
                <c:pt idx="23">
                  <c:v>1629</c:v>
                </c:pt>
                <c:pt idx="24">
                  <c:v>223</c:v>
                </c:pt>
                <c:pt idx="25">
                  <c:v>-287</c:v>
                </c:pt>
                <c:pt idx="26">
                  <c:v>-470</c:v>
                </c:pt>
                <c:pt idx="27">
                  <c:v>-238</c:v>
                </c:pt>
                <c:pt idx="28">
                  <c:v>-1885</c:v>
                </c:pt>
                <c:pt idx="29">
                  <c:v>-1042</c:v>
                </c:pt>
                <c:pt idx="30">
                  <c:v>-1260</c:v>
                </c:pt>
                <c:pt idx="31">
                  <c:v>-1686</c:v>
                </c:pt>
                <c:pt idx="32">
                  <c:v>-1126</c:v>
                </c:pt>
                <c:pt idx="33">
                  <c:v>-1216</c:v>
                </c:pt>
                <c:pt idx="34">
                  <c:v>-1335</c:v>
                </c:pt>
                <c:pt idx="35">
                  <c:v>-1041</c:v>
                </c:pt>
                <c:pt idx="36">
                  <c:v>-1212</c:v>
                </c:pt>
                <c:pt idx="37">
                  <c:v>-788</c:v>
                </c:pt>
                <c:pt idx="38">
                  <c:v>-1120</c:v>
                </c:pt>
                <c:pt idx="39">
                  <c:v>-1146</c:v>
                </c:pt>
                <c:pt idx="40">
                  <c:v>-1647</c:v>
                </c:pt>
                <c:pt idx="41">
                  <c:v>-985</c:v>
                </c:pt>
                <c:pt idx="42">
                  <c:v>-887</c:v>
                </c:pt>
                <c:pt idx="43">
                  <c:v>-1017</c:v>
                </c:pt>
                <c:pt idx="44">
                  <c:v>-1307</c:v>
                </c:pt>
                <c:pt idx="45">
                  <c:v>-1031</c:v>
                </c:pt>
                <c:pt idx="46">
                  <c:v>-604</c:v>
                </c:pt>
                <c:pt idx="47">
                  <c:v>-561</c:v>
                </c:pt>
                <c:pt idx="48">
                  <c:v>-901</c:v>
                </c:pt>
                <c:pt idx="49">
                  <c:v>-745</c:v>
                </c:pt>
                <c:pt idx="50">
                  <c:v>-470</c:v>
                </c:pt>
                <c:pt idx="51">
                  <c:v>-631</c:v>
                </c:pt>
                <c:pt idx="52">
                  <c:v>-660</c:v>
                </c:pt>
                <c:pt idx="53">
                  <c:v>-245</c:v>
                </c:pt>
                <c:pt idx="54">
                  <c:v>-115</c:v>
                </c:pt>
                <c:pt idx="55">
                  <c:v>68</c:v>
                </c:pt>
                <c:pt idx="56">
                  <c:v>-156</c:v>
                </c:pt>
                <c:pt idx="57">
                  <c:v>159</c:v>
                </c:pt>
                <c:pt idx="58">
                  <c:v>349</c:v>
                </c:pt>
                <c:pt idx="59">
                  <c:v>-17</c:v>
                </c:pt>
                <c:pt idx="60">
                  <c:v>-141</c:v>
                </c:pt>
                <c:pt idx="61">
                  <c:v>254</c:v>
                </c:pt>
                <c:pt idx="62">
                  <c:v>512</c:v>
                </c:pt>
                <c:pt idx="63">
                  <c:v>674</c:v>
                </c:pt>
                <c:pt idx="64">
                  <c:v>116</c:v>
                </c:pt>
                <c:pt idx="65">
                  <c:v>473</c:v>
                </c:pt>
                <c:pt idx="66">
                  <c:v>709</c:v>
                </c:pt>
                <c:pt idx="67">
                  <c:v>598</c:v>
                </c:pt>
                <c:pt idx="68">
                  <c:v>-196</c:v>
                </c:pt>
                <c:pt idx="69">
                  <c:v>-462</c:v>
                </c:pt>
                <c:pt idx="70">
                  <c:v>28</c:v>
                </c:pt>
                <c:pt idx="71">
                  <c:v>546</c:v>
                </c:pt>
                <c:pt idx="72">
                  <c:v>-464</c:v>
                </c:pt>
                <c:pt idx="73">
                  <c:v>-279</c:v>
                </c:pt>
                <c:pt idx="74">
                  <c:v>302</c:v>
                </c:pt>
                <c:pt idx="75">
                  <c:v>576</c:v>
                </c:pt>
                <c:pt idx="76">
                  <c:v>-658</c:v>
                </c:pt>
                <c:pt idx="77">
                  <c:v>-439</c:v>
                </c:pt>
                <c:pt idx="78">
                  <c:v>-348</c:v>
                </c:pt>
                <c:pt idx="79">
                  <c:v>387</c:v>
                </c:pt>
                <c:pt idx="80">
                  <c:v>45</c:v>
                </c:pt>
                <c:pt idx="81">
                  <c:v>526</c:v>
                </c:pt>
                <c:pt idx="82">
                  <c:v>681</c:v>
                </c:pt>
              </c:numCache>
            </c:numRef>
          </c:val>
          <c:extLst>
            <c:ext xmlns:c16="http://schemas.microsoft.com/office/drawing/2014/chart" uri="{C3380CC4-5D6E-409C-BE32-E72D297353CC}">
              <c16:uniqueId val="{00000001-AE82-4E9D-BEC9-F6FF9F005843}"/>
            </c:ext>
          </c:extLst>
        </c:ser>
        <c:dLbls>
          <c:showLegendKey val="0"/>
          <c:showVal val="0"/>
          <c:showCatName val="0"/>
          <c:showSerName val="0"/>
          <c:showPercent val="0"/>
          <c:showBubbleSize val="0"/>
        </c:dLbls>
        <c:gapWidth val="0"/>
        <c:overlap val="100"/>
        <c:axId val="684370896"/>
        <c:axId val="968790368"/>
      </c:barChart>
      <c:barChart>
        <c:barDir val="col"/>
        <c:grouping val="stacked"/>
        <c:varyColors val="0"/>
        <c:ser>
          <c:idx val="2"/>
          <c:order val="3"/>
          <c:tx>
            <c:strRef>
              <c:f>'No. 6'!$A$25</c:f>
              <c:strCache>
                <c:ptCount val="1"/>
                <c:pt idx="0">
                  <c:v>Shade</c:v>
                </c:pt>
              </c:strCache>
            </c:strRef>
          </c:tx>
          <c:spPr>
            <a:solidFill>
              <a:schemeClr val="bg1">
                <a:lumMod val="50000"/>
                <a:alpha val="5000"/>
              </a:schemeClr>
            </a:solidFill>
            <a:ln>
              <a:noFill/>
            </a:ln>
            <a:effectLst/>
          </c:spPr>
          <c:invertIfNegative val="0"/>
          <c:cat>
            <c:multiLvlStrRef>
              <c:f>'No. 6'!$B$20:$CS$21</c:f>
              <c:multiLvlStrCache>
                <c:ptCount val="9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pt idx="80">
                    <c:v>2023</c:v>
                  </c:pt>
                  <c:pt idx="84">
                    <c:v>2024</c:v>
                  </c:pt>
                  <c:pt idx="88">
                    <c:v>2025</c:v>
                  </c:pt>
                  <c:pt idx="92">
                    <c:v>2026</c:v>
                  </c:pt>
                </c:lvl>
              </c:multiLvlStrCache>
            </c:multiLvlStrRef>
          </c:cat>
          <c:val>
            <c:numRef>
              <c:f>'No. 6'!$B$25:$CS$25</c:f>
              <c:numCache>
                <c:formatCode>General</c:formatCode>
                <c:ptCount val="96"/>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numCache>
            </c:numRef>
          </c:val>
          <c:extLst>
            <c:ext xmlns:c16="http://schemas.microsoft.com/office/drawing/2014/chart" uri="{C3380CC4-5D6E-409C-BE32-E72D297353CC}">
              <c16:uniqueId val="{00000002-AE82-4E9D-BEC9-F6FF9F005843}"/>
            </c:ext>
          </c:extLst>
        </c:ser>
        <c:dLbls>
          <c:showLegendKey val="0"/>
          <c:showVal val="0"/>
          <c:showCatName val="0"/>
          <c:showSerName val="0"/>
          <c:showPercent val="0"/>
          <c:showBubbleSize val="0"/>
        </c:dLbls>
        <c:gapWidth val="0"/>
        <c:overlap val="100"/>
        <c:axId val="1047752432"/>
        <c:axId val="1296742079"/>
      </c:barChart>
      <c:lineChart>
        <c:grouping val="standard"/>
        <c:varyColors val="0"/>
        <c:ser>
          <c:idx val="1"/>
          <c:order val="2"/>
          <c:tx>
            <c:strRef>
              <c:f>'No. 6'!$A$24</c:f>
              <c:strCache>
                <c:ptCount val="1"/>
                <c:pt idx="0">
                  <c:v>Zero</c:v>
                </c:pt>
              </c:strCache>
            </c:strRef>
          </c:tx>
          <c:spPr>
            <a:ln w="6350" cap="rnd">
              <a:solidFill>
                <a:schemeClr val="bg1">
                  <a:lumMod val="85000"/>
                </a:schemeClr>
              </a:solidFill>
              <a:round/>
            </a:ln>
            <a:effectLst/>
          </c:spPr>
          <c:marker>
            <c:symbol val="none"/>
          </c:marker>
          <c:cat>
            <c:multiLvlStrRef>
              <c:f>'No. 6'!$B$20:$CS$21</c:f>
              <c:multiLvlStrCache>
                <c:ptCount val="9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pt idx="80">
                    <c:v>2023</c:v>
                  </c:pt>
                  <c:pt idx="84">
                    <c:v>2024</c:v>
                  </c:pt>
                  <c:pt idx="88">
                    <c:v>2025</c:v>
                  </c:pt>
                  <c:pt idx="92">
                    <c:v>2026</c:v>
                  </c:pt>
                </c:lvl>
              </c:multiLvlStrCache>
            </c:multiLvlStrRef>
          </c:cat>
          <c:val>
            <c:numRef>
              <c:f>'No. 6'!$B$24:$CS$24</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smooth val="0"/>
          <c:extLst>
            <c:ext xmlns:c16="http://schemas.microsoft.com/office/drawing/2014/chart" uri="{C3380CC4-5D6E-409C-BE32-E72D297353CC}">
              <c16:uniqueId val="{00000003-AE82-4E9D-BEC9-F6FF9F005843}"/>
            </c:ext>
          </c:extLst>
        </c:ser>
        <c:dLbls>
          <c:showLegendKey val="0"/>
          <c:showVal val="0"/>
          <c:showCatName val="0"/>
          <c:showSerName val="0"/>
          <c:showPercent val="0"/>
          <c:showBubbleSize val="0"/>
        </c:dLbls>
        <c:marker val="1"/>
        <c:smooth val="0"/>
        <c:axId val="684370896"/>
        <c:axId val="968790368"/>
      </c:lineChart>
      <c:catAx>
        <c:axId val="684370896"/>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68790368"/>
        <c:crosses val="autoZero"/>
        <c:auto val="1"/>
        <c:lblAlgn val="ctr"/>
        <c:lblOffset val="100"/>
        <c:tickLblSkip val="20"/>
        <c:noMultiLvlLbl val="0"/>
      </c:catAx>
      <c:valAx>
        <c:axId val="968790368"/>
        <c:scaling>
          <c:orientation val="minMax"/>
          <c:max val="12500"/>
          <c:min val="-4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4370896"/>
        <c:crosses val="autoZero"/>
        <c:crossBetween val="between"/>
        <c:majorUnit val="4000"/>
        <c:dispUnits>
          <c:builtInUnit val="thousands"/>
        </c:dispUnits>
      </c:valAx>
      <c:valAx>
        <c:axId val="129674207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47752432"/>
        <c:crosses val="max"/>
        <c:crossBetween val="between"/>
      </c:valAx>
      <c:catAx>
        <c:axId val="1047752432"/>
        <c:scaling>
          <c:orientation val="minMax"/>
        </c:scaling>
        <c:delete val="1"/>
        <c:axPos val="b"/>
        <c:numFmt formatCode="General" sourceLinked="1"/>
        <c:majorTickMark val="out"/>
        <c:minorTickMark val="none"/>
        <c:tickLblPos val="nextTo"/>
        <c:crossAx val="1296742079"/>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0.32871594805689613"/>
          <c:y val="0.17888544684830618"/>
          <c:w val="0.47750706438912877"/>
          <c:h val="0.1298732475513731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066480085215E-2"/>
          <c:y val="2.8076649786444721E-2"/>
          <c:w val="0.75125023496731347"/>
          <c:h val="0.89013525527051052"/>
        </c:manualLayout>
      </c:layout>
      <c:lineChart>
        <c:grouping val="standard"/>
        <c:varyColors val="0"/>
        <c:ser>
          <c:idx val="3"/>
          <c:order val="0"/>
          <c:tx>
            <c:strRef>
              <c:f>'No. 60'!$K$4</c:f>
              <c:strCache>
                <c:ptCount val="1"/>
                <c:pt idx="0">
                  <c:v>Central</c:v>
                </c:pt>
              </c:strCache>
            </c:strRef>
          </c:tx>
          <c:spPr>
            <a:ln w="12700" cap="rnd">
              <a:solidFill>
                <a:schemeClr val="tx1"/>
              </a:solidFill>
              <a:prstDash val="sysDot"/>
              <a:round/>
            </a:ln>
            <a:effectLst/>
          </c:spPr>
          <c:marker>
            <c:symbol val="none"/>
          </c:marker>
          <c:cat>
            <c:numRef>
              <c:f>'No. 60'!$J$5:$J$28</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60'!$K$5:$K$28</c:f>
              <c:numCache>
                <c:formatCode>General</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63.3138020833333</c:v>
                </c:pt>
                <c:pt idx="11">
                  <c:v>60.1356090717792</c:v>
                </c:pt>
                <c:pt idx="12">
                  <c:v>57.377416225091402</c:v>
                </c:pt>
                <c:pt idx="13">
                  <c:v>51.961139779217199</c:v>
                </c:pt>
                <c:pt idx="14">
                  <c:v>45.983885901435102</c:v>
                </c:pt>
                <c:pt idx="15">
                  <c:v>40.532317855497297</c:v>
                </c:pt>
                <c:pt idx="16">
                  <c:v>35.443733939169398</c:v>
                </c:pt>
                <c:pt idx="17">
                  <c:v>31.002083290830502</c:v>
                </c:pt>
                <c:pt idx="18">
                  <c:v>27.0263025083839</c:v>
                </c:pt>
                <c:pt idx="19">
                  <c:v>23.441556196848602</c:v>
                </c:pt>
                <c:pt idx="20">
                  <c:v>20.210488631214599</c:v>
                </c:pt>
                <c:pt idx="21">
                  <c:v>17.278825155080401</c:v>
                </c:pt>
                <c:pt idx="22">
                  <c:v>14.6085037202013</c:v>
                </c:pt>
                <c:pt idx="23">
                  <c:v>12.215568378158</c:v>
                </c:pt>
              </c:numCache>
            </c:numRef>
          </c:val>
          <c:smooth val="1"/>
          <c:extLst>
            <c:ext xmlns:c16="http://schemas.microsoft.com/office/drawing/2014/chart" uri="{C3380CC4-5D6E-409C-BE32-E72D297353CC}">
              <c16:uniqueId val="{00000000-7FFF-49B2-AC1B-17AFC4ECECFA}"/>
            </c:ext>
          </c:extLst>
        </c:ser>
        <c:ser>
          <c:idx val="0"/>
          <c:order val="1"/>
          <c:tx>
            <c:strRef>
              <c:f>'No. 60'!$L$4</c:f>
              <c:strCache>
                <c:ptCount val="1"/>
                <c:pt idx="0">
                  <c:v>With climate expenditure</c:v>
                </c:pt>
              </c:strCache>
            </c:strRef>
          </c:tx>
          <c:spPr>
            <a:ln w="19050" cap="rnd">
              <a:solidFill>
                <a:schemeClr val="accent4"/>
              </a:solidFill>
              <a:round/>
            </a:ln>
            <a:effectLst/>
          </c:spPr>
          <c:marker>
            <c:symbol val="none"/>
          </c:marker>
          <c:cat>
            <c:numRef>
              <c:f>'No. 60'!$J$5:$J$28</c:f>
              <c:numCache>
                <c:formatCode>General</c:formatCode>
                <c:ptCount val="2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numCache>
            </c:numRef>
          </c:cat>
          <c:val>
            <c:numRef>
              <c:f>'No. 60'!$L$5:$L$28</c:f>
              <c:numCache>
                <c:formatCode>General</c:formatCode>
                <c:ptCount val="24"/>
                <c:pt idx="0">
                  <c:v>112.13613702155</c:v>
                </c:pt>
                <c:pt idx="1">
                  <c:v>106.350466973262</c:v>
                </c:pt>
                <c:pt idx="2">
                  <c:v>102.82320747576399</c:v>
                </c:pt>
                <c:pt idx="3">
                  <c:v>95.297838061440004</c:v>
                </c:pt>
                <c:pt idx="4">
                  <c:v>90.9341068357419</c:v>
                </c:pt>
                <c:pt idx="5">
                  <c:v>82.845586033490306</c:v>
                </c:pt>
                <c:pt idx="6">
                  <c:v>91.683505998087696</c:v>
                </c:pt>
                <c:pt idx="7">
                  <c:v>82.724696824859194</c:v>
                </c:pt>
                <c:pt idx="8">
                  <c:v>68.864594927069305</c:v>
                </c:pt>
                <c:pt idx="9">
                  <c:v>62.943989071038203</c:v>
                </c:pt>
                <c:pt idx="10">
                  <c:v>68.381174166666597</c:v>
                </c:pt>
                <c:pt idx="11">
                  <c:v>64.89866814355841</c:v>
                </c:pt>
                <c:pt idx="12">
                  <c:v>62.299612450182806</c:v>
                </c:pt>
                <c:pt idx="13">
                  <c:v>57.878059558434394</c:v>
                </c:pt>
                <c:pt idx="14">
                  <c:v>52.0549518028702</c:v>
                </c:pt>
                <c:pt idx="15">
                  <c:v>46.926025710994594</c:v>
                </c:pt>
                <c:pt idx="16">
                  <c:v>42.337227878338794</c:v>
                </c:pt>
                <c:pt idx="17">
                  <c:v>38.623966581661008</c:v>
                </c:pt>
                <c:pt idx="18">
                  <c:v>33.854972508383902</c:v>
                </c:pt>
                <c:pt idx="19">
                  <c:v>30.971696196848605</c:v>
                </c:pt>
                <c:pt idx="20">
                  <c:v>28.314778631214601</c:v>
                </c:pt>
                <c:pt idx="21">
                  <c:v>25.912397155080402</c:v>
                </c:pt>
                <c:pt idx="22">
                  <c:v>23.745706720201298</c:v>
                </c:pt>
                <c:pt idx="23">
                  <c:v>21.841429378158001</c:v>
                </c:pt>
              </c:numCache>
            </c:numRef>
          </c:val>
          <c:smooth val="1"/>
          <c:extLst>
            <c:ext xmlns:c16="http://schemas.microsoft.com/office/drawing/2014/chart" uri="{C3380CC4-5D6E-409C-BE32-E72D297353CC}">
              <c16:uniqueId val="{00000001-7FFF-49B2-AC1B-17AFC4ECECFA}"/>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tickLblSkip val="23"/>
        <c:noMultiLvlLbl val="0"/>
      </c:catAx>
      <c:valAx>
        <c:axId val="920029256"/>
        <c:scaling>
          <c:orientation val="minMax"/>
          <c:max val="120"/>
          <c:min val="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7296966021243"/>
          <c:y val="5.0925925925925923E-2"/>
          <c:w val="0.8408203421140048"/>
          <c:h val="0.85266185476815393"/>
        </c:manualLayout>
      </c:layout>
      <c:areaChart>
        <c:grouping val="stacked"/>
        <c:varyColors val="0"/>
        <c:ser>
          <c:idx val="1"/>
          <c:order val="0"/>
          <c:tx>
            <c:strRef>
              <c:f>'No. 61'!$K$17</c:f>
              <c:strCache>
                <c:ptCount val="1"/>
                <c:pt idx="0">
                  <c:v>   of which tax reductions</c:v>
                </c:pt>
              </c:strCache>
            </c:strRef>
          </c:tx>
          <c:spPr>
            <a:solidFill>
              <a:schemeClr val="accent3">
                <a:lumMod val="60000"/>
                <a:lumOff val="40000"/>
              </a:schemeClr>
            </a:solidFill>
            <a:ln>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61'!$L$17:$AM$17</c:f>
              <c:numCache>
                <c:formatCode>#,##0</c:formatCode>
                <c:ptCount val="28"/>
                <c:pt idx="1">
                  <c:v>54.740281534714143</c:v>
                </c:pt>
                <c:pt idx="2">
                  <c:v>197.10965752892773</c:v>
                </c:pt>
                <c:pt idx="3">
                  <c:v>353.19631585186767</c:v>
                </c:pt>
                <c:pt idx="4">
                  <c:v>370.07510769747239</c:v>
                </c:pt>
                <c:pt idx="5">
                  <c:v>430.20365142344883</c:v>
                </c:pt>
                <c:pt idx="6">
                  <c:v>441.1167719148205</c:v>
                </c:pt>
                <c:pt idx="7">
                  <c:v>422.072382271349</c:v>
                </c:pt>
                <c:pt idx="8">
                  <c:v>371.91017363177599</c:v>
                </c:pt>
                <c:pt idx="9">
                  <c:v>336.14876419681389</c:v>
                </c:pt>
                <c:pt idx="10">
                  <c:v>344.06667821820918</c:v>
                </c:pt>
                <c:pt idx="11">
                  <c:v>401.5727956781044</c:v>
                </c:pt>
                <c:pt idx="12">
                  <c:v>500.17386977608476</c:v>
                </c:pt>
                <c:pt idx="13">
                  <c:v>613.95034534159311</c:v>
                </c:pt>
                <c:pt idx="14">
                  <c:v>681.64588274236803</c:v>
                </c:pt>
                <c:pt idx="15">
                  <c:v>717.38022994605308</c:v>
                </c:pt>
                <c:pt idx="16">
                  <c:v>730.14875970135984</c:v>
                </c:pt>
                <c:pt idx="17">
                  <c:v>731.7496650824138</c:v>
                </c:pt>
                <c:pt idx="18">
                  <c:v>730.00835337169906</c:v>
                </c:pt>
                <c:pt idx="19">
                  <c:v>725.71493874865178</c:v>
                </c:pt>
                <c:pt idx="20">
                  <c:v>725.4557495146355</c:v>
                </c:pt>
                <c:pt idx="21">
                  <c:v>723.03162619508817</c:v>
                </c:pt>
                <c:pt idx="22">
                  <c:v>709.32749461996036</c:v>
                </c:pt>
                <c:pt idx="23">
                  <c:v>705.68299810769645</c:v>
                </c:pt>
                <c:pt idx="24">
                  <c:v>709.01083876475025</c:v>
                </c:pt>
                <c:pt idx="25">
                  <c:v>691.20441555276136</c:v>
                </c:pt>
                <c:pt idx="26">
                  <c:v>683.70414846784888</c:v>
                </c:pt>
                <c:pt idx="27">
                  <c:v>675.24768082621267</c:v>
                </c:pt>
              </c:numCache>
            </c:numRef>
          </c:val>
          <c:extLst>
            <c:ext xmlns:c16="http://schemas.microsoft.com/office/drawing/2014/chart" uri="{C3380CC4-5D6E-409C-BE32-E72D297353CC}">
              <c16:uniqueId val="{00000000-6388-41BA-A1A1-39DBFBEDAA74}"/>
            </c:ext>
          </c:extLst>
        </c:ser>
        <c:ser>
          <c:idx val="2"/>
          <c:order val="1"/>
          <c:tx>
            <c:strRef>
              <c:f>'No. 61'!$K$18</c:f>
              <c:strCache>
                <c:ptCount val="1"/>
                <c:pt idx="0">
                  <c:v>   of which retrofits</c:v>
                </c:pt>
              </c:strCache>
            </c:strRef>
          </c:tx>
          <c:spPr>
            <a:solidFill>
              <a:schemeClr val="accent3">
                <a:lumMod val="40000"/>
                <a:lumOff val="60000"/>
              </a:schemeClr>
            </a:solidFill>
            <a:ln>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61'!$L$18:$AM$18</c:f>
              <c:numCache>
                <c:formatCode>#,##0</c:formatCode>
                <c:ptCount val="28"/>
                <c:pt idx="1">
                  <c:v>182.96977792216217</c:v>
                </c:pt>
                <c:pt idx="2">
                  <c:v>174.04363127367822</c:v>
                </c:pt>
                <c:pt idx="3">
                  <c:v>190.32665558650103</c:v>
                </c:pt>
                <c:pt idx="4">
                  <c:v>192.23530316328709</c:v>
                </c:pt>
                <c:pt idx="5">
                  <c:v>184.00848114648815</c:v>
                </c:pt>
                <c:pt idx="6">
                  <c:v>195.23264720521891</c:v>
                </c:pt>
                <c:pt idx="7">
                  <c:v>174.02034767257925</c:v>
                </c:pt>
                <c:pt idx="8">
                  <c:v>115.11253137142549</c:v>
                </c:pt>
                <c:pt idx="9">
                  <c:v>114.44860070977494</c:v>
                </c:pt>
                <c:pt idx="10">
                  <c:v>138.06256558671643</c:v>
                </c:pt>
                <c:pt idx="11">
                  <c:v>157.3130147056774</c:v>
                </c:pt>
                <c:pt idx="12">
                  <c:v>138.83862935095769</c:v>
                </c:pt>
                <c:pt idx="13">
                  <c:v>126.47125640433438</c:v>
                </c:pt>
                <c:pt idx="14">
                  <c:v>117.1219561043803</c:v>
                </c:pt>
                <c:pt idx="15">
                  <c:v>142.45485995087083</c:v>
                </c:pt>
                <c:pt idx="16">
                  <c:v>307.33900815161098</c:v>
                </c:pt>
                <c:pt idx="17">
                  <c:v>227.01809738543608</c:v>
                </c:pt>
                <c:pt idx="18">
                  <c:v>161.50047261388426</c:v>
                </c:pt>
                <c:pt idx="19">
                  <c:v>170.38873841198361</c:v>
                </c:pt>
                <c:pt idx="20">
                  <c:v>171.03451299802876</c:v>
                </c:pt>
                <c:pt idx="21">
                  <c:v>153.43965902990547</c:v>
                </c:pt>
                <c:pt idx="22">
                  <c:v>157.32914008613116</c:v>
                </c:pt>
                <c:pt idx="23">
                  <c:v>155.12738295941418</c:v>
                </c:pt>
                <c:pt idx="24">
                  <c:v>145.8240325630648</c:v>
                </c:pt>
                <c:pt idx="25">
                  <c:v>140.87299813662671</c:v>
                </c:pt>
                <c:pt idx="26">
                  <c:v>173.85613148451364</c:v>
                </c:pt>
                <c:pt idx="27">
                  <c:v>145.4055063794161</c:v>
                </c:pt>
              </c:numCache>
            </c:numRef>
          </c:val>
          <c:extLst>
            <c:ext xmlns:c16="http://schemas.microsoft.com/office/drawing/2014/chart" uri="{C3380CC4-5D6E-409C-BE32-E72D297353CC}">
              <c16:uniqueId val="{00000001-6388-41BA-A1A1-39DBFBEDAA74}"/>
            </c:ext>
          </c:extLst>
        </c:ser>
        <c:ser>
          <c:idx val="3"/>
          <c:order val="2"/>
          <c:tx>
            <c:strRef>
              <c:f>'No. 61'!$K$19</c:f>
              <c:strCache>
                <c:ptCount val="1"/>
                <c:pt idx="0">
                  <c:v>   of which farming sup</c:v>
                </c:pt>
              </c:strCache>
            </c:strRef>
          </c:tx>
          <c:spPr>
            <a:solidFill>
              <a:schemeClr val="accent3">
                <a:lumMod val="20000"/>
                <a:lumOff val="80000"/>
              </a:schemeClr>
            </a:solidFill>
            <a:ln>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61'!$L$19:$AM$19</c:f>
              <c:numCache>
                <c:formatCode>#,##0</c:formatCode>
                <c:ptCount val="28"/>
                <c:pt idx="1">
                  <c:v>0</c:v>
                </c:pt>
                <c:pt idx="2">
                  <c:v>0</c:v>
                </c:pt>
                <c:pt idx="3">
                  <c:v>24.496304406974748</c:v>
                </c:pt>
                <c:pt idx="4">
                  <c:v>46.358091327308067</c:v>
                </c:pt>
                <c:pt idx="5">
                  <c:v>65.825245639518684</c:v>
                </c:pt>
                <c:pt idx="6">
                  <c:v>83.284581195034875</c:v>
                </c:pt>
                <c:pt idx="7">
                  <c:v>98.857389890588536</c:v>
                </c:pt>
                <c:pt idx="8">
                  <c:v>106.12430565281926</c:v>
                </c:pt>
                <c:pt idx="9">
                  <c:v>112.72125425380079</c:v>
                </c:pt>
                <c:pt idx="10">
                  <c:v>118.67586477839215</c:v>
                </c:pt>
                <c:pt idx="11">
                  <c:v>124.03243106099406</c:v>
                </c:pt>
                <c:pt idx="12">
                  <c:v>128.86006808560319</c:v>
                </c:pt>
                <c:pt idx="13">
                  <c:v>133.22040035936379</c:v>
                </c:pt>
                <c:pt idx="14">
                  <c:v>137.07237920684165</c:v>
                </c:pt>
                <c:pt idx="15">
                  <c:v>140.57258934074028</c:v>
                </c:pt>
                <c:pt idx="16">
                  <c:v>143.73361602461412</c:v>
                </c:pt>
                <c:pt idx="17">
                  <c:v>146.5865674040937</c:v>
                </c:pt>
                <c:pt idx="18">
                  <c:v>149.19258130588682</c:v>
                </c:pt>
                <c:pt idx="19">
                  <c:v>151.48907073190122</c:v>
                </c:pt>
                <c:pt idx="20">
                  <c:v>153.56837899569351</c:v>
                </c:pt>
                <c:pt idx="21">
                  <c:v>155.43576302912032</c:v>
                </c:pt>
                <c:pt idx="22">
                  <c:v>157.11495059932543</c:v>
                </c:pt>
                <c:pt idx="23">
                  <c:v>158.58295682627133</c:v>
                </c:pt>
                <c:pt idx="24">
                  <c:v>159.78831783665149</c:v>
                </c:pt>
                <c:pt idx="25">
                  <c:v>160.78769709529843</c:v>
                </c:pt>
                <c:pt idx="26">
                  <c:v>161.58505763160093</c:v>
                </c:pt>
                <c:pt idx="27">
                  <c:v>162.1677272887332</c:v>
                </c:pt>
              </c:numCache>
            </c:numRef>
          </c:val>
          <c:extLst>
            <c:ext xmlns:c16="http://schemas.microsoft.com/office/drawing/2014/chart" uri="{C3380CC4-5D6E-409C-BE32-E72D297353CC}">
              <c16:uniqueId val="{00000002-6388-41BA-A1A1-39DBFBEDAA74}"/>
            </c:ext>
          </c:extLst>
        </c:ser>
        <c:ser>
          <c:idx val="0"/>
          <c:order val="3"/>
          <c:tx>
            <c:strRef>
              <c:f>'No. 61'!$K$20</c:f>
              <c:strCache>
                <c:ptCount val="1"/>
                <c:pt idx="0">
                  <c:v>   of which industry</c:v>
                </c:pt>
              </c:strCache>
            </c:strRef>
          </c:tx>
          <c:spPr>
            <a:solidFill>
              <a:schemeClr val="tx2"/>
            </a:solidFill>
            <a:ln w="25400">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61'!$L$20:$AM$20</c:f>
              <c:numCache>
                <c:formatCode>#,##0</c:formatCode>
                <c:ptCount val="28"/>
                <c:pt idx="1">
                  <c:v>0</c:v>
                </c:pt>
                <c:pt idx="2">
                  <c:v>0</c:v>
                </c:pt>
                <c:pt idx="3">
                  <c:v>102.05540051113518</c:v>
                </c:pt>
                <c:pt idx="4">
                  <c:v>96.567496442302925</c:v>
                </c:pt>
                <c:pt idx="5">
                  <c:v>91.412724900280494</c:v>
                </c:pt>
                <c:pt idx="6">
                  <c:v>86.744118102987912</c:v>
                </c:pt>
                <c:pt idx="7">
                  <c:v>82.371041371423132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3-6388-41BA-A1A1-39DBFBEDAA74}"/>
            </c:ext>
          </c:extLst>
        </c:ser>
        <c:ser>
          <c:idx val="4"/>
          <c:order val="4"/>
          <c:tx>
            <c:strRef>
              <c:f>'No. 61'!$K$21</c:f>
              <c:strCache>
                <c:ptCount val="1"/>
                <c:pt idx="0">
                  <c:v>   of which electric vehicles</c:v>
                </c:pt>
              </c:strCache>
            </c:strRef>
          </c:tx>
          <c:spPr>
            <a:solidFill>
              <a:schemeClr val="tx2">
                <a:lumMod val="60000"/>
                <a:lumOff val="40000"/>
              </a:schemeClr>
            </a:solidFill>
            <a:ln w="25400">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61'!$L$21:$AM$21</c:f>
              <c:numCache>
                <c:formatCode>#,##0</c:formatCode>
                <c:ptCount val="28"/>
                <c:pt idx="1">
                  <c:v>0</c:v>
                </c:pt>
                <c:pt idx="2">
                  <c:v>0</c:v>
                </c:pt>
                <c:pt idx="3">
                  <c:v>0</c:v>
                </c:pt>
                <c:pt idx="4">
                  <c:v>275.77647632775012</c:v>
                </c:pt>
                <c:pt idx="5">
                  <c:v>261.05553207107829</c:v>
                </c:pt>
                <c:pt idx="6">
                  <c:v>247.72297215857824</c:v>
                </c:pt>
                <c:pt idx="7">
                  <c:v>235.23438400860627</c:v>
                </c:pt>
                <c:pt idx="8">
                  <c:v>225.841298449915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4-6388-41BA-A1A1-39DBFBEDAA74}"/>
            </c:ext>
          </c:extLst>
        </c:ser>
        <c:ser>
          <c:idx val="5"/>
          <c:order val="5"/>
          <c:tx>
            <c:strRef>
              <c:f>'No. 61'!$K$22</c:f>
              <c:strCache>
                <c:ptCount val="1"/>
                <c:pt idx="0">
                  <c:v>   other</c:v>
                </c:pt>
              </c:strCache>
            </c:strRef>
          </c:tx>
          <c:spPr>
            <a:solidFill>
              <a:schemeClr val="tx1">
                <a:lumMod val="10000"/>
                <a:lumOff val="90000"/>
              </a:schemeClr>
            </a:solidFill>
            <a:ln w="25400">
              <a:noFill/>
            </a:ln>
            <a:effectLst/>
          </c:spPr>
          <c:cat>
            <c:numRef>
              <c:f>'No. 61'!$L$16:$AM$16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'No. 61'!$L$22:$AM$22</c:f>
              <c:numCache>
                <c:formatCode>0</c:formatCode>
                <c:ptCount val="28"/>
                <c:pt idx="1">
                  <c:v>93.300641114535949</c:v>
                </c:pt>
                <c:pt idx="2">
                  <c:v>92.795913106473733</c:v>
                </c:pt>
                <c:pt idx="3">
                  <c:v>105.55951431199253</c:v>
                </c:pt>
                <c:pt idx="4">
                  <c:v>69.424430236482294</c:v>
                </c:pt>
                <c:pt idx="5">
                  <c:v>68.951823633553659</c:v>
                </c:pt>
                <c:pt idx="6">
                  <c:v>67.604150842817944</c:v>
                </c:pt>
                <c:pt idx="7">
                  <c:v>67.937656392137455</c:v>
                </c:pt>
                <c:pt idx="8">
                  <c:v>74.306742402997997</c:v>
                </c:pt>
                <c:pt idx="9">
                  <c:v>84.437753295130847</c:v>
                </c:pt>
                <c:pt idx="10">
                  <c:v>82.321066069408744</c:v>
                </c:pt>
                <c:pt idx="11">
                  <c:v>80.452671058169926</c:v>
                </c:pt>
                <c:pt idx="12">
                  <c:v>80.467588511732515</c:v>
                </c:pt>
                <c:pt idx="13">
                  <c:v>80.21008292670831</c:v>
                </c:pt>
                <c:pt idx="14">
                  <c:v>79.833843161415189</c:v>
                </c:pt>
                <c:pt idx="15">
                  <c:v>77.776053355515955</c:v>
                </c:pt>
                <c:pt idx="16">
                  <c:v>68.885718091425133</c:v>
                </c:pt>
                <c:pt idx="17">
                  <c:v>72.057495443071275</c:v>
                </c:pt>
                <c:pt idx="18">
                  <c:v>74.518778037581569</c:v>
                </c:pt>
                <c:pt idx="19">
                  <c:v>73.345395846593647</c:v>
                </c:pt>
                <c:pt idx="20">
                  <c:v>72.591824676147553</c:v>
                </c:pt>
                <c:pt idx="21">
                  <c:v>72.748806409006647</c:v>
                </c:pt>
                <c:pt idx="22">
                  <c:v>71.864166623061465</c:v>
                </c:pt>
                <c:pt idx="23">
                  <c:v>71.293300649078105</c:v>
                </c:pt>
                <c:pt idx="24">
                  <c:v>71.088327188556832</c:v>
                </c:pt>
                <c:pt idx="25">
                  <c:v>70.683907715003215</c:v>
                </c:pt>
                <c:pt idx="26">
                  <c:v>68.430540867583204</c:v>
                </c:pt>
                <c:pt idx="27">
                  <c:v>69.208994541674315</c:v>
                </c:pt>
              </c:numCache>
            </c:numRef>
          </c:val>
          <c:extLst>
            <c:ext xmlns:c16="http://schemas.microsoft.com/office/drawing/2014/chart" uri="{C3380CC4-5D6E-409C-BE32-E72D297353CC}">
              <c16:uniqueId val="{00000005-6388-41BA-A1A1-39DBFBEDAA74}"/>
            </c:ext>
          </c:extLst>
        </c:ser>
        <c:dLbls>
          <c:showLegendKey val="0"/>
          <c:showVal val="0"/>
          <c:showCatName val="0"/>
          <c:showSerName val="0"/>
          <c:showPercent val="0"/>
          <c:showBubbleSize val="0"/>
        </c:dLbls>
        <c:axId val="156233088"/>
        <c:axId val="308957888"/>
      </c:areaChart>
      <c:catAx>
        <c:axId val="1562330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08957888"/>
        <c:crosses val="autoZero"/>
        <c:auto val="1"/>
        <c:lblAlgn val="ctr"/>
        <c:lblOffset val="100"/>
        <c:tickLblSkip val="7"/>
        <c:noMultiLvlLbl val="0"/>
      </c:catAx>
      <c:valAx>
        <c:axId val="308957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6233088"/>
        <c:crosses val="autoZero"/>
        <c:crossBetween val="midCat"/>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70734908136486E-2"/>
          <c:y val="5.0925925925925923E-2"/>
          <c:w val="0.68568482064741909"/>
          <c:h val="0.84228346456692915"/>
        </c:manualLayout>
      </c:layout>
      <c:barChart>
        <c:barDir val="col"/>
        <c:grouping val="stacked"/>
        <c:varyColors val="0"/>
        <c:ser>
          <c:idx val="0"/>
          <c:order val="0"/>
          <c:tx>
            <c:strRef>
              <c:f>'No. 63'!$J$5</c:f>
              <c:strCache>
                <c:ptCount val="1"/>
                <c:pt idx="0">
                  <c:v>Contributions to the Future Ireland Fund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63'!$K$4:$M$4</c:f>
              <c:numCache>
                <c:formatCode>General</c:formatCode>
                <c:ptCount val="3"/>
                <c:pt idx="0">
                  <c:v>2024</c:v>
                </c:pt>
                <c:pt idx="1">
                  <c:v>2025</c:v>
                </c:pt>
                <c:pt idx="2">
                  <c:v>2026</c:v>
                </c:pt>
              </c:numCache>
            </c:numRef>
          </c:cat>
          <c:val>
            <c:numRef>
              <c:f>'No. 63'!$K$5:$M$5</c:f>
              <c:numCache>
                <c:formatCode>General</c:formatCode>
                <c:ptCount val="3"/>
                <c:pt idx="0">
                  <c:v>4.3</c:v>
                </c:pt>
                <c:pt idx="1">
                  <c:v>4.5999999999999996</c:v>
                </c:pt>
                <c:pt idx="2">
                  <c:v>4.9000000000000004</c:v>
                </c:pt>
              </c:numCache>
            </c:numRef>
          </c:val>
          <c:extLst>
            <c:ext xmlns:c16="http://schemas.microsoft.com/office/drawing/2014/chart" uri="{C3380CC4-5D6E-409C-BE32-E72D297353CC}">
              <c16:uniqueId val="{00000000-A242-4EF9-81C9-E7706227C713}"/>
            </c:ext>
          </c:extLst>
        </c:ser>
        <c:ser>
          <c:idx val="1"/>
          <c:order val="1"/>
          <c:tx>
            <c:strRef>
              <c:f>'No. 63'!$J$6</c:f>
              <c:strCache>
                <c:ptCount val="1"/>
                <c:pt idx="0">
                  <c:v>Contributions to the Infrastructure, Climate and Nature Fund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63'!$K$4:$M$4</c:f>
              <c:numCache>
                <c:formatCode>General</c:formatCode>
                <c:ptCount val="3"/>
                <c:pt idx="0">
                  <c:v>2024</c:v>
                </c:pt>
                <c:pt idx="1">
                  <c:v>2025</c:v>
                </c:pt>
                <c:pt idx="2">
                  <c:v>2026</c:v>
                </c:pt>
              </c:numCache>
            </c:numRef>
          </c:cat>
          <c:val>
            <c:numRef>
              <c:f>'No. 63'!$K$6:$M$6</c:f>
              <c:numCache>
                <c:formatCode>General</c:formatCode>
                <c:ptCount val="3"/>
                <c:pt idx="1">
                  <c:v>2</c:v>
                </c:pt>
                <c:pt idx="2">
                  <c:v>2</c:v>
                </c:pt>
              </c:numCache>
            </c:numRef>
          </c:val>
          <c:extLst>
            <c:ext xmlns:c16="http://schemas.microsoft.com/office/drawing/2014/chart" uri="{C3380CC4-5D6E-409C-BE32-E72D297353CC}">
              <c16:uniqueId val="{00000001-A242-4EF9-81C9-E7706227C713}"/>
            </c:ext>
          </c:extLst>
        </c:ser>
        <c:ser>
          <c:idx val="2"/>
          <c:order val="2"/>
          <c:tx>
            <c:strRef>
              <c:f>'No. 63'!$J$7</c:f>
              <c:strCache>
                <c:ptCount val="1"/>
                <c:pt idx="0">
                  <c:v>Remaining windfalls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63'!$K$4:$M$4</c:f>
              <c:numCache>
                <c:formatCode>General</c:formatCode>
                <c:ptCount val="3"/>
                <c:pt idx="0">
                  <c:v>2024</c:v>
                </c:pt>
                <c:pt idx="1">
                  <c:v>2025</c:v>
                </c:pt>
                <c:pt idx="2">
                  <c:v>2026</c:v>
                </c:pt>
              </c:numCache>
            </c:numRef>
          </c:cat>
          <c:val>
            <c:numRef>
              <c:f>'No. 63'!$K$7:$M$7</c:f>
              <c:numCache>
                <c:formatCode>General</c:formatCode>
                <c:ptCount val="3"/>
                <c:pt idx="0">
                  <c:v>6.8</c:v>
                </c:pt>
                <c:pt idx="1">
                  <c:v>5.0999999999999996</c:v>
                </c:pt>
                <c:pt idx="2">
                  <c:v>3.9</c:v>
                </c:pt>
              </c:numCache>
            </c:numRef>
          </c:val>
          <c:extLst>
            <c:ext xmlns:c16="http://schemas.microsoft.com/office/drawing/2014/chart" uri="{C3380CC4-5D6E-409C-BE32-E72D297353CC}">
              <c16:uniqueId val="{00000002-A242-4EF9-81C9-E7706227C713}"/>
            </c:ext>
          </c:extLst>
        </c:ser>
        <c:dLbls>
          <c:showLegendKey val="0"/>
          <c:showVal val="0"/>
          <c:showCatName val="0"/>
          <c:showSerName val="0"/>
          <c:showPercent val="0"/>
          <c:showBubbleSize val="0"/>
        </c:dLbls>
        <c:gapWidth val="25"/>
        <c:overlap val="100"/>
        <c:axId val="870101775"/>
        <c:axId val="72016512"/>
      </c:barChart>
      <c:catAx>
        <c:axId val="87010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2016512"/>
        <c:crosses val="autoZero"/>
        <c:auto val="1"/>
        <c:lblAlgn val="ctr"/>
        <c:lblOffset val="100"/>
        <c:noMultiLvlLbl val="0"/>
      </c:catAx>
      <c:valAx>
        <c:axId val="72016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70101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412459305916754E-2"/>
          <c:y val="5.0925925925925923E-2"/>
          <c:w val="0.76405324925951734"/>
          <c:h val="0.84228346456692915"/>
        </c:manualLayout>
      </c:layout>
      <c:lineChart>
        <c:grouping val="standard"/>
        <c:varyColors val="0"/>
        <c:ser>
          <c:idx val="1"/>
          <c:order val="0"/>
          <c:tx>
            <c:strRef>
              <c:f>'No. 64'!$J$10</c:f>
              <c:strCache>
                <c:ptCount val="1"/>
                <c:pt idx="0">
                  <c:v>5th</c:v>
                </c:pt>
              </c:strCache>
            </c:strRef>
          </c:tx>
          <c:spPr>
            <a:ln w="12700" cap="rnd">
              <a:solidFill>
                <a:schemeClr val="bg1">
                  <a:lumMod val="65000"/>
                </a:schemeClr>
              </a:solidFill>
              <a:prstDash val="sysDot"/>
              <a:round/>
            </a:ln>
            <a:effectLst/>
          </c:spPr>
          <c:marker>
            <c:symbol val="none"/>
          </c:marker>
          <c:cat>
            <c:numRef>
              <c:f>'No. 64'!$I$12:$I$23</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'No. 64'!$J$12:$J$23</c:f>
              <c:numCache>
                <c:formatCode>0.0</c:formatCode>
                <c:ptCount val="12"/>
                <c:pt idx="0">
                  <c:v>7.5991444884350763</c:v>
                </c:pt>
                <c:pt idx="1">
                  <c:v>11.277092422841308</c:v>
                </c:pt>
                <c:pt idx="2">
                  <c:v>14.960002163912142</c:v>
                </c:pt>
                <c:pt idx="3">
                  <c:v>18.659928647908316</c:v>
                </c:pt>
                <c:pt idx="4">
                  <c:v>22.413998802298359</c:v>
                </c:pt>
                <c:pt idx="5">
                  <c:v>26.252615622860912</c:v>
                </c:pt>
                <c:pt idx="6">
                  <c:v>30.197863605404041</c:v>
                </c:pt>
                <c:pt idx="7">
                  <c:v>34.211020776084538</c:v>
                </c:pt>
                <c:pt idx="8">
                  <c:v>38.310539315840714</c:v>
                </c:pt>
                <c:pt idx="9">
                  <c:v>42.505856045606315</c:v>
                </c:pt>
                <c:pt idx="10">
                  <c:v>46.791264524062967</c:v>
                </c:pt>
                <c:pt idx="11">
                  <c:v>51.193332422894358</c:v>
                </c:pt>
              </c:numCache>
            </c:numRef>
          </c:val>
          <c:smooth val="0"/>
          <c:extLst>
            <c:ext xmlns:c16="http://schemas.microsoft.com/office/drawing/2014/chart" uri="{C3380CC4-5D6E-409C-BE32-E72D297353CC}">
              <c16:uniqueId val="{00000000-237D-4B0B-9AF5-7F570A16776F}"/>
            </c:ext>
          </c:extLst>
        </c:ser>
        <c:ser>
          <c:idx val="2"/>
          <c:order val="1"/>
          <c:tx>
            <c:strRef>
              <c:f>'No. 64'!$K$10</c:f>
              <c:strCache>
                <c:ptCount val="1"/>
                <c:pt idx="0">
                  <c:v>25th</c:v>
                </c:pt>
              </c:strCache>
            </c:strRef>
          </c:tx>
          <c:spPr>
            <a:ln w="12700" cap="rnd">
              <a:solidFill>
                <a:schemeClr val="bg1">
                  <a:lumMod val="65000"/>
                </a:schemeClr>
              </a:solidFill>
              <a:prstDash val="sysDot"/>
              <a:round/>
            </a:ln>
            <a:effectLst/>
          </c:spPr>
          <c:marker>
            <c:symbol val="none"/>
          </c:marker>
          <c:cat>
            <c:numRef>
              <c:f>'No. 64'!$I$12:$I$23</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'No. 64'!$K$12:$K$23</c:f>
              <c:numCache>
                <c:formatCode>0.0</c:formatCode>
                <c:ptCount val="12"/>
                <c:pt idx="0">
                  <c:v>8.6538800683623798</c:v>
                </c:pt>
                <c:pt idx="1">
                  <c:v>13.623085675789952</c:v>
                </c:pt>
                <c:pt idx="2">
                  <c:v>18.952473250995372</c:v>
                </c:pt>
                <c:pt idx="3">
                  <c:v>24.643599245803809</c:v>
                </c:pt>
                <c:pt idx="4">
                  <c:v>30.731343612151779</c:v>
                </c:pt>
                <c:pt idx="5">
                  <c:v>37.248967046767767</c:v>
                </c:pt>
                <c:pt idx="6">
                  <c:v>44.223533472000845</c:v>
                </c:pt>
                <c:pt idx="7">
                  <c:v>51.588429878514212</c:v>
                </c:pt>
                <c:pt idx="8">
                  <c:v>59.361123522612033</c:v>
                </c:pt>
                <c:pt idx="9">
                  <c:v>67.56080043036053</c:v>
                </c:pt>
                <c:pt idx="10">
                  <c:v>76.205643488712269</c:v>
                </c:pt>
                <c:pt idx="11">
                  <c:v>85.317418668417375</c:v>
                </c:pt>
              </c:numCache>
            </c:numRef>
          </c:val>
          <c:smooth val="0"/>
          <c:extLst>
            <c:ext xmlns:c16="http://schemas.microsoft.com/office/drawing/2014/chart" uri="{C3380CC4-5D6E-409C-BE32-E72D297353CC}">
              <c16:uniqueId val="{00000001-237D-4B0B-9AF5-7F570A16776F}"/>
            </c:ext>
          </c:extLst>
        </c:ser>
        <c:ser>
          <c:idx val="3"/>
          <c:order val="2"/>
          <c:tx>
            <c:strRef>
              <c:f>'No. 64'!$L$10</c:f>
              <c:strCache>
                <c:ptCount val="1"/>
                <c:pt idx="0">
                  <c:v>75th</c:v>
                </c:pt>
              </c:strCache>
            </c:strRef>
          </c:tx>
          <c:spPr>
            <a:ln w="12700" cap="rnd">
              <a:solidFill>
                <a:schemeClr val="bg1">
                  <a:lumMod val="85000"/>
                </a:schemeClr>
              </a:solidFill>
              <a:prstDash val="sysDot"/>
              <a:round/>
            </a:ln>
            <a:effectLst/>
          </c:spPr>
          <c:marker>
            <c:symbol val="none"/>
          </c:marker>
          <c:cat>
            <c:numRef>
              <c:f>'No. 64'!$I$12:$I$23</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'No. 64'!$L$12:$L$23</c:f>
              <c:numCache>
                <c:formatCode>0.0</c:formatCode>
                <c:ptCount val="12"/>
                <c:pt idx="0">
                  <c:v>9.1556940522383581</c:v>
                </c:pt>
                <c:pt idx="1">
                  <c:v>14.865136903187853</c:v>
                </c:pt>
                <c:pt idx="2">
                  <c:v>21.348587802888151</c:v>
                </c:pt>
                <c:pt idx="3">
                  <c:v>28.64076475804762</c:v>
                </c:pt>
                <c:pt idx="4">
                  <c:v>36.784942330938087</c:v>
                </c:pt>
                <c:pt idx="5">
                  <c:v>45.835901066768379</c:v>
                </c:pt>
                <c:pt idx="6">
                  <c:v>55.853403456955256</c:v>
                </c:pt>
                <c:pt idx="7">
                  <c:v>66.767788309730548</c:v>
                </c:pt>
                <c:pt idx="8">
                  <c:v>78.62326907131613</c:v>
                </c:pt>
                <c:pt idx="9">
                  <c:v>91.456685985588479</c:v>
                </c:pt>
                <c:pt idx="10">
                  <c:v>105.33960443753938</c:v>
                </c:pt>
                <c:pt idx="11">
                  <c:v>120.31930219993735</c:v>
                </c:pt>
              </c:numCache>
            </c:numRef>
          </c:val>
          <c:smooth val="0"/>
          <c:extLst>
            <c:ext xmlns:c16="http://schemas.microsoft.com/office/drawing/2014/chart" uri="{C3380CC4-5D6E-409C-BE32-E72D297353CC}">
              <c16:uniqueId val="{00000002-237D-4B0B-9AF5-7F570A16776F}"/>
            </c:ext>
          </c:extLst>
        </c:ser>
        <c:ser>
          <c:idx val="4"/>
          <c:order val="3"/>
          <c:tx>
            <c:strRef>
              <c:f>'No. 64'!$M$10</c:f>
              <c:strCache>
                <c:ptCount val="1"/>
                <c:pt idx="0">
                  <c:v>95th</c:v>
                </c:pt>
              </c:strCache>
            </c:strRef>
          </c:tx>
          <c:spPr>
            <a:ln w="12700" cap="rnd">
              <a:solidFill>
                <a:schemeClr val="bg1">
                  <a:lumMod val="85000"/>
                </a:schemeClr>
              </a:solidFill>
              <a:prstDash val="sysDot"/>
              <a:round/>
            </a:ln>
            <a:effectLst/>
          </c:spPr>
          <c:marker>
            <c:symbol val="none"/>
          </c:marker>
          <c:cat>
            <c:numRef>
              <c:f>'No. 64'!$I$12:$I$23</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'No. 64'!$M$12:$M$23</c:f>
              <c:numCache>
                <c:formatCode>0.0</c:formatCode>
                <c:ptCount val="12"/>
                <c:pt idx="0">
                  <c:v>10.211749981441814</c:v>
                </c:pt>
                <c:pt idx="1">
                  <c:v>17.418132711877018</c:v>
                </c:pt>
                <c:pt idx="2">
                  <c:v>26.010645390853476</c:v>
                </c:pt>
                <c:pt idx="3">
                  <c:v>36.094830172405779</c:v>
                </c:pt>
                <c:pt idx="4">
                  <c:v>47.77847210205136</c:v>
                </c:pt>
                <c:pt idx="5">
                  <c:v>61.196829539017443</c:v>
                </c:pt>
                <c:pt idx="6">
                  <c:v>76.450675279598173</c:v>
                </c:pt>
                <c:pt idx="7">
                  <c:v>93.554066911431491</c:v>
                </c:pt>
                <c:pt idx="8">
                  <c:v>112.53387462532019</c:v>
                </c:pt>
                <c:pt idx="9">
                  <c:v>133.55895520992297</c:v>
                </c:pt>
                <c:pt idx="10">
                  <c:v>156.70831732488909</c:v>
                </c:pt>
                <c:pt idx="11">
                  <c:v>182.22190038822944</c:v>
                </c:pt>
              </c:numCache>
            </c:numRef>
          </c:val>
          <c:smooth val="0"/>
          <c:extLst>
            <c:ext xmlns:c16="http://schemas.microsoft.com/office/drawing/2014/chart" uri="{C3380CC4-5D6E-409C-BE32-E72D297353CC}">
              <c16:uniqueId val="{00000003-237D-4B0B-9AF5-7F570A16776F}"/>
            </c:ext>
          </c:extLst>
        </c:ser>
        <c:ser>
          <c:idx val="0"/>
          <c:order val="4"/>
          <c:tx>
            <c:strRef>
              <c:f>'No. 64'!$N$10</c:f>
              <c:strCache>
                <c:ptCount val="1"/>
                <c:pt idx="0">
                  <c:v>Central</c:v>
                </c:pt>
              </c:strCache>
            </c:strRef>
          </c:tx>
          <c:spPr>
            <a:ln w="28575" cap="rnd">
              <a:solidFill>
                <a:schemeClr val="accent4"/>
              </a:solidFill>
              <a:round/>
            </a:ln>
            <a:effectLst/>
          </c:spPr>
          <c:marker>
            <c:symbol val="none"/>
          </c:marker>
          <c:cat>
            <c:numRef>
              <c:f>'No. 64'!$I$12:$I$23</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'No. 64'!$N$12:$N$23</c:f>
              <c:numCache>
                <c:formatCode>0.0</c:formatCode>
                <c:ptCount val="12"/>
                <c:pt idx="0">
                  <c:v>8.9048760622506009</c:v>
                </c:pt>
                <c:pt idx="1">
                  <c:v>14.250671092575841</c:v>
                </c:pt>
                <c:pt idx="2">
                  <c:v>20.178076655936515</c:v>
                </c:pt>
                <c:pt idx="3">
                  <c:v>26.712353956752622</c:v>
                </c:pt>
                <c:pt idx="4">
                  <c:v>33.90092416215775</c:v>
                </c:pt>
                <c:pt idx="5">
                  <c:v>41.790474483049273</c:v>
                </c:pt>
                <c:pt idx="6">
                  <c:v>50.430802744517656</c:v>
                </c:pt>
                <c:pt idx="7">
                  <c:v>59.759008248646523</c:v>
                </c:pt>
                <c:pt idx="8">
                  <c:v>69.811382070527088</c:v>
                </c:pt>
                <c:pt idx="9">
                  <c:v>80.622540760737309</c:v>
                </c:pt>
                <c:pt idx="10">
                  <c:v>92.240178257409596</c:v>
                </c:pt>
                <c:pt idx="11">
                  <c:v>104.70825692782864</c:v>
                </c:pt>
              </c:numCache>
            </c:numRef>
          </c:val>
          <c:smooth val="0"/>
          <c:extLst>
            <c:ext xmlns:c16="http://schemas.microsoft.com/office/drawing/2014/chart" uri="{C3380CC4-5D6E-409C-BE32-E72D297353CC}">
              <c16:uniqueId val="{00000004-237D-4B0B-9AF5-7F570A16776F}"/>
            </c:ext>
          </c:extLst>
        </c:ser>
        <c:dLbls>
          <c:showLegendKey val="0"/>
          <c:showVal val="0"/>
          <c:showCatName val="0"/>
          <c:showSerName val="0"/>
          <c:showPercent val="0"/>
          <c:showBubbleSize val="0"/>
        </c:dLbls>
        <c:smooth val="0"/>
        <c:axId val="110592560"/>
        <c:axId val="1583486704"/>
      </c:lineChart>
      <c:catAx>
        <c:axId val="11059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83486704"/>
        <c:crosses val="autoZero"/>
        <c:auto val="1"/>
        <c:lblAlgn val="ctr"/>
        <c:lblOffset val="100"/>
        <c:tickLblSkip val="11"/>
        <c:noMultiLvlLbl val="0"/>
      </c:catAx>
      <c:valAx>
        <c:axId val="1583486704"/>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0592560"/>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85003365846877E-2"/>
          <c:y val="4.5274516740565957E-2"/>
          <c:w val="0.75771633154746754"/>
          <c:h val="0.88066469329546726"/>
        </c:manualLayout>
      </c:layout>
      <c:lineChart>
        <c:grouping val="standard"/>
        <c:varyColors val="0"/>
        <c:ser>
          <c:idx val="0"/>
          <c:order val="0"/>
          <c:spPr>
            <a:ln w="12700" cap="rnd">
              <a:solidFill>
                <a:schemeClr val="bg1">
                  <a:lumMod val="65000"/>
                </a:schemeClr>
              </a:solidFill>
              <a:prstDash val="sysDot"/>
              <a:round/>
            </a:ln>
            <a:effectLst/>
          </c:spPr>
          <c:marker>
            <c:symbol val="none"/>
          </c:marker>
          <c:cat>
            <c:numRef>
              <c:f>'No. 65'!$M$6:$M$14</c:f>
              <c:numCache>
                <c:formatCode>General</c:formatCode>
                <c:ptCount val="9"/>
                <c:pt idx="0">
                  <c:v>2042</c:v>
                </c:pt>
                <c:pt idx="1">
                  <c:v>2043</c:v>
                </c:pt>
                <c:pt idx="2">
                  <c:v>2044</c:v>
                </c:pt>
                <c:pt idx="3">
                  <c:v>2045</c:v>
                </c:pt>
                <c:pt idx="4">
                  <c:v>2046</c:v>
                </c:pt>
                <c:pt idx="5">
                  <c:v>2047</c:v>
                </c:pt>
                <c:pt idx="6">
                  <c:v>2048</c:v>
                </c:pt>
                <c:pt idx="7">
                  <c:v>2049</c:v>
                </c:pt>
                <c:pt idx="8">
                  <c:v>2050</c:v>
                </c:pt>
              </c:numCache>
            </c:numRef>
          </c:cat>
          <c:val>
            <c:numRef>
              <c:f>'No. 65'!$P$6:$P$14</c:f>
              <c:numCache>
                <c:formatCode>0.0</c:formatCode>
                <c:ptCount val="9"/>
                <c:pt idx="0">
                  <c:v>18.960914163350338</c:v>
                </c:pt>
                <c:pt idx="1">
                  <c:v>16.390463910967025</c:v>
                </c:pt>
                <c:pt idx="2">
                  <c:v>14.437034075313957</c:v>
                </c:pt>
                <c:pt idx="3">
                  <c:v>12.583849423409587</c:v>
                </c:pt>
                <c:pt idx="4">
                  <c:v>11.149104979993556</c:v>
                </c:pt>
                <c:pt idx="5">
                  <c:v>9.9599814710826102</c:v>
                </c:pt>
                <c:pt idx="6">
                  <c:v>8.9045318521869117</c:v>
                </c:pt>
                <c:pt idx="7">
                  <c:v>8.0773922424621993</c:v>
                </c:pt>
                <c:pt idx="8">
                  <c:v>7.4491856208787439</c:v>
                </c:pt>
              </c:numCache>
            </c:numRef>
          </c:val>
          <c:smooth val="0"/>
          <c:extLst>
            <c:ext xmlns:c16="http://schemas.microsoft.com/office/drawing/2014/chart" uri="{C3380CC4-5D6E-409C-BE32-E72D297353CC}">
              <c16:uniqueId val="{00000000-7217-4B07-9ABF-9AA6E2FBA992}"/>
            </c:ext>
          </c:extLst>
        </c:ser>
        <c:ser>
          <c:idx val="1"/>
          <c:order val="1"/>
          <c:spPr>
            <a:ln w="12700" cap="rnd">
              <a:solidFill>
                <a:schemeClr val="bg1">
                  <a:lumMod val="50000"/>
                </a:schemeClr>
              </a:solidFill>
              <a:prstDash val="sysDot"/>
              <a:round/>
            </a:ln>
            <a:effectLst/>
          </c:spPr>
          <c:marker>
            <c:symbol val="none"/>
          </c:marker>
          <c:cat>
            <c:numRef>
              <c:f>'No. 65'!$M$6:$M$14</c:f>
              <c:numCache>
                <c:formatCode>General</c:formatCode>
                <c:ptCount val="9"/>
                <c:pt idx="0">
                  <c:v>2042</c:v>
                </c:pt>
                <c:pt idx="1">
                  <c:v>2043</c:v>
                </c:pt>
                <c:pt idx="2">
                  <c:v>2044</c:v>
                </c:pt>
                <c:pt idx="3">
                  <c:v>2045</c:v>
                </c:pt>
                <c:pt idx="4">
                  <c:v>2046</c:v>
                </c:pt>
                <c:pt idx="5">
                  <c:v>2047</c:v>
                </c:pt>
                <c:pt idx="6">
                  <c:v>2048</c:v>
                </c:pt>
                <c:pt idx="7">
                  <c:v>2049</c:v>
                </c:pt>
                <c:pt idx="8">
                  <c:v>2050</c:v>
                </c:pt>
              </c:numCache>
            </c:numRef>
          </c:cat>
          <c:val>
            <c:numRef>
              <c:f>'No. 65'!$Q$6:$Q$14</c:f>
              <c:numCache>
                <c:formatCode>0.0</c:formatCode>
                <c:ptCount val="9"/>
                <c:pt idx="0">
                  <c:v>36.179053011435485</c:v>
                </c:pt>
                <c:pt idx="1">
                  <c:v>31.793380028720957</c:v>
                </c:pt>
                <c:pt idx="2">
                  <c:v>28.463672804075102</c:v>
                </c:pt>
                <c:pt idx="3">
                  <c:v>25.185063088541902</c:v>
                </c:pt>
                <c:pt idx="4">
                  <c:v>22.644419067860682</c:v>
                </c:pt>
                <c:pt idx="5">
                  <c:v>20.539456669978367</c:v>
                </c:pt>
                <c:pt idx="6">
                  <c:v>18.620418734073681</c:v>
                </c:pt>
                <c:pt idx="7">
                  <c:v>17.13117018685104</c:v>
                </c:pt>
                <c:pt idx="8">
                  <c:v>16.021723251436875</c:v>
                </c:pt>
              </c:numCache>
            </c:numRef>
          </c:val>
          <c:smooth val="0"/>
          <c:extLst>
            <c:ext xmlns:c16="http://schemas.microsoft.com/office/drawing/2014/chart" uri="{C3380CC4-5D6E-409C-BE32-E72D297353CC}">
              <c16:uniqueId val="{00000001-7217-4B07-9ABF-9AA6E2FBA992}"/>
            </c:ext>
          </c:extLst>
        </c:ser>
        <c:ser>
          <c:idx val="2"/>
          <c:order val="2"/>
          <c:spPr>
            <a:ln w="12700" cap="rnd">
              <a:solidFill>
                <a:schemeClr val="bg1">
                  <a:lumMod val="50000"/>
                </a:schemeClr>
              </a:solidFill>
              <a:prstDash val="sysDot"/>
              <a:round/>
            </a:ln>
            <a:effectLst/>
          </c:spPr>
          <c:marker>
            <c:symbol val="none"/>
          </c:marker>
          <c:cat>
            <c:numRef>
              <c:f>'No. 65'!$M$6:$M$14</c:f>
              <c:numCache>
                <c:formatCode>General</c:formatCode>
                <c:ptCount val="9"/>
                <c:pt idx="0">
                  <c:v>2042</c:v>
                </c:pt>
                <c:pt idx="1">
                  <c:v>2043</c:v>
                </c:pt>
                <c:pt idx="2">
                  <c:v>2044</c:v>
                </c:pt>
                <c:pt idx="3">
                  <c:v>2045</c:v>
                </c:pt>
                <c:pt idx="4">
                  <c:v>2046</c:v>
                </c:pt>
                <c:pt idx="5">
                  <c:v>2047</c:v>
                </c:pt>
                <c:pt idx="6">
                  <c:v>2048</c:v>
                </c:pt>
                <c:pt idx="7">
                  <c:v>2049</c:v>
                </c:pt>
                <c:pt idx="8">
                  <c:v>2050</c:v>
                </c:pt>
              </c:numCache>
            </c:numRef>
          </c:cat>
          <c:val>
            <c:numRef>
              <c:f>'No. 65'!$R$6:$R$14</c:f>
              <c:numCache>
                <c:formatCode>0.0</c:formatCode>
                <c:ptCount val="9"/>
                <c:pt idx="0">
                  <c:v>57.599037412964158</c:v>
                </c:pt>
                <c:pt idx="1">
                  <c:v>51.405600072104995</c:v>
                </c:pt>
                <c:pt idx="2">
                  <c:v>46.732679784659283</c:v>
                </c:pt>
                <c:pt idx="3">
                  <c:v>41.977968804581153</c:v>
                </c:pt>
                <c:pt idx="4">
                  <c:v>38.293090673447779</c:v>
                </c:pt>
                <c:pt idx="5">
                  <c:v>35.235603682675212</c:v>
                </c:pt>
                <c:pt idx="6">
                  <c:v>32.39759757172925</c:v>
                </c:pt>
                <c:pt idx="7">
                  <c:v>30.215590497352952</c:v>
                </c:pt>
                <c:pt idx="8">
                  <c:v>28.645624727007846</c:v>
                </c:pt>
              </c:numCache>
            </c:numRef>
          </c:val>
          <c:smooth val="0"/>
          <c:extLst>
            <c:ext xmlns:c16="http://schemas.microsoft.com/office/drawing/2014/chart" uri="{C3380CC4-5D6E-409C-BE32-E72D297353CC}">
              <c16:uniqueId val="{00000002-7217-4B07-9ABF-9AA6E2FBA992}"/>
            </c:ext>
          </c:extLst>
        </c:ser>
        <c:ser>
          <c:idx val="3"/>
          <c:order val="3"/>
          <c:spPr>
            <a:ln w="12700" cap="rnd">
              <a:solidFill>
                <a:schemeClr val="bg1">
                  <a:lumMod val="65000"/>
                </a:schemeClr>
              </a:solidFill>
              <a:prstDash val="sysDot"/>
              <a:round/>
            </a:ln>
            <a:effectLst/>
          </c:spPr>
          <c:marker>
            <c:symbol val="none"/>
          </c:marker>
          <c:cat>
            <c:numRef>
              <c:f>'No. 65'!$M$6:$M$14</c:f>
              <c:numCache>
                <c:formatCode>General</c:formatCode>
                <c:ptCount val="9"/>
                <c:pt idx="0">
                  <c:v>2042</c:v>
                </c:pt>
                <c:pt idx="1">
                  <c:v>2043</c:v>
                </c:pt>
                <c:pt idx="2">
                  <c:v>2044</c:v>
                </c:pt>
                <c:pt idx="3">
                  <c:v>2045</c:v>
                </c:pt>
                <c:pt idx="4">
                  <c:v>2046</c:v>
                </c:pt>
                <c:pt idx="5">
                  <c:v>2047</c:v>
                </c:pt>
                <c:pt idx="6">
                  <c:v>2048</c:v>
                </c:pt>
                <c:pt idx="7">
                  <c:v>2049</c:v>
                </c:pt>
                <c:pt idx="8">
                  <c:v>2050</c:v>
                </c:pt>
              </c:numCache>
            </c:numRef>
          </c:cat>
          <c:val>
            <c:numRef>
              <c:f>'No. 65'!$S$6:$S$14</c:f>
              <c:numCache>
                <c:formatCode>0.0</c:formatCode>
                <c:ptCount val="9"/>
                <c:pt idx="0">
                  <c:v>96.526804025007934</c:v>
                </c:pt>
                <c:pt idx="1">
                  <c:v>87.197891992351586</c:v>
                </c:pt>
                <c:pt idx="2">
                  <c:v>80.209357478860412</c:v>
                </c:pt>
                <c:pt idx="3">
                  <c:v>72.82128447458706</c:v>
                </c:pt>
                <c:pt idx="4">
                  <c:v>67.199673312255953</c:v>
                </c:pt>
                <c:pt idx="5">
                  <c:v>62.478461648593111</c:v>
                </c:pt>
                <c:pt idx="6">
                  <c:v>58.041190388173582</c:v>
                </c:pt>
                <c:pt idx="7">
                  <c:v>54.691146790591716</c:v>
                </c:pt>
                <c:pt idx="8">
                  <c:v>52.359090746948532</c:v>
                </c:pt>
              </c:numCache>
            </c:numRef>
          </c:val>
          <c:smooth val="0"/>
          <c:extLst>
            <c:ext xmlns:c16="http://schemas.microsoft.com/office/drawing/2014/chart" uri="{C3380CC4-5D6E-409C-BE32-E72D297353CC}">
              <c16:uniqueId val="{00000003-7217-4B07-9ABF-9AA6E2FBA992}"/>
            </c:ext>
          </c:extLst>
        </c:ser>
        <c:ser>
          <c:idx val="4"/>
          <c:order val="4"/>
          <c:spPr>
            <a:ln w="28575" cap="rnd">
              <a:solidFill>
                <a:schemeClr val="accent1"/>
              </a:solidFill>
              <a:round/>
            </a:ln>
            <a:effectLst/>
          </c:spPr>
          <c:marker>
            <c:symbol val="none"/>
          </c:marker>
          <c:cat>
            <c:numRef>
              <c:f>'No. 65'!$M$6:$M$14</c:f>
              <c:numCache>
                <c:formatCode>General</c:formatCode>
                <c:ptCount val="9"/>
                <c:pt idx="0">
                  <c:v>2042</c:v>
                </c:pt>
                <c:pt idx="1">
                  <c:v>2043</c:v>
                </c:pt>
                <c:pt idx="2">
                  <c:v>2044</c:v>
                </c:pt>
                <c:pt idx="3">
                  <c:v>2045</c:v>
                </c:pt>
                <c:pt idx="4">
                  <c:v>2046</c:v>
                </c:pt>
                <c:pt idx="5">
                  <c:v>2047</c:v>
                </c:pt>
                <c:pt idx="6">
                  <c:v>2048</c:v>
                </c:pt>
                <c:pt idx="7">
                  <c:v>2049</c:v>
                </c:pt>
                <c:pt idx="8">
                  <c:v>2050</c:v>
                </c:pt>
              </c:numCache>
            </c:numRef>
          </c:cat>
          <c:val>
            <c:numRef>
              <c:f>'No. 65'!$T$6:$T$14</c:f>
              <c:numCache>
                <c:formatCode>0.0</c:formatCode>
                <c:ptCount val="9"/>
                <c:pt idx="0">
                  <c:v>48.532445331182913</c:v>
                </c:pt>
                <c:pt idx="1">
                  <c:v>43.160007598438824</c:v>
                </c:pt>
                <c:pt idx="2">
                  <c:v>39.100890808778118</c:v>
                </c:pt>
                <c:pt idx="3">
                  <c:v>35.012438649461828</c:v>
                </c:pt>
                <c:pt idx="4">
                  <c:v>31.846340289755549</c:v>
                </c:pt>
                <c:pt idx="5">
                  <c:v>29.224238557824645</c:v>
                </c:pt>
                <c:pt idx="6">
                  <c:v>26.795744564236383</c:v>
                </c:pt>
                <c:pt idx="7">
                  <c:v>24.932805165540518</c:v>
                </c:pt>
                <c:pt idx="8">
                  <c:v>23.58040535227514</c:v>
                </c:pt>
              </c:numCache>
            </c:numRef>
          </c:val>
          <c:smooth val="0"/>
          <c:extLst>
            <c:ext xmlns:c16="http://schemas.microsoft.com/office/drawing/2014/chart" uri="{C3380CC4-5D6E-409C-BE32-E72D297353CC}">
              <c16:uniqueId val="{00000004-7217-4B07-9ABF-9AA6E2FBA992}"/>
            </c:ext>
          </c:extLst>
        </c:ser>
        <c:dLbls>
          <c:showLegendKey val="0"/>
          <c:showVal val="0"/>
          <c:showCatName val="0"/>
          <c:showSerName val="0"/>
          <c:showPercent val="0"/>
          <c:showBubbleSize val="0"/>
        </c:dLbls>
        <c:smooth val="0"/>
        <c:axId val="1482104191"/>
        <c:axId val="1486317599"/>
      </c:lineChart>
      <c:catAx>
        <c:axId val="148210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6317599"/>
        <c:crossesAt val="1"/>
        <c:auto val="1"/>
        <c:lblAlgn val="ctr"/>
        <c:lblOffset val="100"/>
        <c:tickLblSkip val="9"/>
        <c:noMultiLvlLbl val="0"/>
      </c:catAx>
      <c:valAx>
        <c:axId val="1486317599"/>
        <c:scaling>
          <c:orientation val="minMax"/>
          <c:max val="12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2104191"/>
        <c:crosses val="autoZero"/>
        <c:crossBetween val="between"/>
        <c:majorUnit val="50"/>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13063539868682E-2"/>
          <c:y val="5.7899511812204985E-2"/>
          <c:w val="0.72535465184857817"/>
          <c:h val="0.82068641384017993"/>
        </c:manualLayout>
      </c:layout>
      <c:lineChart>
        <c:grouping val="standard"/>
        <c:varyColors val="0"/>
        <c:ser>
          <c:idx val="1"/>
          <c:order val="0"/>
          <c:spPr>
            <a:ln w="15875" cap="rnd">
              <a:solidFill>
                <a:srgbClr val="3AA9AE"/>
              </a:solidFill>
              <a:prstDash val="dash"/>
              <a:round/>
            </a:ln>
            <a:effectLst/>
          </c:spPr>
          <c:marker>
            <c:symbol val="none"/>
          </c:marker>
          <c:cat>
            <c:numLit>
              <c:formatCode>General</c:formatCode>
              <c:ptCount val="5"/>
              <c:pt idx="0">
                <c:v>2022</c:v>
              </c:pt>
              <c:pt idx="1">
                <c:v>2023</c:v>
              </c:pt>
              <c:pt idx="2">
                <c:v>2024</c:v>
              </c:pt>
              <c:pt idx="3">
                <c:v>2025</c:v>
              </c:pt>
              <c:pt idx="4">
                <c:v>2026</c:v>
              </c:pt>
            </c:numLit>
          </c:cat>
          <c:val>
            <c:numRef>
              <c:f>'No. 67'!$B$23:$F$23</c:f>
              <c:numCache>
                <c:formatCode>_-* #,##0.0_-;\-* #,##0.0_-;_-* "-"??_-;_-@_-</c:formatCode>
                <c:ptCount val="5"/>
                <c:pt idx="0">
                  <c:v>5.2307368314685725</c:v>
                </c:pt>
                <c:pt idx="1">
                  <c:v>5.0148897199453542</c:v>
                </c:pt>
                <c:pt idx="2">
                  <c:v>4.2713105794270829</c:v>
                </c:pt>
                <c:pt idx="3">
                  <c:v>4.1390888005611401</c:v>
                </c:pt>
                <c:pt idx="4">
                  <c:v>3.9939780282110604</c:v>
                </c:pt>
              </c:numCache>
            </c:numRef>
          </c:val>
          <c:smooth val="0"/>
          <c:extLst>
            <c:ext xmlns:c16="http://schemas.microsoft.com/office/drawing/2014/chart" uri="{C3380CC4-5D6E-409C-BE32-E72D297353CC}">
              <c16:uniqueId val="{00000000-F273-45CF-8369-1555DBA7B791}"/>
            </c:ext>
          </c:extLst>
        </c:ser>
        <c:ser>
          <c:idx val="2"/>
          <c:order val="1"/>
          <c:spPr>
            <a:ln w="15875" cap="rnd">
              <a:solidFill>
                <a:srgbClr val="27819D"/>
              </a:solidFill>
              <a:round/>
            </a:ln>
            <a:effectLst/>
          </c:spPr>
          <c:marker>
            <c:symbol val="none"/>
          </c:marker>
          <c:cat>
            <c:numLit>
              <c:formatCode>General</c:formatCode>
              <c:ptCount val="5"/>
              <c:pt idx="0">
                <c:v>2022</c:v>
              </c:pt>
              <c:pt idx="1">
                <c:v>2023</c:v>
              </c:pt>
              <c:pt idx="2">
                <c:v>2024</c:v>
              </c:pt>
              <c:pt idx="3">
                <c:v>2025</c:v>
              </c:pt>
              <c:pt idx="4">
                <c:v>2026</c:v>
              </c:pt>
            </c:numLit>
          </c:cat>
          <c:val>
            <c:numRef>
              <c:f>'No. 67'!$B$24:$F$24</c:f>
              <c:numCache>
                <c:formatCode>_-* #,##0.0_-;\-* #,##0.0_-;_-* "-"??_-;_-@_-</c:formatCode>
                <c:ptCount val="5"/>
                <c:pt idx="0">
                  <c:v>1.2701823824029055</c:v>
                </c:pt>
                <c:pt idx="1">
                  <c:v>1.2931684084699451</c:v>
                </c:pt>
                <c:pt idx="2">
                  <c:v>0.6327363606770835</c:v>
                </c:pt>
                <c:pt idx="3">
                  <c:v>0.46614047229366373</c:v>
                </c:pt>
                <c:pt idx="4">
                  <c:v>0.74728797671468006</c:v>
                </c:pt>
              </c:numCache>
            </c:numRef>
          </c:val>
          <c:smooth val="0"/>
          <c:extLst>
            <c:ext xmlns:c16="http://schemas.microsoft.com/office/drawing/2014/chart" uri="{C3380CC4-5D6E-409C-BE32-E72D297353CC}">
              <c16:uniqueId val="{00000001-F273-45CF-8369-1555DBA7B791}"/>
            </c:ext>
          </c:extLst>
        </c:ser>
        <c:dLbls>
          <c:showLegendKey val="0"/>
          <c:showVal val="0"/>
          <c:showCatName val="0"/>
          <c:showSerName val="0"/>
          <c:showPercent val="0"/>
          <c:showBubbleSize val="0"/>
        </c:dLbls>
        <c:smooth val="0"/>
        <c:axId val="79758880"/>
        <c:axId val="79763456"/>
      </c:lineChart>
      <c:catAx>
        <c:axId val="797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63456"/>
        <c:crosses val="autoZero"/>
        <c:auto val="1"/>
        <c:lblAlgn val="ctr"/>
        <c:lblOffset val="100"/>
        <c:noMultiLvlLbl val="0"/>
      </c:catAx>
      <c:valAx>
        <c:axId val="797634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58880"/>
        <c:crosses val="autoZero"/>
        <c:crossBetween val="between"/>
        <c:majorUnit val="6"/>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61352645799489E-2"/>
          <c:y val="5.8323857344119982E-2"/>
          <c:w val="0.64540771151217446"/>
          <c:h val="0.84313608243965954"/>
        </c:manualLayout>
      </c:layout>
      <c:lineChart>
        <c:grouping val="standard"/>
        <c:varyColors val="0"/>
        <c:ser>
          <c:idx val="0"/>
          <c:order val="0"/>
          <c:spPr>
            <a:ln w="15875" cap="rnd">
              <a:solidFill>
                <a:sysClr val="window" lastClr="FFFFFF">
                  <a:lumMod val="65000"/>
                </a:sysClr>
              </a:solidFill>
              <a:prstDash val="dash"/>
              <a:round/>
            </a:ln>
            <a:effectLst/>
          </c:spPr>
          <c:marker>
            <c:symbol val="none"/>
          </c:marker>
          <c:cat>
            <c:numRef>
              <c:f>'No. 69'!$C$23:$F$23</c:f>
              <c:numCache>
                <c:formatCode>General</c:formatCode>
                <c:ptCount val="4"/>
                <c:pt idx="0">
                  <c:v>2021</c:v>
                </c:pt>
                <c:pt idx="1">
                  <c:v>2022</c:v>
                </c:pt>
                <c:pt idx="2">
                  <c:v>2023</c:v>
                </c:pt>
                <c:pt idx="3">
                  <c:v>2024</c:v>
                </c:pt>
              </c:numCache>
            </c:numRef>
          </c:cat>
          <c:val>
            <c:numRef>
              <c:f>'No. 69'!$C$24:$F$24</c:f>
              <c:numCache>
                <c:formatCode>0.0</c:formatCode>
                <c:ptCount val="4"/>
                <c:pt idx="0">
                  <c:v>75.900000000000006</c:v>
                </c:pt>
                <c:pt idx="1">
                  <c:v>79.695000000000007</c:v>
                </c:pt>
                <c:pt idx="2">
                  <c:v>83.679750000000013</c:v>
                </c:pt>
                <c:pt idx="3">
                  <c:v>87.863737500000013</c:v>
                </c:pt>
              </c:numCache>
            </c:numRef>
          </c:val>
          <c:smooth val="0"/>
          <c:extLst>
            <c:ext xmlns:c16="http://schemas.microsoft.com/office/drawing/2014/chart" uri="{C3380CC4-5D6E-409C-BE32-E72D297353CC}">
              <c16:uniqueId val="{00000000-110D-4F48-AE55-9979462E60F0}"/>
            </c:ext>
          </c:extLst>
        </c:ser>
        <c:ser>
          <c:idx val="1"/>
          <c:order val="1"/>
          <c:spPr>
            <a:ln w="15875" cap="rnd">
              <a:solidFill>
                <a:srgbClr val="313031"/>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69'!$C$27:$F$27</c:f>
              <c:numCache>
                <c:formatCode>0.0</c:formatCode>
                <c:ptCount val="4"/>
                <c:pt idx="0">
                  <c:v>75.900000000000006</c:v>
                </c:pt>
                <c:pt idx="1">
                  <c:v>88.798461428599992</c:v>
                </c:pt>
                <c:pt idx="2">
                  <c:v>92.880321190419977</c:v>
                </c:pt>
                <c:pt idx="3">
                  <c:v>95.803404539681239</c:v>
                </c:pt>
              </c:numCache>
            </c:numRef>
          </c:val>
          <c:smooth val="0"/>
          <c:extLst>
            <c:ext xmlns:c16="http://schemas.microsoft.com/office/drawing/2014/chart" uri="{C3380CC4-5D6E-409C-BE32-E72D297353CC}">
              <c16:uniqueId val="{00000001-110D-4F48-AE55-9979462E60F0}"/>
            </c:ext>
          </c:extLst>
        </c:ser>
        <c:ser>
          <c:idx val="2"/>
          <c:order val="2"/>
          <c:spPr>
            <a:ln w="15875" cap="rnd">
              <a:solidFill>
                <a:srgbClr val="3AA9AE">
                  <a:lumMod val="75000"/>
                </a:srgbClr>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69'!$C$25:$F$25</c:f>
              <c:numCache>
                <c:formatCode>0.0</c:formatCode>
                <c:ptCount val="4"/>
                <c:pt idx="0">
                  <c:v>75.900000000000006</c:v>
                </c:pt>
                <c:pt idx="1">
                  <c:v>79.998461428599995</c:v>
                </c:pt>
                <c:pt idx="2">
                  <c:v>85.683321190419989</c:v>
                </c:pt>
                <c:pt idx="3">
                  <c:v>90.447404539681216</c:v>
                </c:pt>
              </c:numCache>
            </c:numRef>
          </c:val>
          <c:smooth val="0"/>
          <c:extLst>
            <c:ext xmlns:c16="http://schemas.microsoft.com/office/drawing/2014/chart" uri="{C3380CC4-5D6E-409C-BE32-E72D297353CC}">
              <c16:uniqueId val="{00000002-110D-4F48-AE55-9979462E60F0}"/>
            </c:ext>
          </c:extLst>
        </c:ser>
        <c:ser>
          <c:idx val="3"/>
          <c:order val="3"/>
          <c:spPr>
            <a:ln w="15875" cap="rnd">
              <a:solidFill>
                <a:srgbClr val="5199B0"/>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69'!$C$26:$F$26</c:f>
              <c:numCache>
                <c:formatCode>0.0</c:formatCode>
                <c:ptCount val="4"/>
                <c:pt idx="0">
                  <c:v>75.900000000000006</c:v>
                </c:pt>
                <c:pt idx="1">
                  <c:v>82.263461428599996</c:v>
                </c:pt>
                <c:pt idx="2">
                  <c:v>88.948321190419989</c:v>
                </c:pt>
                <c:pt idx="3">
                  <c:v>94.462404539681216</c:v>
                </c:pt>
              </c:numCache>
            </c:numRef>
          </c:val>
          <c:smooth val="0"/>
          <c:extLst>
            <c:ext xmlns:c16="http://schemas.microsoft.com/office/drawing/2014/chart" uri="{C3380CC4-5D6E-409C-BE32-E72D297353CC}">
              <c16:uniqueId val="{00000003-110D-4F48-AE55-9979462E60F0}"/>
            </c:ext>
          </c:extLst>
        </c:ser>
        <c:dLbls>
          <c:showLegendKey val="0"/>
          <c:showVal val="0"/>
          <c:showCatName val="0"/>
          <c:showSerName val="0"/>
          <c:showPercent val="0"/>
          <c:showBubbleSize val="0"/>
        </c:dLbls>
        <c:smooth val="0"/>
        <c:axId val="57978928"/>
        <c:axId val="10132752"/>
      </c:lineChart>
      <c:catAx>
        <c:axId val="579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132752"/>
        <c:crosses val="autoZero"/>
        <c:auto val="1"/>
        <c:lblAlgn val="ctr"/>
        <c:lblOffset val="100"/>
        <c:noMultiLvlLbl val="0"/>
      </c:catAx>
      <c:valAx>
        <c:axId val="10132752"/>
        <c:scaling>
          <c:orientation val="minMax"/>
          <c:min val="7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978928"/>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48746555908128"/>
          <c:y val="4.9851969004596722E-2"/>
          <c:w val="0.80414835621061509"/>
          <c:h val="0.80179953944033588"/>
        </c:manualLayout>
      </c:layout>
      <c:barChart>
        <c:barDir val="col"/>
        <c:grouping val="stacked"/>
        <c:varyColors val="0"/>
        <c:ser>
          <c:idx val="1"/>
          <c:order val="1"/>
          <c:tx>
            <c:strRef>
              <c:f>'No. S1'!$D$57</c:f>
              <c:strCache>
                <c:ptCount val="1"/>
                <c:pt idx="0">
                  <c:v>Macro</c:v>
                </c:pt>
              </c:strCache>
            </c:strRef>
          </c:tx>
          <c:spPr>
            <a:solidFill>
              <a:srgbClr val="254061"/>
            </a:solidFill>
          </c:spPr>
          <c:invertIfNegative val="0"/>
          <c:cat>
            <c:numRef>
              <c:f>'No. S1'!$B$62:$B$66</c:f>
              <c:numCache>
                <c:formatCode>General</c:formatCode>
                <c:ptCount val="5"/>
                <c:pt idx="0">
                  <c:v>2022</c:v>
                </c:pt>
                <c:pt idx="1">
                  <c:v>2023</c:v>
                </c:pt>
                <c:pt idx="2">
                  <c:v>2024</c:v>
                </c:pt>
                <c:pt idx="3">
                  <c:v>2025</c:v>
                </c:pt>
                <c:pt idx="4">
                  <c:v>2026</c:v>
                </c:pt>
              </c:numCache>
            </c:numRef>
          </c:cat>
          <c:val>
            <c:numRef>
              <c:f>'No. S1'!$D$62:$D$66</c:f>
              <c:numCache>
                <c:formatCode>0.0</c:formatCode>
                <c:ptCount val="5"/>
                <c:pt idx="1">
                  <c:v>1.7512569599999999</c:v>
                </c:pt>
                <c:pt idx="2">
                  <c:v>1.4206425999999999</c:v>
                </c:pt>
                <c:pt idx="3">
                  <c:v>1.0992869119999999</c:v>
                </c:pt>
                <c:pt idx="4">
                  <c:v>1.19607504</c:v>
                </c:pt>
              </c:numCache>
            </c:numRef>
          </c:val>
          <c:extLst>
            <c:ext xmlns:c16="http://schemas.microsoft.com/office/drawing/2014/chart" uri="{C3380CC4-5D6E-409C-BE32-E72D297353CC}">
              <c16:uniqueId val="{00000000-4A5E-4038-80E0-EB8257C3E9FB}"/>
            </c:ext>
          </c:extLst>
        </c:ser>
        <c:ser>
          <c:idx val="2"/>
          <c:order val="2"/>
          <c:tx>
            <c:strRef>
              <c:f>'No. S1'!$E$57</c:f>
              <c:strCache>
                <c:ptCount val="1"/>
                <c:pt idx="0">
                  <c:v>One-offs</c:v>
                </c:pt>
              </c:strCache>
            </c:strRef>
          </c:tx>
          <c:spPr>
            <a:solidFill>
              <a:schemeClr val="accent3">
                <a:lumMod val="40000"/>
                <a:lumOff val="60000"/>
              </a:schemeClr>
            </a:solidFill>
          </c:spPr>
          <c:invertIfNegative val="0"/>
          <c:cat>
            <c:numRef>
              <c:f>'No. S1'!$B$62:$B$66</c:f>
              <c:numCache>
                <c:formatCode>General</c:formatCode>
                <c:ptCount val="5"/>
                <c:pt idx="0">
                  <c:v>2022</c:v>
                </c:pt>
                <c:pt idx="1">
                  <c:v>2023</c:v>
                </c:pt>
                <c:pt idx="2">
                  <c:v>2024</c:v>
                </c:pt>
                <c:pt idx="3">
                  <c:v>2025</c:v>
                </c:pt>
                <c:pt idx="4">
                  <c:v>2026</c:v>
                </c:pt>
              </c:numCache>
            </c:numRef>
          </c:cat>
          <c:val>
            <c:numRef>
              <c:f>'No. S1'!$E$62:$E$66</c:f>
              <c:numCache>
                <c:formatCode>0.0</c:formatCode>
                <c:ptCount val="5"/>
                <c:pt idx="1">
                  <c:v>-0.54400000000000004</c:v>
                </c:pt>
                <c:pt idx="2">
                  <c:v>0.42299999999999999</c:v>
                </c:pt>
                <c:pt idx="3">
                  <c:v>1E-3</c:v>
                </c:pt>
                <c:pt idx="4">
                  <c:v>1E-3</c:v>
                </c:pt>
              </c:numCache>
            </c:numRef>
          </c:val>
          <c:extLst>
            <c:ext xmlns:c16="http://schemas.microsoft.com/office/drawing/2014/chart" uri="{C3380CC4-5D6E-409C-BE32-E72D297353CC}">
              <c16:uniqueId val="{00000001-4A5E-4038-80E0-EB8257C3E9FB}"/>
            </c:ext>
          </c:extLst>
        </c:ser>
        <c:ser>
          <c:idx val="4"/>
          <c:order val="3"/>
          <c:tx>
            <c:strRef>
              <c:f>'No. S1'!$G$57</c:f>
              <c:strCache>
                <c:ptCount val="1"/>
                <c:pt idx="0">
                  <c:v>Policy</c:v>
                </c:pt>
              </c:strCache>
            </c:strRef>
          </c:tx>
          <c:spPr>
            <a:solidFill>
              <a:srgbClr val="D41212"/>
            </a:solidFill>
          </c:spPr>
          <c:invertIfNegative val="0"/>
          <c:cat>
            <c:numRef>
              <c:f>'No. S1'!$B$62:$B$66</c:f>
              <c:numCache>
                <c:formatCode>General</c:formatCode>
                <c:ptCount val="5"/>
                <c:pt idx="0">
                  <c:v>2022</c:v>
                </c:pt>
                <c:pt idx="1">
                  <c:v>2023</c:v>
                </c:pt>
                <c:pt idx="2">
                  <c:v>2024</c:v>
                </c:pt>
                <c:pt idx="3">
                  <c:v>2025</c:v>
                </c:pt>
                <c:pt idx="4">
                  <c:v>2026</c:v>
                </c:pt>
              </c:numCache>
            </c:numRef>
          </c:cat>
          <c:val>
            <c:numRef>
              <c:f>'No. S1'!$G$62:$G$66</c:f>
              <c:numCache>
                <c:formatCode>0.0</c:formatCode>
                <c:ptCount val="5"/>
                <c:pt idx="1">
                  <c:v>-0.17</c:v>
                </c:pt>
                <c:pt idx="2">
                  <c:v>-0.315</c:v>
                </c:pt>
                <c:pt idx="3">
                  <c:v>3.5000000000000001E-3</c:v>
                </c:pt>
                <c:pt idx="4">
                  <c:v>0</c:v>
                </c:pt>
              </c:numCache>
            </c:numRef>
          </c:val>
          <c:extLst>
            <c:ext xmlns:c16="http://schemas.microsoft.com/office/drawing/2014/chart" uri="{C3380CC4-5D6E-409C-BE32-E72D297353CC}">
              <c16:uniqueId val="{00000002-4A5E-4038-80E0-EB8257C3E9FB}"/>
            </c:ext>
          </c:extLst>
        </c:ser>
        <c:ser>
          <c:idx val="3"/>
          <c:order val="4"/>
          <c:tx>
            <c:strRef>
              <c:f>'No. S1'!$F$57</c:f>
              <c:strCache>
                <c:ptCount val="1"/>
                <c:pt idx="0">
                  <c:v>Carryover</c:v>
                </c:pt>
              </c:strCache>
            </c:strRef>
          </c:tx>
          <c:spPr>
            <a:solidFill>
              <a:schemeClr val="accent2">
                <a:lumMod val="40000"/>
                <a:lumOff val="60000"/>
              </a:schemeClr>
            </a:solidFill>
          </c:spPr>
          <c:invertIfNegative val="0"/>
          <c:cat>
            <c:numRef>
              <c:f>'No. S1'!$B$62:$B$66</c:f>
              <c:numCache>
                <c:formatCode>General</c:formatCode>
                <c:ptCount val="5"/>
                <c:pt idx="0">
                  <c:v>2022</c:v>
                </c:pt>
                <c:pt idx="1">
                  <c:v>2023</c:v>
                </c:pt>
                <c:pt idx="2">
                  <c:v>2024</c:v>
                </c:pt>
                <c:pt idx="3">
                  <c:v>2025</c:v>
                </c:pt>
                <c:pt idx="4">
                  <c:v>2026</c:v>
                </c:pt>
              </c:numCache>
            </c:numRef>
          </c:cat>
          <c:val>
            <c:numRef>
              <c:f>'No. S1'!$F$62:$F$66</c:f>
              <c:numCache>
                <c:formatCode>0.0</c:formatCode>
                <c:ptCount val="5"/>
                <c:pt idx="1">
                  <c:v>0</c:v>
                </c:pt>
                <c:pt idx="2">
                  <c:v>0.185</c:v>
                </c:pt>
                <c:pt idx="3">
                  <c:v>0</c:v>
                </c:pt>
                <c:pt idx="4">
                  <c:v>0</c:v>
                </c:pt>
              </c:numCache>
            </c:numRef>
          </c:val>
          <c:extLst>
            <c:ext xmlns:c16="http://schemas.microsoft.com/office/drawing/2014/chart" uri="{C3380CC4-5D6E-409C-BE32-E72D297353CC}">
              <c16:uniqueId val="{00000003-4A5E-4038-80E0-EB8257C3E9FB}"/>
            </c:ext>
          </c:extLst>
        </c:ser>
        <c:ser>
          <c:idx val="7"/>
          <c:order val="5"/>
          <c:tx>
            <c:strRef>
              <c:f>'No. S1'!$H$57</c:f>
              <c:strCache>
                <c:ptCount val="1"/>
                <c:pt idx="0">
                  <c:v>Other/Judgement </c:v>
                </c:pt>
              </c:strCache>
            </c:strRef>
          </c:tx>
          <c:spPr>
            <a:solidFill>
              <a:schemeClr val="bg1">
                <a:lumMod val="75000"/>
              </a:schemeClr>
            </a:solidFill>
          </c:spPr>
          <c:invertIfNegative val="0"/>
          <c:cat>
            <c:numRef>
              <c:f>'No. S1'!$B$62:$B$66</c:f>
              <c:numCache>
                <c:formatCode>General</c:formatCode>
                <c:ptCount val="5"/>
                <c:pt idx="0">
                  <c:v>2022</c:v>
                </c:pt>
                <c:pt idx="1">
                  <c:v>2023</c:v>
                </c:pt>
                <c:pt idx="2">
                  <c:v>2024</c:v>
                </c:pt>
                <c:pt idx="3">
                  <c:v>2025</c:v>
                </c:pt>
                <c:pt idx="4">
                  <c:v>2026</c:v>
                </c:pt>
              </c:numCache>
            </c:numRef>
          </c:cat>
          <c:val>
            <c:numRef>
              <c:f>'No. S1'!$H$62:$H$66</c:f>
              <c:numCache>
                <c:formatCode>0.0</c:formatCode>
                <c:ptCount val="5"/>
                <c:pt idx="1">
                  <c:v>0.91974304000000007</c:v>
                </c:pt>
                <c:pt idx="2">
                  <c:v>-0.42164259999999992</c:v>
                </c:pt>
                <c:pt idx="3">
                  <c:v>0.32421308799999998</c:v>
                </c:pt>
                <c:pt idx="4">
                  <c:v>2.9249600000000554E-3</c:v>
                </c:pt>
              </c:numCache>
            </c:numRef>
          </c:val>
          <c:extLst>
            <c:ext xmlns:c16="http://schemas.microsoft.com/office/drawing/2014/chart" uri="{C3380CC4-5D6E-409C-BE32-E72D297353CC}">
              <c16:uniqueId val="{00000004-4A5E-4038-80E0-EB8257C3E9FB}"/>
            </c:ext>
          </c:extLst>
        </c:ser>
        <c:ser>
          <c:idx val="5"/>
          <c:order val="6"/>
          <c:tx>
            <c:strRef>
              <c:f>'No. S1'!$I$57</c:f>
              <c:strCache>
                <c:ptCount val="1"/>
                <c:pt idx="0">
                  <c:v>Warehousing</c:v>
                </c:pt>
              </c:strCache>
            </c:strRef>
          </c:tx>
          <c:invertIfNegative val="0"/>
          <c:cat>
            <c:numRef>
              <c:f>'No. S1'!$B$62:$B$66</c:f>
              <c:numCache>
                <c:formatCode>General</c:formatCode>
                <c:ptCount val="5"/>
                <c:pt idx="0">
                  <c:v>2022</c:v>
                </c:pt>
                <c:pt idx="1">
                  <c:v>2023</c:v>
                </c:pt>
                <c:pt idx="2">
                  <c:v>2024</c:v>
                </c:pt>
                <c:pt idx="3">
                  <c:v>2025</c:v>
                </c:pt>
                <c:pt idx="4">
                  <c:v>2026</c:v>
                </c:pt>
              </c:numCache>
            </c:numRef>
          </c:cat>
          <c:val>
            <c:numRef>
              <c:f>'No. S1'!$I$62:$I$66</c:f>
              <c:numCache>
                <c:formatCode>0.0</c:formatCode>
                <c:ptCount val="5"/>
                <c:pt idx="1">
                  <c:v>-0.122</c:v>
                </c:pt>
                <c:pt idx="2">
                  <c:v>3.3000000000000002E-2</c:v>
                </c:pt>
                <c:pt idx="3">
                  <c:v>-2.8000000000000001E-2</c:v>
                </c:pt>
                <c:pt idx="4">
                  <c:v>0</c:v>
                </c:pt>
              </c:numCache>
            </c:numRef>
          </c:val>
          <c:extLst>
            <c:ext xmlns:c16="http://schemas.microsoft.com/office/drawing/2014/chart" uri="{C3380CC4-5D6E-409C-BE32-E72D297353CC}">
              <c16:uniqueId val="{00000005-4A5E-4038-80E0-EB8257C3E9FB}"/>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'No. S1'!$C$57</c:f>
              <c:strCache>
                <c:ptCount val="1"/>
                <c:pt idx="0">
                  <c:v>Total Revenue</c:v>
                </c:pt>
              </c:strCache>
            </c:strRef>
          </c:tx>
          <c:marker>
            <c:symbol val="circle"/>
            <c:size val="7"/>
            <c:spPr>
              <a:solidFill>
                <a:schemeClr val="accent4">
                  <a:lumMod val="60000"/>
                  <a:lumOff val="40000"/>
                </a:schemeClr>
              </a:solidFill>
              <a:ln w="19050">
                <a:solidFill>
                  <a:schemeClr val="accent4">
                    <a:lumMod val="50000"/>
                  </a:schemeClr>
                </a:solidFill>
              </a:ln>
            </c:spPr>
          </c:marker>
          <c:cat>
            <c:multiLvlStrRef>
              <c:f>datapack!#REF!</c:f>
            </c:multiLvlStrRef>
          </c:cat>
          <c:val>
            <c:numRef>
              <c:f>'No. S1'!$C$62:$C$66</c:f>
              <c:numCache>
                <c:formatCode>0.0</c:formatCode>
                <c:ptCount val="5"/>
                <c:pt idx="0">
                  <c:v>3.16</c:v>
                </c:pt>
                <c:pt idx="1">
                  <c:v>1.835</c:v>
                </c:pt>
                <c:pt idx="2">
                  <c:v>1.325</c:v>
                </c:pt>
                <c:pt idx="3">
                  <c:v>1.4</c:v>
                </c:pt>
                <c:pt idx="4">
                  <c:v>1.2</c:v>
                </c:pt>
              </c:numCache>
            </c:numRef>
          </c:val>
          <c:smooth val="0"/>
          <c:extLst>
            <c:ext xmlns:c16="http://schemas.microsoft.com/office/drawing/2014/chart" uri="{C3380CC4-5D6E-409C-BE32-E72D297353CC}">
              <c16:uniqueId val="{00000006-4A5E-4038-80E0-EB8257C3E9FB}"/>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crossAx val="414971008"/>
        <c:crosses val="autoZero"/>
        <c:crossBetween val="between"/>
        <c:majorUnit val="2"/>
      </c:valAx>
    </c:plotArea>
    <c:plotVisOnly val="1"/>
    <c:dispBlanksAs val="gap"/>
    <c:showDLblsOverMax val="0"/>
  </c:chart>
  <c:spPr>
    <a:ln>
      <a:noFill/>
    </a:ln>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'No. S1'!$D$75</c:f>
              <c:strCache>
                <c:ptCount val="1"/>
                <c:pt idx="0">
                  <c:v>Macro</c:v>
                </c:pt>
              </c:strCache>
            </c:strRef>
          </c:tx>
          <c:spPr>
            <a:solidFill>
              <a:srgbClr val="254061"/>
            </a:solidFill>
          </c:spPr>
          <c:invertIfNegative val="0"/>
          <c:cat>
            <c:numRef>
              <c:f>'No. S1'!$B$80:$B$84</c:f>
              <c:numCache>
                <c:formatCode>General</c:formatCode>
                <c:ptCount val="5"/>
                <c:pt idx="0">
                  <c:v>2022</c:v>
                </c:pt>
                <c:pt idx="1">
                  <c:v>2023</c:v>
                </c:pt>
                <c:pt idx="2">
                  <c:v>2024</c:v>
                </c:pt>
                <c:pt idx="3">
                  <c:v>2025</c:v>
                </c:pt>
                <c:pt idx="4">
                  <c:v>2026</c:v>
                </c:pt>
              </c:numCache>
            </c:numRef>
          </c:cat>
          <c:val>
            <c:numRef>
              <c:f>'No. S1'!$D$80:$D$84</c:f>
              <c:numCache>
                <c:formatCode>0.0</c:formatCode>
                <c:ptCount val="5"/>
                <c:pt idx="1">
                  <c:v>1.517282</c:v>
                </c:pt>
                <c:pt idx="2">
                  <c:v>2.2047479999999999</c:v>
                </c:pt>
                <c:pt idx="3">
                  <c:v>2.1012420000000001</c:v>
                </c:pt>
                <c:pt idx="4">
                  <c:v>2.1788324999999999</c:v>
                </c:pt>
              </c:numCache>
            </c:numRef>
          </c:val>
          <c:extLst>
            <c:ext xmlns:c16="http://schemas.microsoft.com/office/drawing/2014/chart" uri="{C3380CC4-5D6E-409C-BE32-E72D297353CC}">
              <c16:uniqueId val="{00000000-CCAD-4B9E-914F-2E9F577D8E7D}"/>
            </c:ext>
          </c:extLst>
        </c:ser>
        <c:ser>
          <c:idx val="2"/>
          <c:order val="2"/>
          <c:tx>
            <c:strRef>
              <c:f>'No. S1'!$E$75</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'No. S1'!$B$80:$B$84</c:f>
              <c:numCache>
                <c:formatCode>General</c:formatCode>
                <c:ptCount val="5"/>
                <c:pt idx="0">
                  <c:v>2022</c:v>
                </c:pt>
                <c:pt idx="1">
                  <c:v>2023</c:v>
                </c:pt>
                <c:pt idx="2">
                  <c:v>2024</c:v>
                </c:pt>
                <c:pt idx="3">
                  <c:v>2025</c:v>
                </c:pt>
                <c:pt idx="4">
                  <c:v>2026</c:v>
                </c:pt>
              </c:numCache>
            </c:numRef>
          </c:cat>
          <c:val>
            <c:numRef>
              <c:f>'No. S1'!$E$80:$E$84</c:f>
              <c:numCache>
                <c:formatCode>0.0</c:formatCode>
                <c:ptCount val="5"/>
                <c:pt idx="1">
                  <c:v>-0.2</c:v>
                </c:pt>
                <c:pt idx="2">
                  <c:v>0</c:v>
                </c:pt>
                <c:pt idx="3">
                  <c:v>0</c:v>
                </c:pt>
                <c:pt idx="4">
                  <c:v>0</c:v>
                </c:pt>
              </c:numCache>
            </c:numRef>
          </c:val>
          <c:extLst>
            <c:ext xmlns:c16="http://schemas.microsoft.com/office/drawing/2014/chart" uri="{C3380CC4-5D6E-409C-BE32-E72D297353CC}">
              <c16:uniqueId val="{00000001-CCAD-4B9E-914F-2E9F577D8E7D}"/>
            </c:ext>
          </c:extLst>
        </c:ser>
        <c:ser>
          <c:idx val="4"/>
          <c:order val="3"/>
          <c:tx>
            <c:strRef>
              <c:f>'No. S1'!$G$75</c:f>
              <c:strCache>
                <c:ptCount val="1"/>
                <c:pt idx="0">
                  <c:v>Policy</c:v>
                </c:pt>
              </c:strCache>
            </c:strRef>
          </c:tx>
          <c:spPr>
            <a:solidFill>
              <a:srgbClr val="D41212"/>
            </a:solidFill>
          </c:spPr>
          <c:invertIfNegative val="0"/>
          <c:cat>
            <c:numRef>
              <c:f>'No. S1'!$B$80:$B$84</c:f>
              <c:numCache>
                <c:formatCode>General</c:formatCode>
                <c:ptCount val="5"/>
                <c:pt idx="0">
                  <c:v>2022</c:v>
                </c:pt>
                <c:pt idx="1">
                  <c:v>2023</c:v>
                </c:pt>
                <c:pt idx="2">
                  <c:v>2024</c:v>
                </c:pt>
                <c:pt idx="3">
                  <c:v>2025</c:v>
                </c:pt>
                <c:pt idx="4">
                  <c:v>2026</c:v>
                </c:pt>
              </c:numCache>
            </c:numRef>
          </c:cat>
          <c:val>
            <c:numRef>
              <c:f>'No. S1'!$G$80:$G$84</c:f>
              <c:numCache>
                <c:formatCode>0.0</c:formatCode>
                <c:ptCount val="5"/>
                <c:pt idx="1">
                  <c:v>0</c:v>
                </c:pt>
                <c:pt idx="2">
                  <c:v>-0.02</c:v>
                </c:pt>
                <c:pt idx="3">
                  <c:v>-0.15</c:v>
                </c:pt>
                <c:pt idx="4">
                  <c:v>3.5000000000000003E-2</c:v>
                </c:pt>
              </c:numCache>
            </c:numRef>
          </c:val>
          <c:extLst>
            <c:ext xmlns:c16="http://schemas.microsoft.com/office/drawing/2014/chart" uri="{C3380CC4-5D6E-409C-BE32-E72D297353CC}">
              <c16:uniqueId val="{00000002-CCAD-4B9E-914F-2E9F577D8E7D}"/>
            </c:ext>
          </c:extLst>
        </c:ser>
        <c:ser>
          <c:idx val="3"/>
          <c:order val="4"/>
          <c:tx>
            <c:strRef>
              <c:f>'No. S1'!$F$75</c:f>
              <c:strCache>
                <c:ptCount val="1"/>
                <c:pt idx="0">
                  <c:v>Carryover</c:v>
                </c:pt>
              </c:strCache>
            </c:strRef>
          </c:tx>
          <c:spPr>
            <a:solidFill>
              <a:schemeClr val="accent2">
                <a:lumMod val="40000"/>
                <a:lumOff val="60000"/>
              </a:schemeClr>
            </a:solidFill>
          </c:spPr>
          <c:invertIfNegative val="0"/>
          <c:cat>
            <c:numRef>
              <c:f>'No. S1'!$B$80:$B$84</c:f>
              <c:numCache>
                <c:formatCode>General</c:formatCode>
                <c:ptCount val="5"/>
                <c:pt idx="0">
                  <c:v>2022</c:v>
                </c:pt>
                <c:pt idx="1">
                  <c:v>2023</c:v>
                </c:pt>
                <c:pt idx="2">
                  <c:v>2024</c:v>
                </c:pt>
                <c:pt idx="3">
                  <c:v>2025</c:v>
                </c:pt>
                <c:pt idx="4">
                  <c:v>2026</c:v>
                </c:pt>
              </c:numCache>
            </c:numRef>
          </c:cat>
          <c:val>
            <c:numRef>
              <c:f>'No. S1'!$F$80:$F$84</c:f>
              <c:numCache>
                <c:formatCode>0.0</c:formatCode>
                <c:ptCount val="5"/>
                <c:pt idx="1">
                  <c:v>0</c:v>
                </c:pt>
                <c:pt idx="2">
                  <c:v>0.02</c:v>
                </c:pt>
                <c:pt idx="3">
                  <c:v>0.01</c:v>
                </c:pt>
                <c:pt idx="4">
                  <c:v>-0.01</c:v>
                </c:pt>
              </c:numCache>
            </c:numRef>
          </c:val>
          <c:extLst>
            <c:ext xmlns:c16="http://schemas.microsoft.com/office/drawing/2014/chart" uri="{C3380CC4-5D6E-409C-BE32-E72D297353CC}">
              <c16:uniqueId val="{00000003-CCAD-4B9E-914F-2E9F577D8E7D}"/>
            </c:ext>
          </c:extLst>
        </c:ser>
        <c:ser>
          <c:idx val="7"/>
          <c:order val="5"/>
          <c:tx>
            <c:strRef>
              <c:f>'No. S1'!$H$75</c:f>
              <c:strCache>
                <c:ptCount val="1"/>
                <c:pt idx="0">
                  <c:v>Other/Judgement </c:v>
                </c:pt>
              </c:strCache>
            </c:strRef>
          </c:tx>
          <c:spPr>
            <a:solidFill>
              <a:schemeClr val="bg1">
                <a:lumMod val="75000"/>
              </a:schemeClr>
            </a:solidFill>
          </c:spPr>
          <c:invertIfNegative val="0"/>
          <c:cat>
            <c:numRef>
              <c:f>'No. S1'!$B$80:$B$84</c:f>
              <c:numCache>
                <c:formatCode>General</c:formatCode>
                <c:ptCount val="5"/>
                <c:pt idx="0">
                  <c:v>2022</c:v>
                </c:pt>
                <c:pt idx="1">
                  <c:v>2023</c:v>
                </c:pt>
                <c:pt idx="2">
                  <c:v>2024</c:v>
                </c:pt>
                <c:pt idx="3">
                  <c:v>2025</c:v>
                </c:pt>
                <c:pt idx="4">
                  <c:v>2026</c:v>
                </c:pt>
              </c:numCache>
            </c:numRef>
          </c:cat>
          <c:val>
            <c:numLit>
              <c:formatCode>General</c:formatCode>
              <c:ptCount val="5"/>
              <c:pt idx="1">
                <c:v>-0.40728200000000198</c:v>
              </c:pt>
              <c:pt idx="2">
                <c:v>-1.2697479999999901</c:v>
              </c:pt>
              <c:pt idx="3">
                <c:v>-0.666242000000002</c:v>
              </c:pt>
              <c:pt idx="4">
                <c:v>-2.3788325000000001</c:v>
              </c:pt>
            </c:numLit>
          </c:val>
          <c:extLst>
            <c:ext xmlns:c16="http://schemas.microsoft.com/office/drawing/2014/chart" uri="{C3380CC4-5D6E-409C-BE32-E72D297353CC}">
              <c16:uniqueId val="{00000004-CCAD-4B9E-914F-2E9F577D8E7D}"/>
            </c:ext>
          </c:extLst>
        </c:ser>
        <c:dLbls>
          <c:showLegendKey val="0"/>
          <c:showVal val="0"/>
          <c:showCatName val="0"/>
          <c:showSerName val="0"/>
          <c:showPercent val="0"/>
          <c:showBubbleSize val="0"/>
        </c:dLbls>
        <c:gapWidth val="150"/>
        <c:overlap val="100"/>
        <c:axId val="402488320"/>
        <c:axId val="402498688"/>
      </c:barChart>
      <c:lineChart>
        <c:grouping val="standard"/>
        <c:varyColors val="0"/>
        <c:ser>
          <c:idx val="0"/>
          <c:order val="0"/>
          <c:tx>
            <c:strRef>
              <c:f>'No. S1'!$C$75</c:f>
              <c:strCache>
                <c:ptCount val="1"/>
                <c:pt idx="0">
                  <c:v>Total Revenue</c:v>
                </c:pt>
              </c:strCache>
            </c:strRef>
          </c:tx>
          <c:spPr>
            <a:ln>
              <a:solidFill>
                <a:srgbClr val="406FA6"/>
              </a:solidFill>
            </a:ln>
          </c:spPr>
          <c:marker>
            <c:symbol val="circle"/>
            <c:size val="7"/>
            <c:spPr>
              <a:solidFill>
                <a:schemeClr val="accent4">
                  <a:lumMod val="40000"/>
                  <a:lumOff val="60000"/>
                </a:schemeClr>
              </a:solidFill>
              <a:ln w="19050">
                <a:solidFill>
                  <a:schemeClr val="accent3">
                    <a:lumMod val="50000"/>
                  </a:schemeClr>
                </a:solidFill>
              </a:ln>
            </c:spPr>
          </c:marker>
          <c:cat>
            <c:numLit>
              <c:formatCode>General</c:formatCode>
              <c:ptCount val="5"/>
              <c:pt idx="0">
                <c:v>2022</c:v>
              </c:pt>
              <c:pt idx="1">
                <c:v>2023</c:v>
              </c:pt>
              <c:pt idx="2">
                <c:v>2024</c:v>
              </c:pt>
              <c:pt idx="3">
                <c:v>2025</c:v>
              </c:pt>
              <c:pt idx="4">
                <c:v>2026</c:v>
              </c:pt>
            </c:numLit>
          </c:cat>
          <c:val>
            <c:numRef>
              <c:f>'No. S1'!$C$80:$C$84</c:f>
              <c:numCache>
                <c:formatCode>0.0</c:formatCode>
                <c:ptCount val="5"/>
                <c:pt idx="0">
                  <c:v>7.32</c:v>
                </c:pt>
                <c:pt idx="1">
                  <c:v>0.91</c:v>
                </c:pt>
                <c:pt idx="2">
                  <c:v>0.93500000000000005</c:v>
                </c:pt>
                <c:pt idx="3">
                  <c:v>1.2949999999999999</c:v>
                </c:pt>
                <c:pt idx="4">
                  <c:v>-0.17499999999999999</c:v>
                </c:pt>
              </c:numCache>
            </c:numRef>
          </c:val>
          <c:smooth val="0"/>
          <c:extLst>
            <c:ext xmlns:c16="http://schemas.microsoft.com/office/drawing/2014/chart" uri="{C3380CC4-5D6E-409C-BE32-E72D297353CC}">
              <c16:uniqueId val="{00000005-CCAD-4B9E-914F-2E9F577D8E7D}"/>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0248832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'No. S1'!$D$94</c:f>
              <c:strCache>
                <c:ptCount val="1"/>
                <c:pt idx="0">
                  <c:v>Macro</c:v>
                </c:pt>
              </c:strCache>
            </c:strRef>
          </c:tx>
          <c:spPr>
            <a:solidFill>
              <a:srgbClr val="254061"/>
            </a:solidFill>
          </c:spPr>
          <c:invertIfNegative val="0"/>
          <c:cat>
            <c:numRef>
              <c:f>'No. S1'!$B$99:$B$103</c:f>
              <c:numCache>
                <c:formatCode>General</c:formatCode>
                <c:ptCount val="5"/>
                <c:pt idx="0">
                  <c:v>2022</c:v>
                </c:pt>
                <c:pt idx="1">
                  <c:v>2023</c:v>
                </c:pt>
                <c:pt idx="2">
                  <c:v>2024</c:v>
                </c:pt>
                <c:pt idx="3">
                  <c:v>2025</c:v>
                </c:pt>
                <c:pt idx="4">
                  <c:v>2026</c:v>
                </c:pt>
              </c:numCache>
            </c:numRef>
          </c:cat>
          <c:val>
            <c:numRef>
              <c:f>'No. S1'!$D$99:$D$103</c:f>
              <c:numCache>
                <c:formatCode>0.0</c:formatCode>
                <c:ptCount val="5"/>
                <c:pt idx="1">
                  <c:v>0.28897129999999999</c:v>
                </c:pt>
                <c:pt idx="2">
                  <c:v>0.25955929999999999</c:v>
                </c:pt>
                <c:pt idx="3">
                  <c:v>0.18174600000000002</c:v>
                </c:pt>
                <c:pt idx="4">
                  <c:v>0.21406999999999998</c:v>
                </c:pt>
              </c:numCache>
            </c:numRef>
          </c:val>
          <c:extLst>
            <c:ext xmlns:c16="http://schemas.microsoft.com/office/drawing/2014/chart" uri="{C3380CC4-5D6E-409C-BE32-E72D297353CC}">
              <c16:uniqueId val="{00000000-31DF-4567-B006-1DED7D08A4FE}"/>
            </c:ext>
          </c:extLst>
        </c:ser>
        <c:ser>
          <c:idx val="2"/>
          <c:order val="2"/>
          <c:tx>
            <c:strRef>
              <c:f>'No. S1'!$E$94</c:f>
              <c:strCache>
                <c:ptCount val="1"/>
                <c:pt idx="0">
                  <c:v>One-offs</c:v>
                </c:pt>
              </c:strCache>
            </c:strRef>
          </c:tx>
          <c:spPr>
            <a:solidFill>
              <a:srgbClr val="B4E0D7"/>
            </a:solidFill>
          </c:spPr>
          <c:invertIfNegative val="0"/>
          <c:cat>
            <c:numRef>
              <c:f>'No. S1'!$B$99:$B$103</c:f>
              <c:numCache>
                <c:formatCode>General</c:formatCode>
                <c:ptCount val="5"/>
                <c:pt idx="0">
                  <c:v>2022</c:v>
                </c:pt>
                <c:pt idx="1">
                  <c:v>2023</c:v>
                </c:pt>
                <c:pt idx="2">
                  <c:v>2024</c:v>
                </c:pt>
                <c:pt idx="3">
                  <c:v>2025</c:v>
                </c:pt>
                <c:pt idx="4">
                  <c:v>2026</c:v>
                </c:pt>
              </c:numCache>
            </c:numRef>
          </c:cat>
          <c:val>
            <c:numRef>
              <c:f>'No. S1'!$E$99:$E$103</c:f>
              <c:numCache>
                <c:formatCode>0.0</c:formatCode>
                <c:ptCount val="5"/>
                <c:pt idx="1">
                  <c:v>-0.12</c:v>
                </c:pt>
                <c:pt idx="2">
                  <c:v>0.60499999999999998</c:v>
                </c:pt>
                <c:pt idx="3">
                  <c:v>0</c:v>
                </c:pt>
                <c:pt idx="4">
                  <c:v>0</c:v>
                </c:pt>
              </c:numCache>
            </c:numRef>
          </c:val>
          <c:extLst>
            <c:ext xmlns:c16="http://schemas.microsoft.com/office/drawing/2014/chart" uri="{C3380CC4-5D6E-409C-BE32-E72D297353CC}">
              <c16:uniqueId val="{00000001-31DF-4567-B006-1DED7D08A4FE}"/>
            </c:ext>
          </c:extLst>
        </c:ser>
        <c:ser>
          <c:idx val="4"/>
          <c:order val="3"/>
          <c:tx>
            <c:strRef>
              <c:f>'No. S1'!$G$94</c:f>
              <c:strCache>
                <c:ptCount val="1"/>
                <c:pt idx="0">
                  <c:v>Policy</c:v>
                </c:pt>
              </c:strCache>
            </c:strRef>
          </c:tx>
          <c:spPr>
            <a:solidFill>
              <a:srgbClr val="D41212"/>
            </a:solidFill>
          </c:spPr>
          <c:invertIfNegative val="0"/>
          <c:cat>
            <c:numRef>
              <c:f>'No. S1'!$B$99:$B$103</c:f>
              <c:numCache>
                <c:formatCode>General</c:formatCode>
                <c:ptCount val="5"/>
                <c:pt idx="0">
                  <c:v>2022</c:v>
                </c:pt>
                <c:pt idx="1">
                  <c:v>2023</c:v>
                </c:pt>
                <c:pt idx="2">
                  <c:v>2024</c:v>
                </c:pt>
                <c:pt idx="3">
                  <c:v>2025</c:v>
                </c:pt>
                <c:pt idx="4">
                  <c:v>2026</c:v>
                </c:pt>
              </c:numCache>
            </c:numRef>
          </c:cat>
          <c:val>
            <c:numRef>
              <c:f>'No. S1'!$G$99:$G$103</c:f>
              <c:numCache>
                <c:formatCode>0.0</c:formatCode>
                <c:ptCount val="5"/>
                <c:pt idx="1">
                  <c:v>9.9000000000000005E-2</c:v>
                </c:pt>
                <c:pt idx="2">
                  <c:v>3.6999999999999998E-2</c:v>
                </c:pt>
                <c:pt idx="3">
                  <c:v>0.188</c:v>
                </c:pt>
                <c:pt idx="4">
                  <c:v>0.20799999999999999</c:v>
                </c:pt>
              </c:numCache>
            </c:numRef>
          </c:val>
          <c:extLst>
            <c:ext xmlns:c16="http://schemas.microsoft.com/office/drawing/2014/chart" uri="{C3380CC4-5D6E-409C-BE32-E72D297353CC}">
              <c16:uniqueId val="{00000002-31DF-4567-B006-1DED7D08A4FE}"/>
            </c:ext>
          </c:extLst>
        </c:ser>
        <c:ser>
          <c:idx val="3"/>
          <c:order val="4"/>
          <c:tx>
            <c:strRef>
              <c:f>'No. S1'!$F$94</c:f>
              <c:strCache>
                <c:ptCount val="1"/>
                <c:pt idx="0">
                  <c:v>Carryover</c:v>
                </c:pt>
              </c:strCache>
            </c:strRef>
          </c:tx>
          <c:spPr>
            <a:solidFill>
              <a:schemeClr val="accent2">
                <a:lumMod val="40000"/>
                <a:lumOff val="60000"/>
              </a:schemeClr>
            </a:solidFill>
          </c:spPr>
          <c:invertIfNegative val="0"/>
          <c:cat>
            <c:numRef>
              <c:f>'No. S1'!$B$99:$B$103</c:f>
              <c:numCache>
                <c:formatCode>General</c:formatCode>
                <c:ptCount val="5"/>
                <c:pt idx="0">
                  <c:v>2022</c:v>
                </c:pt>
                <c:pt idx="1">
                  <c:v>2023</c:v>
                </c:pt>
                <c:pt idx="2">
                  <c:v>2024</c:v>
                </c:pt>
                <c:pt idx="3">
                  <c:v>2025</c:v>
                </c:pt>
                <c:pt idx="4">
                  <c:v>2026</c:v>
                </c:pt>
              </c:numCache>
            </c:numRef>
          </c:cat>
          <c:val>
            <c:numRef>
              <c:f>'No. S1'!$F$99:$F$103</c:f>
              <c:numCache>
                <c:formatCode>0.0</c:formatCode>
                <c:ptCount val="5"/>
                <c:pt idx="1">
                  <c:v>0</c:v>
                </c:pt>
                <c:pt idx="2">
                  <c:v>0</c:v>
                </c:pt>
                <c:pt idx="3">
                  <c:v>0</c:v>
                </c:pt>
                <c:pt idx="4">
                  <c:v>0</c:v>
                </c:pt>
              </c:numCache>
            </c:numRef>
          </c:val>
          <c:extLst>
            <c:ext xmlns:c16="http://schemas.microsoft.com/office/drawing/2014/chart" uri="{C3380CC4-5D6E-409C-BE32-E72D297353CC}">
              <c16:uniqueId val="{00000003-31DF-4567-B006-1DED7D08A4FE}"/>
            </c:ext>
          </c:extLst>
        </c:ser>
        <c:ser>
          <c:idx val="7"/>
          <c:order val="5"/>
          <c:tx>
            <c:strRef>
              <c:f>'No. S1'!$H$94</c:f>
              <c:strCache>
                <c:ptCount val="1"/>
                <c:pt idx="0">
                  <c:v>Other/Judgement </c:v>
                </c:pt>
              </c:strCache>
            </c:strRef>
          </c:tx>
          <c:spPr>
            <a:solidFill>
              <a:schemeClr val="bg1">
                <a:lumMod val="75000"/>
              </a:schemeClr>
            </a:solidFill>
          </c:spPr>
          <c:invertIfNegative val="0"/>
          <c:cat>
            <c:numRef>
              <c:f>'No. S1'!$B$99:$B$103</c:f>
              <c:numCache>
                <c:formatCode>General</c:formatCode>
                <c:ptCount val="5"/>
                <c:pt idx="0">
                  <c:v>2022</c:v>
                </c:pt>
                <c:pt idx="1">
                  <c:v>2023</c:v>
                </c:pt>
                <c:pt idx="2">
                  <c:v>2024</c:v>
                </c:pt>
                <c:pt idx="3">
                  <c:v>2025</c:v>
                </c:pt>
                <c:pt idx="4">
                  <c:v>2026</c:v>
                </c:pt>
              </c:numCache>
            </c:numRef>
          </c:cat>
          <c:val>
            <c:numRef>
              <c:f>'No. S1'!$H$99:$H$103</c:f>
              <c:numCache>
                <c:formatCode>0.0</c:formatCode>
                <c:ptCount val="5"/>
                <c:pt idx="1">
                  <c:v>-4.7971299999999502E-2</c:v>
                </c:pt>
                <c:pt idx="2">
                  <c:v>-0.3315593</c:v>
                </c:pt>
                <c:pt idx="3">
                  <c:v>6.5254000000000298E-2</c:v>
                </c:pt>
                <c:pt idx="4">
                  <c:v>-5.7069999999999704E-2</c:v>
                </c:pt>
              </c:numCache>
            </c:numRef>
          </c:val>
          <c:extLst>
            <c:ext xmlns:c16="http://schemas.microsoft.com/office/drawing/2014/chart" uri="{C3380CC4-5D6E-409C-BE32-E72D297353CC}">
              <c16:uniqueId val="{00000004-31DF-4567-B006-1DED7D08A4FE}"/>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'No. S1'!$C$94</c:f>
              <c:strCache>
                <c:ptCount val="1"/>
                <c:pt idx="0">
                  <c:v>Total Revenue</c:v>
                </c:pt>
              </c:strCache>
            </c:strRef>
          </c:tx>
          <c:marker>
            <c:symbol val="circle"/>
            <c:size val="7"/>
            <c:spPr>
              <a:solidFill>
                <a:schemeClr val="accent4">
                  <a:lumMod val="40000"/>
                  <a:lumOff val="60000"/>
                </a:schemeClr>
              </a:solidFill>
              <a:ln w="19050">
                <a:noFill/>
              </a:ln>
            </c:spPr>
          </c:marker>
          <c:cat>
            <c:numLit>
              <c:formatCode>General</c:formatCode>
              <c:ptCount val="5"/>
              <c:pt idx="0">
                <c:v>2022</c:v>
              </c:pt>
              <c:pt idx="1">
                <c:v>2023</c:v>
              </c:pt>
              <c:pt idx="2">
                <c:v>2024</c:v>
              </c:pt>
              <c:pt idx="3">
                <c:v>2025</c:v>
              </c:pt>
              <c:pt idx="4">
                <c:v>2026</c:v>
              </c:pt>
            </c:numLit>
          </c:cat>
          <c:val>
            <c:numRef>
              <c:f>'No. S1'!$C$99:$C$103</c:f>
              <c:numCache>
                <c:formatCode>0.0</c:formatCode>
                <c:ptCount val="5"/>
                <c:pt idx="0">
                  <c:v>-0.4</c:v>
                </c:pt>
                <c:pt idx="1">
                  <c:v>0.22</c:v>
                </c:pt>
                <c:pt idx="2">
                  <c:v>0.56999999999999995</c:v>
                </c:pt>
                <c:pt idx="3">
                  <c:v>0.435</c:v>
                </c:pt>
                <c:pt idx="4">
                  <c:v>0.36499999999999999</c:v>
                </c:pt>
              </c:numCache>
            </c:numRef>
          </c:val>
          <c:smooth val="0"/>
          <c:extLst>
            <c:ext xmlns:c16="http://schemas.microsoft.com/office/drawing/2014/chart" uri="{C3380CC4-5D6E-409C-BE32-E72D297353CC}">
              <c16:uniqueId val="{00000005-31DF-4567-B006-1DED7D08A4FE}"/>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majorUnit val="1"/>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3278194056387"/>
          <c:y val="5.5809233891425669E-2"/>
          <c:w val="0.59137000523709327"/>
          <c:h val="0.85719547613625924"/>
        </c:manualLayout>
      </c:layout>
      <c:barChart>
        <c:barDir val="col"/>
        <c:grouping val="clustered"/>
        <c:varyColors val="0"/>
        <c:ser>
          <c:idx val="3"/>
          <c:order val="2"/>
          <c:tx>
            <c:strRef>
              <c:f>'No. 6'!$A$30</c:f>
              <c:strCache>
                <c:ptCount val="1"/>
              </c:strCache>
            </c:strRef>
          </c:tx>
          <c:spPr>
            <a:solidFill>
              <a:schemeClr val="bg1">
                <a:lumMod val="50000"/>
                <a:alpha val="5000"/>
              </a:schemeClr>
            </a:solidFill>
            <a:ln>
              <a:noFill/>
            </a:ln>
            <a:effectLst/>
          </c:spPr>
          <c:invertIfNegative val="0"/>
          <c:cat>
            <c:numRef>
              <c:f>'No. 6'!$B$27:$Y$27</c:f>
              <c:numCache>
                <c:formatCode>General</c:formatCode>
                <c:ptCount val="2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numCache>
            </c:numRef>
          </c:cat>
          <c:val>
            <c:numRef>
              <c:f>'No. 6'!$B$30:$Y$30</c:f>
              <c:numCache>
                <c:formatCode>General</c:formatCode>
                <c:ptCount val="24"/>
                <c:pt idx="19">
                  <c:v>1000</c:v>
                </c:pt>
                <c:pt idx="20">
                  <c:v>1000</c:v>
                </c:pt>
                <c:pt idx="21">
                  <c:v>1000</c:v>
                </c:pt>
                <c:pt idx="22">
                  <c:v>1000</c:v>
                </c:pt>
                <c:pt idx="23">
                  <c:v>1000</c:v>
                </c:pt>
              </c:numCache>
            </c:numRef>
          </c:val>
          <c:extLst>
            <c:ext xmlns:c16="http://schemas.microsoft.com/office/drawing/2014/chart" uri="{C3380CC4-5D6E-409C-BE32-E72D297353CC}">
              <c16:uniqueId val="{00000000-08E1-47C8-9EA2-9E838EA568B1}"/>
            </c:ext>
          </c:extLst>
        </c:ser>
        <c:dLbls>
          <c:showLegendKey val="0"/>
          <c:showVal val="0"/>
          <c:showCatName val="0"/>
          <c:showSerName val="0"/>
          <c:showPercent val="0"/>
          <c:showBubbleSize val="0"/>
        </c:dLbls>
        <c:gapWidth val="0"/>
        <c:axId val="834002335"/>
        <c:axId val="49269647"/>
      </c:barChart>
      <c:lineChart>
        <c:grouping val="standard"/>
        <c:varyColors val="0"/>
        <c:ser>
          <c:idx val="2"/>
          <c:order val="0"/>
          <c:tx>
            <c:strRef>
              <c:f>'No. 6'!$A$28</c:f>
              <c:strCache>
                <c:ptCount val="1"/>
                <c:pt idx="0">
                  <c:v>Modified current account</c:v>
                </c:pt>
              </c:strCache>
            </c:strRef>
          </c:tx>
          <c:spPr>
            <a:ln w="19050" cap="rnd">
              <a:solidFill>
                <a:schemeClr val="accent3"/>
              </a:solidFill>
              <a:round/>
            </a:ln>
            <a:effectLst/>
          </c:spPr>
          <c:marker>
            <c:symbol val="none"/>
          </c:marker>
          <c:cat>
            <c:numRef>
              <c:f>'No. 6'!$B$27:$Y$27</c:f>
              <c:numCache>
                <c:formatCode>General</c:formatCode>
                <c:ptCount val="2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numCache>
            </c:numRef>
          </c:cat>
          <c:val>
            <c:numRef>
              <c:f>'No. 6'!$B$28:$Y$28</c:f>
              <c:numCache>
                <c:formatCode>General</c:formatCode>
                <c:ptCount val="24"/>
                <c:pt idx="0">
                  <c:v>2.0314899371009618</c:v>
                </c:pt>
                <c:pt idx="1">
                  <c:v>1.358163510270568</c:v>
                </c:pt>
                <c:pt idx="2">
                  <c:v>-2.5325514617480809</c:v>
                </c:pt>
                <c:pt idx="3">
                  <c:v>-4.4206892460682008</c:v>
                </c:pt>
                <c:pt idx="4">
                  <c:v>-6.4370222663916987</c:v>
                </c:pt>
                <c:pt idx="5">
                  <c:v>-7.549960888807675</c:v>
                </c:pt>
                <c:pt idx="6">
                  <c:v>-4.3760341133269991</c:v>
                </c:pt>
                <c:pt idx="7">
                  <c:v>-3.2697314864690576</c:v>
                </c:pt>
                <c:pt idx="8">
                  <c:v>-2.4311627547427817</c:v>
                </c:pt>
                <c:pt idx="9">
                  <c:v>-4.0646868331376762</c:v>
                </c:pt>
                <c:pt idx="10">
                  <c:v>-0.81859593737503589</c:v>
                </c:pt>
                <c:pt idx="11">
                  <c:v>0.31687743145589675</c:v>
                </c:pt>
                <c:pt idx="12">
                  <c:v>2.7143904253955364</c:v>
                </c:pt>
                <c:pt idx="13">
                  <c:v>2.2765791311749872</c:v>
                </c:pt>
                <c:pt idx="14">
                  <c:v>5.3268893767362133</c:v>
                </c:pt>
                <c:pt idx="15">
                  <c:v>4.4434528405015667</c:v>
                </c:pt>
                <c:pt idx="16">
                  <c:v>7.1429856132154121</c:v>
                </c:pt>
                <c:pt idx="17">
                  <c:v>7.1397103053689426</c:v>
                </c:pt>
                <c:pt idx="18">
                  <c:v>10.038275380040925</c:v>
                </c:pt>
                <c:pt idx="19">
                  <c:v>7.0086688018266301</c:v>
                </c:pt>
                <c:pt idx="20">
                  <c:v>7.5309902100240986</c:v>
                </c:pt>
                <c:pt idx="21">
                  <c:v>7.4715486741849793</c:v>
                </c:pt>
                <c:pt idx="22">
                  <c:v>7.0365811977907011</c:v>
                </c:pt>
                <c:pt idx="23">
                  <c:v>6.2904818717775592</c:v>
                </c:pt>
              </c:numCache>
            </c:numRef>
          </c:val>
          <c:smooth val="0"/>
          <c:extLst>
            <c:ext xmlns:c16="http://schemas.microsoft.com/office/drawing/2014/chart" uri="{C3380CC4-5D6E-409C-BE32-E72D297353CC}">
              <c16:uniqueId val="{00000001-08E1-47C8-9EA2-9E838EA568B1}"/>
            </c:ext>
          </c:extLst>
        </c:ser>
        <c:ser>
          <c:idx val="0"/>
          <c:order val="1"/>
          <c:tx>
            <c:strRef>
              <c:f>'No. 6'!$A$29</c:f>
              <c:strCache>
                <c:ptCount val="1"/>
                <c:pt idx="0">
                  <c:v>Excluding excess corporation tax</c:v>
                </c:pt>
              </c:strCache>
            </c:strRef>
          </c:tx>
          <c:spPr>
            <a:ln w="12700" cap="rnd">
              <a:solidFill>
                <a:schemeClr val="accent3">
                  <a:lumMod val="60000"/>
                  <a:lumOff val="40000"/>
                </a:schemeClr>
              </a:solidFill>
              <a:prstDash val="sysDash"/>
              <a:round/>
            </a:ln>
            <a:effectLst/>
          </c:spPr>
          <c:marker>
            <c:symbol val="none"/>
          </c:marker>
          <c:cat>
            <c:numRef>
              <c:f>'No. 6'!$B$27:$Y$27</c:f>
              <c:numCache>
                <c:formatCode>General</c:formatCode>
                <c:ptCount val="2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numCache>
            </c:numRef>
          </c:cat>
          <c:val>
            <c:numRef>
              <c:f>'No. 6'!$B$29:$Y$29</c:f>
              <c:numCache>
                <c:formatCode>General</c:formatCode>
                <c:ptCount val="24"/>
                <c:pt idx="12">
                  <c:v>1.6959699619894892</c:v>
                </c:pt>
                <c:pt idx="13">
                  <c:v>1.6328693030483021</c:v>
                </c:pt>
                <c:pt idx="14">
                  <c:v>4.5071062740865111</c:v>
                </c:pt>
                <c:pt idx="15">
                  <c:v>2.866181870380462</c:v>
                </c:pt>
                <c:pt idx="16">
                  <c:v>5.6670564285201408</c:v>
                </c:pt>
                <c:pt idx="17">
                  <c:v>4.6715782574693332</c:v>
                </c:pt>
                <c:pt idx="18">
                  <c:v>7.894938493782341</c:v>
                </c:pt>
                <c:pt idx="19">
                  <c:v>3.0912083319683252</c:v>
                </c:pt>
                <c:pt idx="20">
                  <c:v>3.8426209987116358</c:v>
                </c:pt>
                <c:pt idx="21">
                  <c:v>3.858190512115689</c:v>
                </c:pt>
                <c:pt idx="22">
                  <c:v>3.3890432691824235</c:v>
                </c:pt>
                <c:pt idx="23">
                  <c:v>3.0663919341217745</c:v>
                </c:pt>
              </c:numCache>
            </c:numRef>
          </c:val>
          <c:smooth val="0"/>
          <c:extLst>
            <c:ext xmlns:c16="http://schemas.microsoft.com/office/drawing/2014/chart" uri="{C3380CC4-5D6E-409C-BE32-E72D297353CC}">
              <c16:uniqueId val="{00000002-08E1-47C8-9EA2-9E838EA568B1}"/>
            </c:ext>
          </c:extLst>
        </c:ser>
        <c:dLbls>
          <c:showLegendKey val="0"/>
          <c:showVal val="0"/>
          <c:showCatName val="0"/>
          <c:showSerName val="0"/>
          <c:showPercent val="0"/>
          <c:showBubbleSize val="0"/>
        </c:dLbls>
        <c:marker val="1"/>
        <c:smooth val="0"/>
        <c:axId val="565628128"/>
        <c:axId val="564708832"/>
      </c:lineChart>
      <c:catAx>
        <c:axId val="565628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4708832"/>
        <c:crosses val="autoZero"/>
        <c:auto val="1"/>
        <c:lblAlgn val="ctr"/>
        <c:lblOffset val="100"/>
        <c:tickLblSkip val="5"/>
        <c:noMultiLvlLbl val="0"/>
      </c:catAx>
      <c:valAx>
        <c:axId val="564708832"/>
        <c:scaling>
          <c:orientation val="minMax"/>
          <c:max val="11"/>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5628128"/>
        <c:crosses val="autoZero"/>
        <c:crossBetween val="between"/>
        <c:majorUnit val="10"/>
      </c:valAx>
      <c:valAx>
        <c:axId val="49269647"/>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4002335"/>
        <c:crosses val="max"/>
        <c:crossBetween val="between"/>
      </c:valAx>
      <c:catAx>
        <c:axId val="834002335"/>
        <c:scaling>
          <c:orientation val="minMax"/>
        </c:scaling>
        <c:delete val="1"/>
        <c:axPos val="b"/>
        <c:numFmt formatCode="General" sourceLinked="1"/>
        <c:majorTickMark val="out"/>
        <c:minorTickMark val="none"/>
        <c:tickLblPos val="nextTo"/>
        <c:crossAx val="4926964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53673835125448"/>
          <c:y val="5.7918739635157548E-2"/>
          <c:w val="0.80687365591397864"/>
          <c:h val="0.81106260364842453"/>
        </c:manualLayout>
      </c:layout>
      <c:barChart>
        <c:barDir val="col"/>
        <c:grouping val="stacked"/>
        <c:varyColors val="0"/>
        <c:ser>
          <c:idx val="1"/>
          <c:order val="1"/>
          <c:tx>
            <c:strRef>
              <c:f>'No. S1'!$D$111</c:f>
              <c:strCache>
                <c:ptCount val="1"/>
                <c:pt idx="0">
                  <c:v>Macro</c:v>
                </c:pt>
              </c:strCache>
            </c:strRef>
          </c:tx>
          <c:spPr>
            <a:solidFill>
              <a:srgbClr val="254061"/>
            </a:solidFill>
          </c:spPr>
          <c:invertIfNegative val="0"/>
          <c:cat>
            <c:numRef>
              <c:f>'No. S1'!$B$116:$B$120</c:f>
              <c:numCache>
                <c:formatCode>General</c:formatCode>
                <c:ptCount val="5"/>
                <c:pt idx="0">
                  <c:v>2022</c:v>
                </c:pt>
                <c:pt idx="1">
                  <c:v>2023</c:v>
                </c:pt>
                <c:pt idx="2">
                  <c:v>2024</c:v>
                </c:pt>
                <c:pt idx="3">
                  <c:v>2025</c:v>
                </c:pt>
                <c:pt idx="4">
                  <c:v>2026</c:v>
                </c:pt>
              </c:numCache>
            </c:numRef>
          </c:cat>
          <c:val>
            <c:numRef>
              <c:f>'No. S1'!$D$116:$D$120</c:f>
              <c:numCache>
                <c:formatCode>0.0</c:formatCode>
                <c:ptCount val="5"/>
                <c:pt idx="1">
                  <c:v>2.8325618774999999</c:v>
                </c:pt>
                <c:pt idx="2">
                  <c:v>2.6027820228</c:v>
                </c:pt>
                <c:pt idx="3">
                  <c:v>2.6052985923900001</c:v>
                </c:pt>
                <c:pt idx="4">
                  <c:v>2.7699858113199998</c:v>
                </c:pt>
              </c:numCache>
            </c:numRef>
          </c:val>
          <c:extLst>
            <c:ext xmlns:c16="http://schemas.microsoft.com/office/drawing/2014/chart" uri="{C3380CC4-5D6E-409C-BE32-E72D297353CC}">
              <c16:uniqueId val="{00000000-B340-4521-A815-DC5433E9DFB5}"/>
            </c:ext>
          </c:extLst>
        </c:ser>
        <c:ser>
          <c:idx val="2"/>
          <c:order val="2"/>
          <c:tx>
            <c:strRef>
              <c:f>'No. S1'!$E$111</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'No. S1'!$B$116:$B$120</c:f>
              <c:numCache>
                <c:formatCode>General</c:formatCode>
                <c:ptCount val="5"/>
                <c:pt idx="0">
                  <c:v>2022</c:v>
                </c:pt>
                <c:pt idx="1">
                  <c:v>2023</c:v>
                </c:pt>
                <c:pt idx="2">
                  <c:v>2024</c:v>
                </c:pt>
                <c:pt idx="3">
                  <c:v>2025</c:v>
                </c:pt>
                <c:pt idx="4">
                  <c:v>2026</c:v>
                </c:pt>
              </c:numCache>
            </c:numRef>
          </c:cat>
          <c:val>
            <c:numRef>
              <c:f>'No. S1'!$E$116:$E$120</c:f>
              <c:numCache>
                <c:formatCode>0.0</c:formatCode>
                <c:ptCount val="5"/>
                <c:pt idx="1">
                  <c:v>-1E-3</c:v>
                </c:pt>
                <c:pt idx="2">
                  <c:v>-1E-3</c:v>
                </c:pt>
                <c:pt idx="3">
                  <c:v>-2E-3</c:v>
                </c:pt>
                <c:pt idx="4">
                  <c:v>-2E-3</c:v>
                </c:pt>
              </c:numCache>
            </c:numRef>
          </c:val>
          <c:extLst>
            <c:ext xmlns:c16="http://schemas.microsoft.com/office/drawing/2014/chart" uri="{C3380CC4-5D6E-409C-BE32-E72D297353CC}">
              <c16:uniqueId val="{00000001-B340-4521-A815-DC5433E9DFB5}"/>
            </c:ext>
          </c:extLst>
        </c:ser>
        <c:ser>
          <c:idx val="4"/>
          <c:order val="3"/>
          <c:tx>
            <c:strRef>
              <c:f>'No. S1'!$G$111</c:f>
              <c:strCache>
                <c:ptCount val="1"/>
                <c:pt idx="0">
                  <c:v>Policy</c:v>
                </c:pt>
              </c:strCache>
            </c:strRef>
          </c:tx>
          <c:spPr>
            <a:solidFill>
              <a:srgbClr val="D41212"/>
            </a:solidFill>
          </c:spPr>
          <c:invertIfNegative val="0"/>
          <c:cat>
            <c:numRef>
              <c:f>'No. S1'!$B$116:$B$120</c:f>
              <c:numCache>
                <c:formatCode>General</c:formatCode>
                <c:ptCount val="5"/>
                <c:pt idx="0">
                  <c:v>2022</c:v>
                </c:pt>
                <c:pt idx="1">
                  <c:v>2023</c:v>
                </c:pt>
                <c:pt idx="2">
                  <c:v>2024</c:v>
                </c:pt>
                <c:pt idx="3">
                  <c:v>2025</c:v>
                </c:pt>
                <c:pt idx="4">
                  <c:v>2026</c:v>
                </c:pt>
              </c:numCache>
            </c:numRef>
          </c:cat>
          <c:val>
            <c:numRef>
              <c:f>'No. S1'!$G$116:$G$120</c:f>
              <c:numCache>
                <c:formatCode>0.0</c:formatCode>
                <c:ptCount val="5"/>
                <c:pt idx="1">
                  <c:v>-1.38</c:v>
                </c:pt>
                <c:pt idx="2">
                  <c:v>-1.06</c:v>
                </c:pt>
                <c:pt idx="3">
                  <c:v>-0.86499999999999999</c:v>
                </c:pt>
                <c:pt idx="4">
                  <c:v>-0.86499999999999999</c:v>
                </c:pt>
              </c:numCache>
            </c:numRef>
          </c:val>
          <c:extLst>
            <c:ext xmlns:c16="http://schemas.microsoft.com/office/drawing/2014/chart" uri="{C3380CC4-5D6E-409C-BE32-E72D297353CC}">
              <c16:uniqueId val="{00000002-B340-4521-A815-DC5433E9DFB5}"/>
            </c:ext>
          </c:extLst>
        </c:ser>
        <c:ser>
          <c:idx val="3"/>
          <c:order val="4"/>
          <c:tx>
            <c:strRef>
              <c:f>'No. S1'!$F$111</c:f>
              <c:strCache>
                <c:ptCount val="1"/>
                <c:pt idx="0">
                  <c:v>Carryover</c:v>
                </c:pt>
              </c:strCache>
            </c:strRef>
          </c:tx>
          <c:spPr>
            <a:solidFill>
              <a:schemeClr val="accent2">
                <a:lumMod val="40000"/>
                <a:lumOff val="60000"/>
              </a:schemeClr>
            </a:solidFill>
          </c:spPr>
          <c:invertIfNegative val="0"/>
          <c:cat>
            <c:numRef>
              <c:f>'No. S1'!$B$116:$B$120</c:f>
              <c:numCache>
                <c:formatCode>General</c:formatCode>
                <c:ptCount val="5"/>
                <c:pt idx="0">
                  <c:v>2022</c:v>
                </c:pt>
                <c:pt idx="1">
                  <c:v>2023</c:v>
                </c:pt>
                <c:pt idx="2">
                  <c:v>2024</c:v>
                </c:pt>
                <c:pt idx="3">
                  <c:v>2025</c:v>
                </c:pt>
                <c:pt idx="4">
                  <c:v>2026</c:v>
                </c:pt>
              </c:numCache>
            </c:numRef>
          </c:cat>
          <c:val>
            <c:numRef>
              <c:f>'No. S1'!$F$116:$F$120</c:f>
              <c:numCache>
                <c:formatCode>0.0</c:formatCode>
                <c:ptCount val="5"/>
                <c:pt idx="1">
                  <c:v>7.0000000000000007E-2</c:v>
                </c:pt>
                <c:pt idx="2">
                  <c:v>0.06</c:v>
                </c:pt>
                <c:pt idx="3">
                  <c:v>-5.5E-2</c:v>
                </c:pt>
                <c:pt idx="4">
                  <c:v>7.4999999999999997E-2</c:v>
                </c:pt>
              </c:numCache>
            </c:numRef>
          </c:val>
          <c:extLst>
            <c:ext xmlns:c16="http://schemas.microsoft.com/office/drawing/2014/chart" uri="{C3380CC4-5D6E-409C-BE32-E72D297353CC}">
              <c16:uniqueId val="{00000003-B340-4521-A815-DC5433E9DFB5}"/>
            </c:ext>
          </c:extLst>
        </c:ser>
        <c:ser>
          <c:idx val="7"/>
          <c:order val="5"/>
          <c:tx>
            <c:strRef>
              <c:f>'No. S1'!$H$111</c:f>
              <c:strCache>
                <c:ptCount val="1"/>
                <c:pt idx="0">
                  <c:v>Other/Judgement </c:v>
                </c:pt>
              </c:strCache>
            </c:strRef>
          </c:tx>
          <c:spPr>
            <a:solidFill>
              <a:srgbClr val="BFBFBF"/>
            </a:solidFill>
          </c:spPr>
          <c:invertIfNegative val="0"/>
          <c:cat>
            <c:numRef>
              <c:f>'No. S1'!$B$116:$B$120</c:f>
              <c:numCache>
                <c:formatCode>General</c:formatCode>
                <c:ptCount val="5"/>
                <c:pt idx="0">
                  <c:v>2022</c:v>
                </c:pt>
                <c:pt idx="1">
                  <c:v>2023</c:v>
                </c:pt>
                <c:pt idx="2">
                  <c:v>2024</c:v>
                </c:pt>
                <c:pt idx="3">
                  <c:v>2025</c:v>
                </c:pt>
                <c:pt idx="4">
                  <c:v>2026</c:v>
                </c:pt>
              </c:numCache>
            </c:numRef>
          </c:cat>
          <c:val>
            <c:numRef>
              <c:f>'No. S1'!$H$116:$H$120</c:f>
              <c:numCache>
                <c:formatCode>0.0</c:formatCode>
                <c:ptCount val="5"/>
                <c:pt idx="1">
                  <c:v>4.1338122500000199E-2</c:v>
                </c:pt>
                <c:pt idx="2">
                  <c:v>-0.47153202280000006</c:v>
                </c:pt>
                <c:pt idx="3">
                  <c:v>2.0001407609999931E-2</c:v>
                </c:pt>
                <c:pt idx="4">
                  <c:v>-0.4329858113199998</c:v>
                </c:pt>
              </c:numCache>
            </c:numRef>
          </c:val>
          <c:extLst>
            <c:ext xmlns:c16="http://schemas.microsoft.com/office/drawing/2014/chart" uri="{C3380CC4-5D6E-409C-BE32-E72D297353CC}">
              <c16:uniqueId val="{00000004-B340-4521-A815-DC5433E9DFB5}"/>
            </c:ext>
          </c:extLst>
        </c:ser>
        <c:ser>
          <c:idx val="5"/>
          <c:order val="6"/>
          <c:tx>
            <c:strRef>
              <c:f>'No. S1'!$I$111</c:f>
              <c:strCache>
                <c:ptCount val="1"/>
                <c:pt idx="0">
                  <c:v>Warehousing</c:v>
                </c:pt>
              </c:strCache>
            </c:strRef>
          </c:tx>
          <c:invertIfNegative val="0"/>
          <c:cat>
            <c:numRef>
              <c:f>'No. S1'!$B$116:$B$120</c:f>
              <c:numCache>
                <c:formatCode>General</c:formatCode>
                <c:ptCount val="5"/>
                <c:pt idx="0">
                  <c:v>2022</c:v>
                </c:pt>
                <c:pt idx="1">
                  <c:v>2023</c:v>
                </c:pt>
                <c:pt idx="2">
                  <c:v>2024</c:v>
                </c:pt>
                <c:pt idx="3">
                  <c:v>2025</c:v>
                </c:pt>
                <c:pt idx="4">
                  <c:v>2026</c:v>
                </c:pt>
              </c:numCache>
            </c:numRef>
          </c:cat>
          <c:val>
            <c:numRef>
              <c:f>'No. S1'!$I$116:$I$120</c:f>
              <c:numCache>
                <c:formatCode>0.0</c:formatCode>
                <c:ptCount val="5"/>
                <c:pt idx="1">
                  <c:v>0.11209999999999999</c:v>
                </c:pt>
                <c:pt idx="2">
                  <c:v>-0.18525</c:v>
                </c:pt>
                <c:pt idx="3">
                  <c:v>-1.3299999999999999E-2</c:v>
                </c:pt>
                <c:pt idx="4">
                  <c:v>0</c:v>
                </c:pt>
              </c:numCache>
            </c:numRef>
          </c:val>
          <c:extLst>
            <c:ext xmlns:c16="http://schemas.microsoft.com/office/drawing/2014/chart" uri="{C3380CC4-5D6E-409C-BE32-E72D297353CC}">
              <c16:uniqueId val="{00000005-B340-4521-A815-DC5433E9DFB5}"/>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'No. S1'!$C$111</c:f>
              <c:strCache>
                <c:ptCount val="1"/>
                <c:pt idx="0">
                  <c:v>Total Revenue</c:v>
                </c:pt>
              </c:strCache>
            </c:strRef>
          </c:tx>
          <c:marker>
            <c:symbol val="circle"/>
            <c:size val="7"/>
            <c:spPr>
              <a:solidFill>
                <a:schemeClr val="accent4">
                  <a:lumMod val="40000"/>
                  <a:lumOff val="60000"/>
                </a:schemeClr>
              </a:solidFill>
              <a:ln w="19050">
                <a:noFill/>
              </a:ln>
            </c:spPr>
          </c:marker>
          <c:cat>
            <c:numLit>
              <c:formatCode>General</c:formatCode>
              <c:ptCount val="5"/>
              <c:pt idx="0">
                <c:v>2022</c:v>
              </c:pt>
              <c:pt idx="1">
                <c:v>2023</c:v>
              </c:pt>
              <c:pt idx="2">
                <c:v>2024</c:v>
              </c:pt>
              <c:pt idx="3">
                <c:v>2025</c:v>
              </c:pt>
              <c:pt idx="4">
                <c:v>2026</c:v>
              </c:pt>
            </c:numLit>
          </c:cat>
          <c:val>
            <c:numRef>
              <c:f>'No. S1'!$C$116:$C$120</c:f>
              <c:numCache>
                <c:formatCode>0.0</c:formatCode>
                <c:ptCount val="5"/>
                <c:pt idx="0">
                  <c:v>2.4249999999999998</c:v>
                </c:pt>
                <c:pt idx="1">
                  <c:v>1.675</c:v>
                </c:pt>
                <c:pt idx="2">
                  <c:v>0.94499999999999995</c:v>
                </c:pt>
                <c:pt idx="3">
                  <c:v>1.69</c:v>
                </c:pt>
                <c:pt idx="4">
                  <c:v>1.5449999999999999</c:v>
                </c:pt>
              </c:numCache>
            </c:numRef>
          </c:val>
          <c:smooth val="0"/>
          <c:extLst>
            <c:ext xmlns:c16="http://schemas.microsoft.com/office/drawing/2014/chart" uri="{C3380CC4-5D6E-409C-BE32-E72D297353CC}">
              <c16:uniqueId val="{00000006-B340-4521-A815-DC5433E9DFB5}"/>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crossAx val="415210496"/>
        <c:crosses val="autoZero"/>
        <c:auto val="1"/>
        <c:lblAlgn val="ctr"/>
        <c:lblOffset val="100"/>
        <c:noMultiLvlLbl val="0"/>
      </c:catAx>
      <c:valAx>
        <c:axId val="415210496"/>
        <c:scaling>
          <c:orientation val="minMax"/>
          <c:min val="-3"/>
        </c:scaling>
        <c:delete val="0"/>
        <c:axPos val="l"/>
        <c:numFmt formatCode="#,##0" sourceLinked="0"/>
        <c:majorTickMark val="out"/>
        <c:minorTickMark val="none"/>
        <c:tickLblPos val="nextTo"/>
        <c:crossAx val="415208576"/>
        <c:crosses val="autoZero"/>
        <c:crossBetween val="between"/>
      </c:valAx>
    </c:plotArea>
    <c:plotVisOnly val="1"/>
    <c:dispBlanksAs val="gap"/>
    <c:showDLblsOverMax val="0"/>
  </c:chart>
  <c:spPr>
    <a:ln>
      <a:noFill/>
    </a:ln>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'No. S1'!$D$128</c:f>
              <c:strCache>
                <c:ptCount val="1"/>
                <c:pt idx="0">
                  <c:v>Macro</c:v>
                </c:pt>
              </c:strCache>
            </c:strRef>
          </c:tx>
          <c:spPr>
            <a:solidFill>
              <a:srgbClr val="254061"/>
            </a:solidFill>
          </c:spPr>
          <c:invertIfNegative val="0"/>
          <c:cat>
            <c:numRef>
              <c:f>'No. S1'!$B$133:$B$137</c:f>
              <c:numCache>
                <c:formatCode>General</c:formatCode>
                <c:ptCount val="5"/>
                <c:pt idx="0">
                  <c:v>2022</c:v>
                </c:pt>
                <c:pt idx="1">
                  <c:v>2023</c:v>
                </c:pt>
                <c:pt idx="2">
                  <c:v>2024</c:v>
                </c:pt>
                <c:pt idx="3">
                  <c:v>2025</c:v>
                </c:pt>
                <c:pt idx="4">
                  <c:v>2026</c:v>
                </c:pt>
              </c:numCache>
            </c:numRef>
          </c:cat>
          <c:val>
            <c:numRef>
              <c:f>'No. S1'!$D$133:$D$137</c:f>
              <c:numCache>
                <c:formatCode>0.0</c:formatCode>
                <c:ptCount val="5"/>
                <c:pt idx="1">
                  <c:v>0.39694941</c:v>
                </c:pt>
                <c:pt idx="2">
                  <c:v>0.34001704799999999</c:v>
                </c:pt>
                <c:pt idx="3">
                  <c:v>0.32841970856000002</c:v>
                </c:pt>
                <c:pt idx="4">
                  <c:v>0.34933562214000002</c:v>
                </c:pt>
              </c:numCache>
            </c:numRef>
          </c:val>
          <c:extLst>
            <c:ext xmlns:c16="http://schemas.microsoft.com/office/drawing/2014/chart" uri="{C3380CC4-5D6E-409C-BE32-E72D297353CC}">
              <c16:uniqueId val="{00000000-125B-4B96-8288-5AE70F756517}"/>
            </c:ext>
          </c:extLst>
        </c:ser>
        <c:ser>
          <c:idx val="2"/>
          <c:order val="2"/>
          <c:tx>
            <c:strRef>
              <c:f>'No. S1'!$E$128</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'No. S1'!$B$133:$B$137</c:f>
              <c:numCache>
                <c:formatCode>General</c:formatCode>
                <c:ptCount val="5"/>
                <c:pt idx="0">
                  <c:v>2022</c:v>
                </c:pt>
                <c:pt idx="1">
                  <c:v>2023</c:v>
                </c:pt>
                <c:pt idx="2">
                  <c:v>2024</c:v>
                </c:pt>
                <c:pt idx="3">
                  <c:v>2025</c:v>
                </c:pt>
                <c:pt idx="4">
                  <c:v>2026</c:v>
                </c:pt>
              </c:numCache>
            </c:numRef>
          </c:cat>
          <c:val>
            <c:numRef>
              <c:f>'No. S1'!$E$133:$E$137</c:f>
              <c:numCache>
                <c:formatCode>0.0</c:formatCode>
                <c:ptCount val="5"/>
                <c:pt idx="1">
                  <c:v>0</c:v>
                </c:pt>
                <c:pt idx="2">
                  <c:v>0</c:v>
                </c:pt>
                <c:pt idx="3">
                  <c:v>0</c:v>
                </c:pt>
                <c:pt idx="4">
                  <c:v>0</c:v>
                </c:pt>
              </c:numCache>
            </c:numRef>
          </c:val>
          <c:extLst>
            <c:ext xmlns:c16="http://schemas.microsoft.com/office/drawing/2014/chart" uri="{C3380CC4-5D6E-409C-BE32-E72D297353CC}">
              <c16:uniqueId val="{00000001-125B-4B96-8288-5AE70F756517}"/>
            </c:ext>
          </c:extLst>
        </c:ser>
        <c:ser>
          <c:idx val="4"/>
          <c:order val="3"/>
          <c:tx>
            <c:strRef>
              <c:f>'No. S1'!$G$128</c:f>
              <c:strCache>
                <c:ptCount val="1"/>
                <c:pt idx="0">
                  <c:v>Policy</c:v>
                </c:pt>
              </c:strCache>
            </c:strRef>
          </c:tx>
          <c:spPr>
            <a:solidFill>
              <a:srgbClr val="D41212"/>
            </a:solidFill>
          </c:spPr>
          <c:invertIfNegative val="0"/>
          <c:cat>
            <c:numRef>
              <c:f>'No. S1'!$B$133:$B$137</c:f>
              <c:numCache>
                <c:formatCode>General</c:formatCode>
                <c:ptCount val="5"/>
                <c:pt idx="0">
                  <c:v>2022</c:v>
                </c:pt>
                <c:pt idx="1">
                  <c:v>2023</c:v>
                </c:pt>
                <c:pt idx="2">
                  <c:v>2024</c:v>
                </c:pt>
                <c:pt idx="3">
                  <c:v>2025</c:v>
                </c:pt>
                <c:pt idx="4">
                  <c:v>2026</c:v>
                </c:pt>
              </c:numCache>
            </c:numRef>
          </c:cat>
          <c:val>
            <c:numRef>
              <c:f>'No. S1'!$G$133:$G$137</c:f>
              <c:numCache>
                <c:formatCode>0.0</c:formatCode>
                <c:ptCount val="5"/>
                <c:pt idx="1">
                  <c:v>-0.04</c:v>
                </c:pt>
                <c:pt idx="2">
                  <c:v>-0.32</c:v>
                </c:pt>
                <c:pt idx="3">
                  <c:v>0</c:v>
                </c:pt>
                <c:pt idx="4">
                  <c:v>0</c:v>
                </c:pt>
              </c:numCache>
            </c:numRef>
          </c:val>
          <c:extLst>
            <c:ext xmlns:c16="http://schemas.microsoft.com/office/drawing/2014/chart" uri="{C3380CC4-5D6E-409C-BE32-E72D297353CC}">
              <c16:uniqueId val="{00000002-125B-4B96-8288-5AE70F756517}"/>
            </c:ext>
          </c:extLst>
        </c:ser>
        <c:ser>
          <c:idx val="3"/>
          <c:order val="4"/>
          <c:tx>
            <c:strRef>
              <c:f>'No. S1'!$F$128</c:f>
              <c:strCache>
                <c:ptCount val="1"/>
                <c:pt idx="0">
                  <c:v>Carryover</c:v>
                </c:pt>
              </c:strCache>
            </c:strRef>
          </c:tx>
          <c:spPr>
            <a:solidFill>
              <a:schemeClr val="accent2">
                <a:lumMod val="40000"/>
                <a:lumOff val="60000"/>
              </a:schemeClr>
            </a:solidFill>
          </c:spPr>
          <c:invertIfNegative val="0"/>
          <c:cat>
            <c:numRef>
              <c:f>'No. S1'!$B$133:$B$137</c:f>
              <c:numCache>
                <c:formatCode>General</c:formatCode>
                <c:ptCount val="5"/>
                <c:pt idx="0">
                  <c:v>2022</c:v>
                </c:pt>
                <c:pt idx="1">
                  <c:v>2023</c:v>
                </c:pt>
                <c:pt idx="2">
                  <c:v>2024</c:v>
                </c:pt>
                <c:pt idx="3">
                  <c:v>2025</c:v>
                </c:pt>
                <c:pt idx="4">
                  <c:v>2026</c:v>
                </c:pt>
              </c:numCache>
            </c:numRef>
          </c:cat>
          <c:val>
            <c:numRef>
              <c:f>'No. S1'!$F$133:$F$137</c:f>
              <c:numCache>
                <c:formatCode>0.0</c:formatCode>
                <c:ptCount val="5"/>
                <c:pt idx="1">
                  <c:v>-3.0000000000000001E-3</c:v>
                </c:pt>
                <c:pt idx="2">
                  <c:v>0.03</c:v>
                </c:pt>
                <c:pt idx="3">
                  <c:v>-0.04</c:v>
                </c:pt>
                <c:pt idx="4">
                  <c:v>2.5000000000000001E-2</c:v>
                </c:pt>
              </c:numCache>
            </c:numRef>
          </c:val>
          <c:extLst>
            <c:ext xmlns:c16="http://schemas.microsoft.com/office/drawing/2014/chart" uri="{C3380CC4-5D6E-409C-BE32-E72D297353CC}">
              <c16:uniqueId val="{00000003-125B-4B96-8288-5AE70F756517}"/>
            </c:ext>
          </c:extLst>
        </c:ser>
        <c:ser>
          <c:idx val="7"/>
          <c:order val="5"/>
          <c:tx>
            <c:strRef>
              <c:f>'No. S1'!$H$128</c:f>
              <c:strCache>
                <c:ptCount val="1"/>
                <c:pt idx="0">
                  <c:v>Other/Judgement </c:v>
                </c:pt>
              </c:strCache>
            </c:strRef>
          </c:tx>
          <c:spPr>
            <a:solidFill>
              <a:schemeClr val="bg1">
                <a:lumMod val="75000"/>
              </a:schemeClr>
            </a:solidFill>
          </c:spPr>
          <c:invertIfNegative val="0"/>
          <c:cat>
            <c:numRef>
              <c:f>'No. S1'!$B$133:$B$137</c:f>
              <c:numCache>
                <c:formatCode>General</c:formatCode>
                <c:ptCount val="5"/>
                <c:pt idx="0">
                  <c:v>2022</c:v>
                </c:pt>
                <c:pt idx="1">
                  <c:v>2023</c:v>
                </c:pt>
                <c:pt idx="2">
                  <c:v>2024</c:v>
                </c:pt>
                <c:pt idx="3">
                  <c:v>2025</c:v>
                </c:pt>
                <c:pt idx="4">
                  <c:v>2026</c:v>
                </c:pt>
              </c:numCache>
            </c:numRef>
          </c:cat>
          <c:val>
            <c:numRef>
              <c:f>'No. S1'!$H$133:$H$137</c:f>
              <c:numCache>
                <c:formatCode>0.0</c:formatCode>
                <c:ptCount val="5"/>
                <c:pt idx="1">
                  <c:v>8.1050589999999798E-2</c:v>
                </c:pt>
                <c:pt idx="2">
                  <c:v>4.9829520000002894E-3</c:v>
                </c:pt>
                <c:pt idx="3">
                  <c:v>-1.3419708559999799E-2</c:v>
                </c:pt>
                <c:pt idx="4">
                  <c:v>1.0664377860000001E-2</c:v>
                </c:pt>
              </c:numCache>
            </c:numRef>
          </c:val>
          <c:extLst>
            <c:ext xmlns:c16="http://schemas.microsoft.com/office/drawing/2014/chart" uri="{C3380CC4-5D6E-409C-BE32-E72D297353CC}">
              <c16:uniqueId val="{00000004-125B-4B96-8288-5AE70F756517}"/>
            </c:ext>
          </c:extLst>
        </c:ser>
        <c:dLbls>
          <c:showLegendKey val="0"/>
          <c:showVal val="0"/>
          <c:showCatName val="0"/>
          <c:showSerName val="0"/>
          <c:showPercent val="0"/>
          <c:showBubbleSize val="0"/>
        </c:dLbls>
        <c:gapWidth val="150"/>
        <c:overlap val="100"/>
        <c:axId val="415290496"/>
        <c:axId val="415292416"/>
      </c:barChart>
      <c:lineChart>
        <c:grouping val="standard"/>
        <c:varyColors val="0"/>
        <c:ser>
          <c:idx val="0"/>
          <c:order val="0"/>
          <c:tx>
            <c:strRef>
              <c:f>'No. S1'!$C$128</c:f>
              <c:strCache>
                <c:ptCount val="1"/>
                <c:pt idx="0">
                  <c:v>Total Revenue</c:v>
                </c:pt>
              </c:strCache>
            </c:strRef>
          </c:tx>
          <c:marker>
            <c:symbol val="circle"/>
            <c:size val="7"/>
            <c:spPr>
              <a:solidFill>
                <a:schemeClr val="accent4">
                  <a:lumMod val="40000"/>
                  <a:lumOff val="60000"/>
                </a:schemeClr>
              </a:solidFill>
              <a:ln w="19050">
                <a:noFill/>
              </a:ln>
            </c:spPr>
          </c:marker>
          <c:cat>
            <c:numLit>
              <c:formatCode>General</c:formatCode>
              <c:ptCount val="5"/>
              <c:pt idx="0">
                <c:v>2022</c:v>
              </c:pt>
              <c:pt idx="1">
                <c:v>2023</c:v>
              </c:pt>
              <c:pt idx="2">
                <c:v>2024</c:v>
              </c:pt>
              <c:pt idx="3">
                <c:v>2025</c:v>
              </c:pt>
              <c:pt idx="4">
                <c:v>2026</c:v>
              </c:pt>
            </c:numLit>
          </c:cat>
          <c:val>
            <c:numRef>
              <c:f>'No. S1'!$C$133:$C$137</c:f>
              <c:numCache>
                <c:formatCode>0.0</c:formatCode>
                <c:ptCount val="5"/>
                <c:pt idx="0">
                  <c:v>0.55000000000000004</c:v>
                </c:pt>
                <c:pt idx="1">
                  <c:v>0.435</c:v>
                </c:pt>
                <c:pt idx="2">
                  <c:v>5.5E-2</c:v>
                </c:pt>
                <c:pt idx="3">
                  <c:v>0.27500000000000002</c:v>
                </c:pt>
                <c:pt idx="4">
                  <c:v>0.38500000000000001</c:v>
                </c:pt>
              </c:numCache>
            </c:numRef>
          </c:val>
          <c:smooth val="0"/>
          <c:extLst>
            <c:ext xmlns:c16="http://schemas.microsoft.com/office/drawing/2014/chart" uri="{C3380CC4-5D6E-409C-BE32-E72D297353CC}">
              <c16:uniqueId val="{00000005-125B-4B96-8288-5AE70F756517}"/>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90496"/>
        <c:crosses val="autoZero"/>
        <c:crossBetween val="between"/>
        <c:majorUnit val="1"/>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cene3d>
          <a:camera prst="orthographicFront"/>
          <a:lightRig rig="threePt" dir="t"/>
        </a:scene3d>
        <a:sp3d>
          <a:bevelT h="12700"/>
        </a:sp3d>
      </c:spPr>
    </c:sideWall>
    <c:backWall>
      <c:thickness val="0"/>
      <c:spPr>
        <a:noFill/>
        <a:ln>
          <a:noFill/>
        </a:ln>
        <a:effectLst/>
        <a:scene3d>
          <a:camera prst="orthographicFront"/>
          <a:lightRig rig="threePt" dir="t"/>
        </a:scene3d>
        <a:sp3d>
          <a:bevelT h="12700"/>
        </a:sp3d>
      </c:spPr>
    </c:backWall>
    <c:plotArea>
      <c:layout>
        <c:manualLayout>
          <c:layoutTarget val="inner"/>
          <c:xMode val="edge"/>
          <c:yMode val="edge"/>
          <c:x val="5.9248756627749914E-2"/>
          <c:y val="2.9121447533621614E-2"/>
          <c:w val="0.74411937299547093"/>
          <c:h val="0.83450835026670056"/>
        </c:manualLayout>
      </c:layout>
      <c:bar3DChart>
        <c:barDir val="col"/>
        <c:grouping val="stacked"/>
        <c:varyColors val="0"/>
        <c:ser>
          <c:idx val="3"/>
          <c:order val="0"/>
          <c:tx>
            <c:strRef>
              <c:f>'No. 7'!$C$20</c:f>
              <c:strCache>
                <c:ptCount val="1"/>
                <c:pt idx="0">
                  <c:v>Domestic</c:v>
                </c:pt>
              </c:strCache>
            </c:strRef>
          </c:tx>
          <c:spPr>
            <a:solidFill>
              <a:schemeClr val="accent3"/>
            </a:solidFill>
            <a:ln>
              <a:noFill/>
            </a:ln>
            <a:effectLst/>
            <a:scene3d>
              <a:camera prst="orthographicFront"/>
              <a:lightRig rig="threePt" dir="t"/>
            </a:scene3d>
            <a:sp3d prstMaterial="flat">
              <a:bevelT w="127000" h="127000"/>
            </a:sp3d>
          </c:spPr>
          <c:invertIfNegative val="0"/>
          <c:cat>
            <c:multiLvlStrRef>
              <c:f>'No. 7'!$A$21:$B$104</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'No. 7'!$C$21:$C$104</c:f>
              <c:numCache>
                <c:formatCode>General</c:formatCode>
                <c:ptCount val="84"/>
                <c:pt idx="0">
                  <c:v>0.87156380869845373</c:v>
                </c:pt>
                <c:pt idx="1">
                  <c:v>0.88155777757780696</c:v>
                </c:pt>
                <c:pt idx="2">
                  <c:v>0.92146679213296578</c:v>
                </c:pt>
                <c:pt idx="3">
                  <c:v>0.85598873972681222</c:v>
                </c:pt>
                <c:pt idx="4">
                  <c:v>0.78417840338201528</c:v>
                </c:pt>
                <c:pt idx="5">
                  <c:v>0.78697304057886042</c:v>
                </c:pt>
                <c:pt idx="6">
                  <c:v>1.0767342457938791</c:v>
                </c:pt>
                <c:pt idx="7">
                  <c:v>1.1763218907638353</c:v>
                </c:pt>
                <c:pt idx="8">
                  <c:v>1.12361312217124</c:v>
                </c:pt>
                <c:pt idx="9">
                  <c:v>1.1100119730991893</c:v>
                </c:pt>
                <c:pt idx="10">
                  <c:v>1.0743245449041419</c:v>
                </c:pt>
                <c:pt idx="11">
                  <c:v>1.1001680892423058</c:v>
                </c:pt>
                <c:pt idx="12">
                  <c:v>1.0004856686989967</c:v>
                </c:pt>
                <c:pt idx="13">
                  <c:v>1.0562412210798706</c:v>
                </c:pt>
                <c:pt idx="14">
                  <c:v>1.0323644930097768</c:v>
                </c:pt>
                <c:pt idx="15">
                  <c:v>0.98132626642198106</c:v>
                </c:pt>
                <c:pt idx="16">
                  <c:v>1.0715732786005845</c:v>
                </c:pt>
                <c:pt idx="17">
                  <c:v>0.92876093763463441</c:v>
                </c:pt>
                <c:pt idx="18">
                  <c:v>0.88536232271561854</c:v>
                </c:pt>
                <c:pt idx="19">
                  <c:v>0.88347889826106618</c:v>
                </c:pt>
                <c:pt idx="20">
                  <c:v>0.93460571598868059</c:v>
                </c:pt>
                <c:pt idx="21">
                  <c:v>0.93920918297927714</c:v>
                </c:pt>
                <c:pt idx="22">
                  <c:v>0.95816028786328489</c:v>
                </c:pt>
                <c:pt idx="23">
                  <c:v>0.96472341542598039</c:v>
                </c:pt>
                <c:pt idx="24">
                  <c:v>1.2882940200758775</c:v>
                </c:pt>
                <c:pt idx="25">
                  <c:v>1.2275433536783826</c:v>
                </c:pt>
                <c:pt idx="26">
                  <c:v>1.2506495310704302</c:v>
                </c:pt>
                <c:pt idx="27">
                  <c:v>1.2648611474481675</c:v>
                </c:pt>
                <c:pt idx="28">
                  <c:v>1.1954421485319751</c:v>
                </c:pt>
                <c:pt idx="29">
                  <c:v>1.1842516027076717</c:v>
                </c:pt>
                <c:pt idx="30">
                  <c:v>1.078561326168394</c:v>
                </c:pt>
                <c:pt idx="31">
                  <c:v>1.0506434947071324</c:v>
                </c:pt>
                <c:pt idx="32">
                  <c:v>1.166851234506713</c:v>
                </c:pt>
                <c:pt idx="33">
                  <c:v>1.2043389559780249</c:v>
                </c:pt>
                <c:pt idx="34">
                  <c:v>1.2147365246670652</c:v>
                </c:pt>
                <c:pt idx="35">
                  <c:v>1.1444515954091659</c:v>
                </c:pt>
                <c:pt idx="36">
                  <c:v>0.91703687228386899</c:v>
                </c:pt>
                <c:pt idx="37">
                  <c:v>0.89804089470705373</c:v>
                </c:pt>
                <c:pt idx="38">
                  <c:v>0.77664475301960123</c:v>
                </c:pt>
                <c:pt idx="39">
                  <c:v>0.63199397803571544</c:v>
                </c:pt>
                <c:pt idx="40">
                  <c:v>0.53424232598243382</c:v>
                </c:pt>
                <c:pt idx="41">
                  <c:v>0.60963472368228455</c:v>
                </c:pt>
                <c:pt idx="42">
                  <c:v>0.6990100720683291</c:v>
                </c:pt>
                <c:pt idx="43">
                  <c:v>0.67283228914195792</c:v>
                </c:pt>
                <c:pt idx="44">
                  <c:v>0.58986292359828829</c:v>
                </c:pt>
                <c:pt idx="45">
                  <c:v>0.29266487189925783</c:v>
                </c:pt>
                <c:pt idx="46">
                  <c:v>0.45975112257165984</c:v>
                </c:pt>
                <c:pt idx="47">
                  <c:v>0.84585605408334097</c:v>
                </c:pt>
                <c:pt idx="48">
                  <c:v>0.91023099200025415</c:v>
                </c:pt>
                <c:pt idx="49">
                  <c:v>0.85911563255860179</c:v>
                </c:pt>
                <c:pt idx="50">
                  <c:v>0.91333586564968905</c:v>
                </c:pt>
                <c:pt idx="51">
                  <c:v>1.0965534193124484</c:v>
                </c:pt>
                <c:pt idx="52">
                  <c:v>1.0699399698151315</c:v>
                </c:pt>
                <c:pt idx="53">
                  <c:v>0.84988858289761893</c:v>
                </c:pt>
                <c:pt idx="54">
                  <c:v>0.8478645803804804</c:v>
                </c:pt>
                <c:pt idx="55">
                  <c:v>0.97666425982167626</c:v>
                </c:pt>
                <c:pt idx="56">
                  <c:v>1.1342016680684337</c:v>
                </c:pt>
                <c:pt idx="57">
                  <c:v>1.4575281594728278</c:v>
                </c:pt>
                <c:pt idx="58">
                  <c:v>1.4643677308571421</c:v>
                </c:pt>
                <c:pt idx="59">
                  <c:v>1.3344058201023563</c:v>
                </c:pt>
                <c:pt idx="60">
                  <c:v>1.2809750696825652</c:v>
                </c:pt>
                <c:pt idx="61">
                  <c:v>1.3353292035935422</c:v>
                </c:pt>
                <c:pt idx="62">
                  <c:v>1.602635983338375</c:v>
                </c:pt>
                <c:pt idx="63">
                  <c:v>1.8555868960007134</c:v>
                </c:pt>
                <c:pt idx="64">
                  <c:v>2.1648572125513454</c:v>
                </c:pt>
                <c:pt idx="65">
                  <c:v>2.4712237932960281</c:v>
                </c:pt>
                <c:pt idx="66">
                  <c:v>2.7153662291080356</c:v>
                </c:pt>
                <c:pt idx="67">
                  <c:v>2.6100383886363221</c:v>
                </c:pt>
                <c:pt idx="68">
                  <c:v>2.4236732798624199</c:v>
                </c:pt>
                <c:pt idx="69">
                  <c:v>2.2390329328462544</c:v>
                </c:pt>
                <c:pt idx="70">
                  <c:v>2.2769500769160826</c:v>
                </c:pt>
                <c:pt idx="71">
                  <c:v>2.3094404491682523</c:v>
                </c:pt>
                <c:pt idx="72">
                  <c:v>1.8926706501096444</c:v>
                </c:pt>
                <c:pt idx="73">
                  <c:v>2.1873342378318927</c:v>
                </c:pt>
                <c:pt idx="74">
                  <c:v>2.1951246844619554</c:v>
                </c:pt>
                <c:pt idx="75">
                  <c:v>1.8386534726469865</c:v>
                </c:pt>
                <c:pt idx="76">
                  <c:v>1.8782623516308281</c:v>
                </c:pt>
                <c:pt idx="77">
                  <c:v>1.7712836154998517</c:v>
                </c:pt>
                <c:pt idx="78">
                  <c:v>1.5179220210224915</c:v>
                </c:pt>
                <c:pt idx="79">
                  <c:v>1.5500762900378997</c:v>
                </c:pt>
                <c:pt idx="80">
                  <c:v>1.7365592117712141</c:v>
                </c:pt>
                <c:pt idx="81">
                  <c:v>1.8861516410455288</c:v>
                </c:pt>
              </c:numCache>
            </c:numRef>
          </c:val>
          <c:extLst>
            <c:ext xmlns:c16="http://schemas.microsoft.com/office/drawing/2014/chart" uri="{C3380CC4-5D6E-409C-BE32-E72D297353CC}">
              <c16:uniqueId val="{00000000-8887-447B-AB8E-5EDF4FF43004}"/>
            </c:ext>
          </c:extLst>
        </c:ser>
        <c:ser>
          <c:idx val="4"/>
          <c:order val="1"/>
          <c:tx>
            <c:strRef>
              <c:f>'No. 7'!$D$20</c:f>
              <c:strCache>
                <c:ptCount val="1"/>
                <c:pt idx="0">
                  <c:v>Other</c:v>
                </c:pt>
              </c:strCache>
            </c:strRef>
          </c:tx>
          <c:spPr>
            <a:solidFill>
              <a:schemeClr val="accent3">
                <a:lumMod val="40000"/>
                <a:lumOff val="60000"/>
              </a:schemeClr>
            </a:solidFill>
            <a:ln>
              <a:noFill/>
            </a:ln>
            <a:effectLst/>
            <a:scene3d>
              <a:camera prst="orthographicFront"/>
              <a:lightRig rig="threePt" dir="t"/>
            </a:scene3d>
            <a:sp3d prstMaterial="flat">
              <a:bevelT w="127000" h="127000"/>
            </a:sp3d>
          </c:spPr>
          <c:invertIfNegative val="0"/>
          <c:cat>
            <c:multiLvlStrRef>
              <c:f>'No. 7'!$A$21:$B$104</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'No. 7'!$D$21:$D$104</c:f>
              <c:numCache>
                <c:formatCode>General</c:formatCode>
                <c:ptCount val="84"/>
                <c:pt idx="0">
                  <c:v>-0.91359048306637303</c:v>
                </c:pt>
                <c:pt idx="1">
                  <c:v>-0.97195946586465487</c:v>
                </c:pt>
                <c:pt idx="2">
                  <c:v>-0.71949469359415152</c:v>
                </c:pt>
                <c:pt idx="3">
                  <c:v>-0.31641930810160979</c:v>
                </c:pt>
                <c:pt idx="4">
                  <c:v>-0.90380428626301923</c:v>
                </c:pt>
                <c:pt idx="5">
                  <c:v>-1.0658980210393423</c:v>
                </c:pt>
                <c:pt idx="6">
                  <c:v>-1.0619598972511375</c:v>
                </c:pt>
                <c:pt idx="7">
                  <c:v>-0.82180886877535375</c:v>
                </c:pt>
                <c:pt idx="8">
                  <c:v>-0.98158812294802145</c:v>
                </c:pt>
                <c:pt idx="9">
                  <c:v>-0.77256768284144051</c:v>
                </c:pt>
                <c:pt idx="10">
                  <c:v>-0.83749097112507975</c:v>
                </c:pt>
                <c:pt idx="11">
                  <c:v>-0.78873110259944212</c:v>
                </c:pt>
                <c:pt idx="12">
                  <c:v>-0.84274804790693358</c:v>
                </c:pt>
                <c:pt idx="13">
                  <c:v>-0.51696316128754516</c:v>
                </c:pt>
                <c:pt idx="14">
                  <c:v>-0.66287595999844751</c:v>
                </c:pt>
                <c:pt idx="15">
                  <c:v>-1.2693550958824631</c:v>
                </c:pt>
                <c:pt idx="16">
                  <c:v>-0.74451425358185075</c:v>
                </c:pt>
                <c:pt idx="17">
                  <c:v>-0.99733989554866298</c:v>
                </c:pt>
                <c:pt idx="18">
                  <c:v>-0.77901453791194442</c:v>
                </c:pt>
                <c:pt idx="19">
                  <c:v>-0.9304546687661488</c:v>
                </c:pt>
                <c:pt idx="20">
                  <c:v>-0.64698542800790926</c:v>
                </c:pt>
                <c:pt idx="21">
                  <c:v>-0.70702888430473321</c:v>
                </c:pt>
                <c:pt idx="22">
                  <c:v>-0.79493763514902827</c:v>
                </c:pt>
                <c:pt idx="23">
                  <c:v>-0.61003511865720617</c:v>
                </c:pt>
                <c:pt idx="24">
                  <c:v>-0.60418410832873337</c:v>
                </c:pt>
                <c:pt idx="25">
                  <c:v>-0.7634180565424431</c:v>
                </c:pt>
                <c:pt idx="26">
                  <c:v>-0.59307916551865714</c:v>
                </c:pt>
                <c:pt idx="27">
                  <c:v>-0.18105899752610322</c:v>
                </c:pt>
                <c:pt idx="28">
                  <c:v>-0.77408184839476446</c:v>
                </c:pt>
                <c:pt idx="29">
                  <c:v>-0.42122005755581915</c:v>
                </c:pt>
                <c:pt idx="30">
                  <c:v>-0.65960549446389516</c:v>
                </c:pt>
                <c:pt idx="31">
                  <c:v>-0.5043623655726297</c:v>
                </c:pt>
                <c:pt idx="32">
                  <c:v>-0.49896023573143866</c:v>
                </c:pt>
                <c:pt idx="33">
                  <c:v>-0.50040739684909408</c:v>
                </c:pt>
                <c:pt idx="34">
                  <c:v>-0.30971114974831004</c:v>
                </c:pt>
                <c:pt idx="35">
                  <c:v>-0.25552647452616783</c:v>
                </c:pt>
                <c:pt idx="36">
                  <c:v>-0.36271881766733305</c:v>
                </c:pt>
                <c:pt idx="37">
                  <c:v>-0.35600582414379556</c:v>
                </c:pt>
                <c:pt idx="38">
                  <c:v>-0.23505167115935588</c:v>
                </c:pt>
                <c:pt idx="39">
                  <c:v>-0.40488403490077185</c:v>
                </c:pt>
                <c:pt idx="40">
                  <c:v>-0.46283769387735152</c:v>
                </c:pt>
                <c:pt idx="41">
                  <c:v>-0.40802204982635337</c:v>
                </c:pt>
                <c:pt idx="42">
                  <c:v>-0.80338576386956129</c:v>
                </c:pt>
                <c:pt idx="43">
                  <c:v>-1.187634980255539</c:v>
                </c:pt>
                <c:pt idx="44">
                  <c:v>-1.0902986841490225</c:v>
                </c:pt>
                <c:pt idx="45">
                  <c:v>-1.0951595822545785</c:v>
                </c:pt>
                <c:pt idx="46">
                  <c:v>-0.85553584254870851</c:v>
                </c:pt>
                <c:pt idx="47">
                  <c:v>-1.0009439074290309</c:v>
                </c:pt>
                <c:pt idx="48">
                  <c:v>-7.8126506624165204E-2</c:v>
                </c:pt>
                <c:pt idx="49">
                  <c:v>-0.66119640981328121</c:v>
                </c:pt>
                <c:pt idx="50">
                  <c:v>-0.92222307992382158</c:v>
                </c:pt>
                <c:pt idx="51">
                  <c:v>-0.69720892828817416</c:v>
                </c:pt>
                <c:pt idx="52">
                  <c:v>-0.15374560369772095</c:v>
                </c:pt>
                <c:pt idx="53">
                  <c:v>-0.29952150576511682</c:v>
                </c:pt>
                <c:pt idx="54">
                  <c:v>0.18573117260061611</c:v>
                </c:pt>
                <c:pt idx="55">
                  <c:v>0.53623591579006336</c:v>
                </c:pt>
                <c:pt idx="56">
                  <c:v>0.78397953627664485</c:v>
                </c:pt>
                <c:pt idx="57">
                  <c:v>1.2988099441673429</c:v>
                </c:pt>
                <c:pt idx="58">
                  <c:v>1.3044543338823349</c:v>
                </c:pt>
                <c:pt idx="59">
                  <c:v>1.5355113982755215</c:v>
                </c:pt>
                <c:pt idx="60">
                  <c:v>0.41623308265872794</c:v>
                </c:pt>
                <c:pt idx="61">
                  <c:v>0.87989859119543645</c:v>
                </c:pt>
                <c:pt idx="62">
                  <c:v>0.6538953778903025</c:v>
                </c:pt>
                <c:pt idx="63">
                  <c:v>1.2436749852992826</c:v>
                </c:pt>
                <c:pt idx="64">
                  <c:v>0.97995782251803654</c:v>
                </c:pt>
                <c:pt idx="65">
                  <c:v>1.0092228503310547</c:v>
                </c:pt>
                <c:pt idx="66">
                  <c:v>1.1636440843840745</c:v>
                </c:pt>
                <c:pt idx="67">
                  <c:v>1.3220820217426983</c:v>
                </c:pt>
                <c:pt idx="68">
                  <c:v>1.1764429027531254</c:v>
                </c:pt>
                <c:pt idx="69">
                  <c:v>1.1296093801600513</c:v>
                </c:pt>
                <c:pt idx="70">
                  <c:v>0.95386848849762274</c:v>
                </c:pt>
                <c:pt idx="71">
                  <c:v>0.72087659882965216</c:v>
                </c:pt>
                <c:pt idx="72">
                  <c:v>0.56398589378496755</c:v>
                </c:pt>
                <c:pt idx="73">
                  <c:v>1.1359542302192267</c:v>
                </c:pt>
                <c:pt idx="74">
                  <c:v>1.7919805652098679</c:v>
                </c:pt>
                <c:pt idx="75">
                  <c:v>1.3364799155433582</c:v>
                </c:pt>
                <c:pt idx="76">
                  <c:v>1.6062221259244049</c:v>
                </c:pt>
                <c:pt idx="77">
                  <c:v>1.9322562097640219</c:v>
                </c:pt>
                <c:pt idx="78">
                  <c:v>1.9597793894339244</c:v>
                </c:pt>
                <c:pt idx="79">
                  <c:v>1.6818844059067217</c:v>
                </c:pt>
                <c:pt idx="80">
                  <c:v>1.201615396337179</c:v>
                </c:pt>
                <c:pt idx="81">
                  <c:v>1.1583844726160986</c:v>
                </c:pt>
              </c:numCache>
            </c:numRef>
          </c:val>
          <c:extLst>
            <c:ext xmlns:c16="http://schemas.microsoft.com/office/drawing/2014/chart" uri="{C3380CC4-5D6E-409C-BE32-E72D297353CC}">
              <c16:uniqueId val="{00000001-8887-447B-AB8E-5EDF4FF43004}"/>
            </c:ext>
          </c:extLst>
        </c:ser>
        <c:ser>
          <c:idx val="2"/>
          <c:order val="2"/>
          <c:tx>
            <c:strRef>
              <c:f>'No. 7'!$E$20</c:f>
              <c:strCache>
                <c:ptCount val="1"/>
                <c:pt idx="0">
                  <c:v>Energy and food</c:v>
                </c:pt>
              </c:strCache>
            </c:strRef>
          </c:tx>
          <c:spPr>
            <a:solidFill>
              <a:schemeClr val="accent1">
                <a:lumMod val="60000"/>
                <a:lumOff val="40000"/>
              </a:schemeClr>
            </a:solidFill>
            <a:ln>
              <a:noFill/>
            </a:ln>
            <a:effectLst/>
            <a:scene3d>
              <a:camera prst="orthographicFront"/>
              <a:lightRig rig="threePt" dir="t"/>
            </a:scene3d>
            <a:sp3d prstMaterial="flat">
              <a:bevelT w="127000" h="127000"/>
            </a:sp3d>
          </c:spPr>
          <c:invertIfNegative val="0"/>
          <c:cat>
            <c:multiLvlStrRef>
              <c:f>'No. 7'!$A$21:$B$104</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'No. 7'!$E$21:$E$104</c:f>
              <c:numCache>
                <c:formatCode>General</c:formatCode>
                <c:ptCount val="84"/>
                <c:pt idx="0">
                  <c:v>0.24466091955537334</c:v>
                </c:pt>
                <c:pt idx="1">
                  <c:v>0.3931262089730313</c:v>
                </c:pt>
                <c:pt idx="2">
                  <c:v>0.40164963184347224</c:v>
                </c:pt>
                <c:pt idx="3">
                  <c:v>0.16253688733166249</c:v>
                </c:pt>
                <c:pt idx="4">
                  <c:v>0.11962588288100395</c:v>
                </c:pt>
                <c:pt idx="5">
                  <c:v>-0.31572318604101812</c:v>
                </c:pt>
                <c:pt idx="6">
                  <c:v>-0.2135815056003853</c:v>
                </c:pt>
                <c:pt idx="7">
                  <c:v>4.3893352513506512E-2</c:v>
                </c:pt>
                <c:pt idx="8">
                  <c:v>5.797500077678433E-2</c:v>
                </c:pt>
                <c:pt idx="9">
                  <c:v>0.16456374187076617</c:v>
                </c:pt>
                <c:pt idx="10">
                  <c:v>0.26567898903499931</c:v>
                </c:pt>
                <c:pt idx="11">
                  <c:v>0.19158112200905122</c:v>
                </c:pt>
                <c:pt idx="12">
                  <c:v>0.14559908294907503</c:v>
                </c:pt>
                <c:pt idx="13">
                  <c:v>0.16494729232034711</c:v>
                </c:pt>
                <c:pt idx="14">
                  <c:v>0.13051146698865634</c:v>
                </c:pt>
                <c:pt idx="15">
                  <c:v>0.18842723583497437</c:v>
                </c:pt>
                <c:pt idx="16">
                  <c:v>0.37154376939245293</c:v>
                </c:pt>
                <c:pt idx="17">
                  <c:v>0.76648523907056287</c:v>
                </c:pt>
                <c:pt idx="18">
                  <c:v>0.8896681514513034</c:v>
                </c:pt>
                <c:pt idx="19">
                  <c:v>0.93983291336222152</c:v>
                </c:pt>
                <c:pt idx="20">
                  <c:v>0.90998450243840601</c:v>
                </c:pt>
                <c:pt idx="21">
                  <c:v>0.86672080022657938</c:v>
                </c:pt>
                <c:pt idx="22">
                  <c:v>0.63677734728574054</c:v>
                </c:pt>
                <c:pt idx="23">
                  <c:v>0.44611250403202629</c:v>
                </c:pt>
                <c:pt idx="24">
                  <c:v>0.12234170115608722</c:v>
                </c:pt>
                <c:pt idx="25">
                  <c:v>0.23517540216476757</c:v>
                </c:pt>
                <c:pt idx="26">
                  <c:v>0.43695699763229751</c:v>
                </c:pt>
                <c:pt idx="27">
                  <c:v>0.61111310431522292</c:v>
                </c:pt>
                <c:pt idx="28">
                  <c:v>0.56971997736526581</c:v>
                </c:pt>
                <c:pt idx="29">
                  <c:v>0.32607736573923213</c:v>
                </c:pt>
                <c:pt idx="30">
                  <c:v>7.4140815238289914E-2</c:v>
                </c:pt>
                <c:pt idx="31">
                  <c:v>4.3689372340406193E-2</c:v>
                </c:pt>
                <c:pt idx="32">
                  <c:v>-7.6175022443916648E-2</c:v>
                </c:pt>
                <c:pt idx="33">
                  <c:v>-0.11104618363486743</c:v>
                </c:pt>
                <c:pt idx="34">
                  <c:v>-0.11137458126797148</c:v>
                </c:pt>
                <c:pt idx="35">
                  <c:v>0.20342840443973764</c:v>
                </c:pt>
                <c:pt idx="36">
                  <c:v>0.54568194538345849</c:v>
                </c:pt>
                <c:pt idx="37">
                  <c:v>0.35082207229388068</c:v>
                </c:pt>
                <c:pt idx="38">
                  <c:v>-4.9467097608275085E-2</c:v>
                </c:pt>
                <c:pt idx="39">
                  <c:v>-0.52122759019376963</c:v>
                </c:pt>
                <c:pt idx="40">
                  <c:v>-0.85648804721794747</c:v>
                </c:pt>
                <c:pt idx="41">
                  <c:v>-0.78927183154446579</c:v>
                </c:pt>
                <c:pt idx="42">
                  <c:v>-0.48443686953341669</c:v>
                </c:pt>
                <c:pt idx="43">
                  <c:v>-0.56046612609072266</c:v>
                </c:pt>
                <c:pt idx="44">
                  <c:v>-0.67603482768457002</c:v>
                </c:pt>
                <c:pt idx="45">
                  <c:v>-0.67098269632444185</c:v>
                </c:pt>
                <c:pt idx="46">
                  <c:v>-0.58846724852689192</c:v>
                </c:pt>
                <c:pt idx="47">
                  <c:v>-0.82723041777414696</c:v>
                </c:pt>
                <c:pt idx="48">
                  <c:v>-0.931016453724265</c:v>
                </c:pt>
                <c:pt idx="49">
                  <c:v>-0.59123289039526927</c:v>
                </c:pt>
                <c:pt idx="50">
                  <c:v>0.10683040722222646</c:v>
                </c:pt>
                <c:pt idx="51">
                  <c:v>0.68226809501309171</c:v>
                </c:pt>
                <c:pt idx="52">
                  <c:v>0.96313303249783522</c:v>
                </c:pt>
                <c:pt idx="53">
                  <c:v>1.0259876026704446</c:v>
                </c:pt>
                <c:pt idx="54">
                  <c:v>1.1381712756467439</c:v>
                </c:pt>
                <c:pt idx="55">
                  <c:v>1.4515267018586193</c:v>
                </c:pt>
                <c:pt idx="56">
                  <c:v>1.8516600654961726</c:v>
                </c:pt>
                <c:pt idx="57">
                  <c:v>2.3284076590717051</c:v>
                </c:pt>
                <c:pt idx="58">
                  <c:v>2.5989711758172023</c:v>
                </c:pt>
                <c:pt idx="59">
                  <c:v>2.7848446863840346</c:v>
                </c:pt>
                <c:pt idx="60">
                  <c:v>3.3522967981537555</c:v>
                </c:pt>
                <c:pt idx="61">
                  <c:v>3.5103398261389538</c:v>
                </c:pt>
                <c:pt idx="62">
                  <c:v>4.6906310653858059</c:v>
                </c:pt>
                <c:pt idx="63">
                  <c:v>4.1964579630579797</c:v>
                </c:pt>
                <c:pt idx="64">
                  <c:v>5.1076121493966324</c:v>
                </c:pt>
                <c:pt idx="65">
                  <c:v>6.1218811934243362</c:v>
                </c:pt>
                <c:pt idx="66">
                  <c:v>5.6862070778122487</c:v>
                </c:pt>
                <c:pt idx="67">
                  <c:v>5.0889928333829539</c:v>
                </c:pt>
                <c:pt idx="68">
                  <c:v>5.0040903183404648</c:v>
                </c:pt>
                <c:pt idx="69">
                  <c:v>6.0241470608077208</c:v>
                </c:pt>
                <c:pt idx="70">
                  <c:v>5.7314455855296789</c:v>
                </c:pt>
                <c:pt idx="71">
                  <c:v>5.13869703650915</c:v>
                </c:pt>
                <c:pt idx="72">
                  <c:v>5.0834000065295282</c:v>
                </c:pt>
                <c:pt idx="73">
                  <c:v>4.7999608316687681</c:v>
                </c:pt>
                <c:pt idx="74">
                  <c:v>2.9662341830820695</c:v>
                </c:pt>
                <c:pt idx="75">
                  <c:v>3.0805329762702356</c:v>
                </c:pt>
                <c:pt idx="76">
                  <c:v>1.8966814417272762</c:v>
                </c:pt>
                <c:pt idx="77">
                  <c:v>1.0752212366830212</c:v>
                </c:pt>
                <c:pt idx="78">
                  <c:v>1.1078365084148234</c:v>
                </c:pt>
                <c:pt idx="79">
                  <c:v>1.6976167688441284</c:v>
                </c:pt>
                <c:pt idx="80">
                  <c:v>2.0794310256944373</c:v>
                </c:pt>
                <c:pt idx="81">
                  <c:v>0.59813517861939502</c:v>
                </c:pt>
              </c:numCache>
            </c:numRef>
          </c:val>
          <c:extLst>
            <c:ext xmlns:c16="http://schemas.microsoft.com/office/drawing/2014/chart" uri="{C3380CC4-5D6E-409C-BE32-E72D297353CC}">
              <c16:uniqueId val="{00000002-8887-447B-AB8E-5EDF4FF43004}"/>
            </c:ext>
          </c:extLst>
        </c:ser>
        <c:dLbls>
          <c:showLegendKey val="0"/>
          <c:showVal val="0"/>
          <c:showCatName val="0"/>
          <c:showSerName val="0"/>
          <c:showPercent val="0"/>
          <c:showBubbleSize val="0"/>
        </c:dLbls>
        <c:gapWidth val="0"/>
        <c:shape val="box"/>
        <c:axId val="785703103"/>
        <c:axId val="785706431"/>
        <c:axId val="0"/>
      </c:bar3DChart>
      <c:catAx>
        <c:axId val="785703103"/>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6431"/>
        <c:crosses val="autoZero"/>
        <c:auto val="1"/>
        <c:lblAlgn val="ctr"/>
        <c:lblOffset val="100"/>
        <c:tickLblSkip val="36"/>
        <c:noMultiLvlLbl val="0"/>
      </c:catAx>
      <c:valAx>
        <c:axId val="785706431"/>
        <c:scaling>
          <c:orientation val="minMax"/>
          <c:max val="10"/>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3103"/>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27517916059868E-2"/>
          <c:y val="5.5443548387096774E-2"/>
          <c:w val="0.76429173626024016"/>
          <c:h val="0.78857593027686057"/>
        </c:manualLayout>
      </c:layout>
      <c:barChart>
        <c:barDir val="col"/>
        <c:grouping val="clustered"/>
        <c:varyColors val="0"/>
        <c:ser>
          <c:idx val="5"/>
          <c:order val="8"/>
          <c:tx>
            <c:strRef>
              <c:f>'No. 10'!$A$30</c:f>
              <c:strCache>
                <c:ptCount val="1"/>
              </c:strCache>
            </c:strRef>
          </c:tx>
          <c:spPr>
            <a:solidFill>
              <a:schemeClr val="bg1">
                <a:lumMod val="50000"/>
                <a:alpha val="5000"/>
              </a:schemeClr>
            </a:solidFill>
            <a:ln>
              <a:noFill/>
            </a:ln>
            <a:effectLst/>
          </c:spPr>
          <c:invertIfNegative val="0"/>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10'!$B$30:$AG$30</c:f>
              <c:numCache>
                <c:formatCode>General</c:formatCode>
                <c:ptCount val="32"/>
                <c:pt idx="27">
                  <c:v>1000</c:v>
                </c:pt>
                <c:pt idx="28">
                  <c:v>1000</c:v>
                </c:pt>
                <c:pt idx="29">
                  <c:v>1000</c:v>
                </c:pt>
                <c:pt idx="30">
                  <c:v>1000</c:v>
                </c:pt>
                <c:pt idx="31">
                  <c:v>1000</c:v>
                </c:pt>
              </c:numCache>
            </c:numRef>
          </c:val>
          <c:extLst>
            <c:ext xmlns:c16="http://schemas.microsoft.com/office/drawing/2014/chart" uri="{C3380CC4-5D6E-409C-BE32-E72D297353CC}">
              <c16:uniqueId val="{00000000-78E5-45AC-B3C3-1B693319A118}"/>
            </c:ext>
          </c:extLst>
        </c:ser>
        <c:dLbls>
          <c:showLegendKey val="0"/>
          <c:showVal val="0"/>
          <c:showCatName val="0"/>
          <c:showSerName val="0"/>
          <c:showPercent val="0"/>
          <c:showBubbleSize val="0"/>
        </c:dLbls>
        <c:gapWidth val="0"/>
        <c:axId val="951713967"/>
        <c:axId val="1220190239"/>
      </c:barChart>
      <c:lineChart>
        <c:grouping val="standard"/>
        <c:varyColors val="0"/>
        <c:ser>
          <c:idx val="0"/>
          <c:order val="0"/>
          <c:tx>
            <c:strRef>
              <c:f>'No. 10'!$A$22</c:f>
              <c:strCache>
                <c:ptCount val="1"/>
                <c:pt idx="0">
                  <c:v>PCE</c:v>
                </c:pt>
              </c:strCache>
            </c:strRef>
          </c:tx>
          <c:spPr>
            <a:ln w="12700" cap="rnd">
              <a:solidFill>
                <a:schemeClr val="accent1"/>
              </a:solidFill>
              <a:round/>
            </a:ln>
            <a:effectLst/>
          </c:spPr>
          <c:marker>
            <c:symbol val="none"/>
          </c:marker>
          <c:dLbls>
            <c:dLbl>
              <c:idx val="11"/>
              <c:layout>
                <c:manualLayout>
                  <c:x val="0.47065823352813596"/>
                  <c:y val="-0.16115778823736418"/>
                </c:manualLayout>
              </c:layout>
              <c:tx>
                <c:rich>
                  <a:bodyPr/>
                  <a:lstStyle/>
                  <a:p>
                    <a:r>
                      <a:rPr lang="en-US" sz="850" i="1" baseline="0">
                        <a:solidFill>
                          <a:schemeClr val="accent1"/>
                        </a:solidFill>
                      </a:rPr>
                      <a:t>Budget 2024</a:t>
                    </a:r>
                  </a:p>
                </c:rich>
              </c:tx>
              <c:showLegendKey val="0"/>
              <c:showVal val="1"/>
              <c:showCatName val="0"/>
              <c:showSerName val="0"/>
              <c:showPercent val="0"/>
              <c:showBubbleSize val="0"/>
              <c:extLst>
                <c:ext xmlns:c15="http://schemas.microsoft.com/office/drawing/2012/chart" uri="{CE6537A1-D6FC-4f65-9D91-7224C49458BB}">
                  <c15:layout>
                    <c:manualLayout>
                      <c:w val="0.15634825158388443"/>
                      <c:h val="0.12228038534289359"/>
                    </c:manualLayout>
                  </c15:layout>
                  <c15:showDataLabelsRange val="0"/>
                </c:ext>
                <c:ext xmlns:c16="http://schemas.microsoft.com/office/drawing/2014/chart" uri="{C3380CC4-5D6E-409C-BE32-E72D297353CC}">
                  <c16:uniqueId val="{00000001-78E5-45AC-B3C3-1B693319A11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10'!$B$22:$AG$22</c:f>
              <c:numCache>
                <c:formatCode>General</c:formatCode>
                <c:ptCount val="32"/>
                <c:pt idx="0">
                  <c:v>92.999760265762518</c:v>
                </c:pt>
                <c:pt idx="1">
                  <c:v>92.623035035446421</c:v>
                </c:pt>
                <c:pt idx="2">
                  <c:v>93.835405322100073</c:v>
                </c:pt>
                <c:pt idx="3">
                  <c:v>94.794342271995617</c:v>
                </c:pt>
                <c:pt idx="4">
                  <c:v>96.619747251618207</c:v>
                </c:pt>
                <c:pt idx="5">
                  <c:v>97.791020240419186</c:v>
                </c:pt>
                <c:pt idx="6">
                  <c:v>97.75677249220864</c:v>
                </c:pt>
                <c:pt idx="7">
                  <c:v>97.910887359156135</c:v>
                </c:pt>
                <c:pt idx="8">
                  <c:v>99.972601801431551</c:v>
                </c:pt>
                <c:pt idx="9">
                  <c:v>100.7226274872427</c:v>
                </c:pt>
                <c:pt idx="10">
                  <c:v>99.602726120757552</c:v>
                </c:pt>
                <c:pt idx="11">
                  <c:v>99.702044590568164</c:v>
                </c:pt>
                <c:pt idx="12">
                  <c:v>95.561491831912051</c:v>
                </c:pt>
                <c:pt idx="13">
                  <c:v>81.704852905921427</c:v>
                </c:pt>
                <c:pt idx="14">
                  <c:v>92.393575122435692</c:v>
                </c:pt>
                <c:pt idx="15">
                  <c:v>90.116099866433785</c:v>
                </c:pt>
                <c:pt idx="16">
                  <c:v>86.376245761841162</c:v>
                </c:pt>
                <c:pt idx="17">
                  <c:v>98.866399534230624</c:v>
                </c:pt>
                <c:pt idx="18">
                  <c:v>101.84937840336997</c:v>
                </c:pt>
                <c:pt idx="19">
                  <c:v>102.50351039419158</c:v>
                </c:pt>
                <c:pt idx="20">
                  <c:v>103.02065139217096</c:v>
                </c:pt>
                <c:pt idx="21">
                  <c:v>107.22285009760608</c:v>
                </c:pt>
                <c:pt idx="22">
                  <c:v>107.78451316825918</c:v>
                </c:pt>
                <c:pt idx="23">
                  <c:v>108.90441453474433</c:v>
                </c:pt>
                <c:pt idx="24">
                  <c:v>109.11332579882873</c:v>
                </c:pt>
                <c:pt idx="25">
                  <c:v>109.94897085516627</c:v>
                </c:pt>
                <c:pt idx="26">
                  <c:v>110.68872221651426</c:v>
                </c:pt>
              </c:numCache>
            </c:numRef>
          </c:val>
          <c:smooth val="0"/>
          <c:extLst>
            <c:ext xmlns:c16="http://schemas.microsoft.com/office/drawing/2014/chart" uri="{C3380CC4-5D6E-409C-BE32-E72D297353CC}">
              <c16:uniqueId val="{00000002-78E5-45AC-B3C3-1B693319A118}"/>
            </c:ext>
          </c:extLst>
        </c:ser>
        <c:ser>
          <c:idx val="2"/>
          <c:order val="1"/>
          <c:tx>
            <c:strRef>
              <c:f>'No. 10'!$A$23</c:f>
              <c:strCache>
                <c:ptCount val="1"/>
                <c:pt idx="0">
                  <c:v>Budget 2024</c:v>
                </c:pt>
              </c:strCache>
            </c:strRef>
          </c:tx>
          <c:spPr>
            <a:ln w="12700" cap="rnd">
              <a:solidFill>
                <a:schemeClr val="accent1"/>
              </a:solidFill>
              <a:prstDash val="sysDash"/>
              <a:round/>
            </a:ln>
            <a:effectLst/>
          </c:spPr>
          <c:marker>
            <c:symbol val="none"/>
          </c:marker>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10'!$B$23:$AG$23</c:f>
              <c:numCache>
                <c:formatCode>General</c:formatCode>
                <c:ptCount val="32"/>
                <c:pt idx="25">
                  <c:v>109.79485598821877</c:v>
                </c:pt>
                <c:pt idx="26">
                  <c:v>110.5634199801363</c:v>
                </c:pt>
                <c:pt idx="27">
                  <c:v>111.9327807985632</c:v>
                </c:pt>
                <c:pt idx="28">
                  <c:v>113.14165483118771</c:v>
                </c:pt>
                <c:pt idx="29">
                  <c:v>113.70736310534365</c:v>
                </c:pt>
                <c:pt idx="30">
                  <c:v>114.04848519465965</c:v>
                </c:pt>
                <c:pt idx="31">
                  <c:v>114.39063065024362</c:v>
                </c:pt>
              </c:numCache>
            </c:numRef>
          </c:val>
          <c:smooth val="0"/>
          <c:extLst>
            <c:ext xmlns:c16="http://schemas.microsoft.com/office/drawing/2014/chart" uri="{C3380CC4-5D6E-409C-BE32-E72D297353CC}">
              <c16:uniqueId val="{00000003-78E5-45AC-B3C3-1B693319A118}"/>
            </c:ext>
          </c:extLst>
        </c:ser>
        <c:ser>
          <c:idx val="1"/>
          <c:order val="2"/>
          <c:tx>
            <c:strRef>
              <c:f>'No. 10'!$A$24</c:f>
              <c:strCache>
                <c:ptCount val="1"/>
                <c:pt idx="0">
                  <c:v>Trend</c:v>
                </c:pt>
              </c:strCache>
            </c:strRef>
          </c:tx>
          <c:spPr>
            <a:ln w="19050" cap="rnd">
              <a:solidFill>
                <a:schemeClr val="accent1"/>
              </a:solidFill>
              <a:prstDash val="sysDot"/>
              <a:round/>
            </a:ln>
            <a:effectLst/>
          </c:spPr>
          <c:marker>
            <c:symbol val="none"/>
          </c:marker>
          <c:dLbls>
            <c:dLbl>
              <c:idx val="10"/>
              <c:layout>
                <c:manualLayout>
                  <c:x val="0.50108526800499997"/>
                  <c:y val="-0.24861793775337035"/>
                </c:manualLayout>
              </c:layout>
              <c:tx>
                <c:rich>
                  <a:bodyPr rot="0" spcFirstLastPara="1" vertOverflow="ellipsis" vert="horz" wrap="square" anchor="ctr" anchorCtr="0"/>
                  <a:lstStyle/>
                  <a:p>
                    <a:pPr algn="l">
                      <a:defRPr sz="900" b="0" i="0" u="none" strike="noStrike" kern="1200" baseline="0">
                        <a:solidFill>
                          <a:schemeClr val="tx1">
                            <a:lumMod val="75000"/>
                            <a:lumOff val="25000"/>
                          </a:schemeClr>
                        </a:solidFill>
                        <a:latin typeface="+mn-lt"/>
                        <a:ea typeface="+mn-ea"/>
                        <a:cs typeface="+mn-cs"/>
                      </a:defRPr>
                    </a:pPr>
                    <a:r>
                      <a:rPr lang="en-US" sz="850" baseline="0">
                        <a:solidFill>
                          <a:schemeClr val="accent1"/>
                        </a:solidFill>
                      </a:rPr>
                      <a:t>Volume:</a:t>
                    </a:r>
                  </a:p>
                  <a:p>
                    <a:pPr algn="l">
                      <a:defRPr/>
                    </a:pPr>
                    <a:r>
                      <a:rPr lang="en-US" sz="850" baseline="0">
                        <a:solidFill>
                          <a:schemeClr val="accent1"/>
                        </a:solidFill>
                      </a:rPr>
                      <a:t>Trend </a:t>
                    </a:r>
                  </a:p>
                </c:rich>
              </c:tx>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5543798544856249"/>
                      <c:h val="0.16253626191462908"/>
                    </c:manualLayout>
                  </c15:layout>
                  <c15:showDataLabelsRange val="0"/>
                </c:ext>
                <c:ext xmlns:c16="http://schemas.microsoft.com/office/drawing/2014/chart" uri="{C3380CC4-5D6E-409C-BE32-E72D297353CC}">
                  <c16:uniqueId val="{00000004-78E5-45AC-B3C3-1B693319A11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10'!$B$24:$AG$24</c:f>
              <c:numCache>
                <c:formatCode>General</c:formatCode>
                <c:ptCount val="32"/>
                <c:pt idx="0">
                  <c:v>92.688882535683433</c:v>
                </c:pt>
                <c:pt idx="1">
                  <c:v>93.474994924880804</c:v>
                </c:pt>
                <c:pt idx="2">
                  <c:v>94.261107314078174</c:v>
                </c:pt>
                <c:pt idx="3">
                  <c:v>95.047219703275545</c:v>
                </c:pt>
                <c:pt idx="4">
                  <c:v>95.833332092472901</c:v>
                </c:pt>
                <c:pt idx="5">
                  <c:v>96.619444481670271</c:v>
                </c:pt>
                <c:pt idx="6">
                  <c:v>97.405556870867642</c:v>
                </c:pt>
                <c:pt idx="7">
                  <c:v>98.191669260064998</c:v>
                </c:pt>
                <c:pt idx="8">
                  <c:v>98.977781649262369</c:v>
                </c:pt>
                <c:pt idx="9">
                  <c:v>99.763894038459739</c:v>
                </c:pt>
                <c:pt idx="10">
                  <c:v>100.55000642765711</c:v>
                </c:pt>
                <c:pt idx="11">
                  <c:v>101.33611881685447</c:v>
                </c:pt>
                <c:pt idx="12">
                  <c:v>102.12223120605184</c:v>
                </c:pt>
                <c:pt idx="13">
                  <c:v>102.90834359524921</c:v>
                </c:pt>
                <c:pt idx="14">
                  <c:v>103.69445598444658</c:v>
                </c:pt>
                <c:pt idx="15">
                  <c:v>104.48056837364393</c:v>
                </c:pt>
                <c:pt idx="16">
                  <c:v>105.2666807628413</c:v>
                </c:pt>
                <c:pt idx="17">
                  <c:v>106.05279315203867</c:v>
                </c:pt>
                <c:pt idx="18">
                  <c:v>106.83890554123603</c:v>
                </c:pt>
                <c:pt idx="19">
                  <c:v>107.6250179304334</c:v>
                </c:pt>
                <c:pt idx="20">
                  <c:v>108.41113031963077</c:v>
                </c:pt>
                <c:pt idx="21">
                  <c:v>109.19724270882814</c:v>
                </c:pt>
                <c:pt idx="22">
                  <c:v>109.9833550980255</c:v>
                </c:pt>
                <c:pt idx="23">
                  <c:v>110.76946748722287</c:v>
                </c:pt>
                <c:pt idx="24">
                  <c:v>111.55557987642024</c:v>
                </c:pt>
                <c:pt idx="25">
                  <c:v>112.34169226561761</c:v>
                </c:pt>
                <c:pt idx="26">
                  <c:v>113.12780465481497</c:v>
                </c:pt>
                <c:pt idx="27">
                  <c:v>113.91391704401234</c:v>
                </c:pt>
                <c:pt idx="28">
                  <c:v>114.70002943320971</c:v>
                </c:pt>
                <c:pt idx="29">
                  <c:v>115.48614182240706</c:v>
                </c:pt>
                <c:pt idx="30">
                  <c:v>116.27225421160443</c:v>
                </c:pt>
                <c:pt idx="31">
                  <c:v>117.0583666008018</c:v>
                </c:pt>
              </c:numCache>
            </c:numRef>
          </c:val>
          <c:smooth val="0"/>
          <c:extLst>
            <c:ext xmlns:c16="http://schemas.microsoft.com/office/drawing/2014/chart" uri="{C3380CC4-5D6E-409C-BE32-E72D297353CC}">
              <c16:uniqueId val="{00000005-78E5-45AC-B3C3-1B693319A118}"/>
            </c:ext>
          </c:extLst>
        </c:ser>
        <c:ser>
          <c:idx val="3"/>
          <c:order val="3"/>
          <c:tx>
            <c:strRef>
              <c:f>'No. 10'!$A$25</c:f>
              <c:strCache>
                <c:ptCount val="1"/>
                <c:pt idx="0">
                  <c:v>Nominal PCE</c:v>
                </c:pt>
              </c:strCache>
            </c:strRef>
          </c:tx>
          <c:spPr>
            <a:ln w="12700" cap="rnd">
              <a:solidFill>
                <a:schemeClr val="accent3">
                  <a:lumMod val="50000"/>
                  <a:lumOff val="50000"/>
                </a:schemeClr>
              </a:solidFill>
              <a:round/>
            </a:ln>
            <a:effectLst/>
          </c:spPr>
          <c:marker>
            <c:symbol val="none"/>
          </c:marker>
          <c:dLbls>
            <c:dLbl>
              <c:idx val="21"/>
              <c:layout>
                <c:manualLayout>
                  <c:x val="0.24144082735926656"/>
                  <c:y val="-0.27514001208537553"/>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r>
                      <a:rPr lang="en-US" sz="850" i="0" baseline="0">
                        <a:solidFill>
                          <a:schemeClr val="accent3">
                            <a:lumMod val="50000"/>
                            <a:lumOff val="50000"/>
                          </a:schemeClr>
                        </a:solidFill>
                      </a:rPr>
                      <a:t>Value:</a:t>
                    </a:r>
                  </a:p>
                  <a:p>
                    <a:pPr algn="l">
                      <a:defRPr/>
                    </a:pPr>
                    <a:r>
                      <a:rPr lang="en-US" sz="850" i="1" baseline="0">
                        <a:solidFill>
                          <a:schemeClr val="accent3">
                            <a:lumMod val="50000"/>
                            <a:lumOff val="50000"/>
                          </a:schemeClr>
                        </a:solidFill>
                      </a:rPr>
                      <a:t>Budget 2024</a:t>
                    </a:r>
                    <a:endParaRPr lang="en-US" sz="850" i="0" baseline="0"/>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5017040780350219"/>
                      <c:h val="0.16867896658463119"/>
                    </c:manualLayout>
                  </c15:layout>
                  <c15:showDataLabelsRange val="0"/>
                </c:ext>
                <c:ext xmlns:c16="http://schemas.microsoft.com/office/drawing/2014/chart" uri="{C3380CC4-5D6E-409C-BE32-E72D297353CC}">
                  <c16:uniqueId val="{00000006-78E5-45AC-B3C3-1B693319A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10'!$B$25:$AG$25</c:f>
              <c:numCache>
                <c:formatCode>General</c:formatCode>
                <c:ptCount val="32"/>
                <c:pt idx="0">
                  <c:v>89.293375337695323</c:v>
                </c:pt>
                <c:pt idx="1">
                  <c:v>89.311325919742941</c:v>
                </c:pt>
                <c:pt idx="2">
                  <c:v>90.600177710762267</c:v>
                </c:pt>
                <c:pt idx="3">
                  <c:v>91.978782412019697</c:v>
                </c:pt>
                <c:pt idx="4">
                  <c:v>94.294407496163061</c:v>
                </c:pt>
                <c:pt idx="5">
                  <c:v>95.730454059972885</c:v>
                </c:pt>
                <c:pt idx="6">
                  <c:v>96.276151754220621</c:v>
                </c:pt>
                <c:pt idx="7">
                  <c:v>96.73927677104929</c:v>
                </c:pt>
                <c:pt idx="8">
                  <c:v>99.72984374018327</c:v>
                </c:pt>
                <c:pt idx="9">
                  <c:v>100.33657341339293</c:v>
                </c:pt>
                <c:pt idx="10">
                  <c:v>99.58982920021181</c:v>
                </c:pt>
                <c:pt idx="11">
                  <c:v>100.34375364621197</c:v>
                </c:pt>
                <c:pt idx="12">
                  <c:v>97.378317491944671</c:v>
                </c:pt>
                <c:pt idx="13">
                  <c:v>81.30895644291266</c:v>
                </c:pt>
                <c:pt idx="14">
                  <c:v>93.454320256334299</c:v>
                </c:pt>
                <c:pt idx="15">
                  <c:v>91.512067278781515</c:v>
                </c:pt>
                <c:pt idx="16">
                  <c:v>89.411849179209625</c:v>
                </c:pt>
                <c:pt idx="17">
                  <c:v>101.90545428435516</c:v>
                </c:pt>
                <c:pt idx="18">
                  <c:v>107.26190796736583</c:v>
                </c:pt>
                <c:pt idx="19">
                  <c:v>109.63138479765206</c:v>
                </c:pt>
                <c:pt idx="20">
                  <c:v>112.31679187197643</c:v>
                </c:pt>
                <c:pt idx="21">
                  <c:v>117.50451008373946</c:v>
                </c:pt>
                <c:pt idx="22">
                  <c:v>120.53815844978773</c:v>
                </c:pt>
                <c:pt idx="23">
                  <c:v>125.81921968819839</c:v>
                </c:pt>
                <c:pt idx="24">
                  <c:v>127.55683603040828</c:v>
                </c:pt>
                <c:pt idx="25">
                  <c:v>129.11853666855146</c:v>
                </c:pt>
                <c:pt idx="26">
                  <c:v>132.64762109911413</c:v>
                </c:pt>
              </c:numCache>
            </c:numRef>
          </c:val>
          <c:smooth val="0"/>
          <c:extLst>
            <c:ext xmlns:c16="http://schemas.microsoft.com/office/drawing/2014/chart" uri="{C3380CC4-5D6E-409C-BE32-E72D297353CC}">
              <c16:uniqueId val="{00000007-78E5-45AC-B3C3-1B693319A118}"/>
            </c:ext>
          </c:extLst>
        </c:ser>
        <c:ser>
          <c:idx val="8"/>
          <c:order val="4"/>
          <c:tx>
            <c:strRef>
              <c:f>'No. 10'!$A$26</c:f>
              <c:strCache>
                <c:ptCount val="1"/>
              </c:strCache>
            </c:strRef>
          </c:tx>
          <c:spPr>
            <a:ln w="12700" cap="rnd">
              <a:solidFill>
                <a:schemeClr val="accent3">
                  <a:lumMod val="50000"/>
                  <a:lumOff val="50000"/>
                </a:schemeClr>
              </a:solidFill>
              <a:prstDash val="sysDash"/>
              <a:round/>
            </a:ln>
            <a:effectLst/>
          </c:spPr>
          <c:marker>
            <c:symbol val="none"/>
          </c:marker>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10'!$B$26:$AG$26</c:f>
              <c:numCache>
                <c:formatCode>General</c:formatCode>
                <c:ptCount val="32"/>
                <c:pt idx="25">
                  <c:v>128.93200294739839</c:v>
                </c:pt>
                <c:pt idx="26">
                  <c:v>130.91215354186483</c:v>
                </c:pt>
                <c:pt idx="27">
                  <c:v>135.45882867374567</c:v>
                </c:pt>
                <c:pt idx="28">
                  <c:v>138.15408007963293</c:v>
                </c:pt>
                <c:pt idx="29">
                  <c:v>140.09445413435131</c:v>
                </c:pt>
                <c:pt idx="30">
                  <c:v>141.63885539672842</c:v>
                </c:pt>
                <c:pt idx="31">
                  <c:v>143.05821836665896</c:v>
                </c:pt>
              </c:numCache>
            </c:numRef>
          </c:val>
          <c:smooth val="0"/>
          <c:extLst>
            <c:ext xmlns:c16="http://schemas.microsoft.com/office/drawing/2014/chart" uri="{C3380CC4-5D6E-409C-BE32-E72D297353CC}">
              <c16:uniqueId val="{00000008-78E5-45AC-B3C3-1B693319A118}"/>
            </c:ext>
          </c:extLst>
        </c:ser>
        <c:ser>
          <c:idx val="6"/>
          <c:order val="5"/>
          <c:tx>
            <c:strRef>
              <c:f>'No. 10'!$A$27</c:f>
              <c:strCache>
                <c:ptCount val="1"/>
                <c:pt idx="0">
                  <c:v>SPU 2023</c:v>
                </c:pt>
              </c:strCache>
            </c:strRef>
          </c:tx>
          <c:spPr>
            <a:ln w="9525" cap="rnd">
              <a:solidFill>
                <a:schemeClr val="accent1">
                  <a:lumMod val="60000"/>
                  <a:lumOff val="40000"/>
                </a:schemeClr>
              </a:solidFill>
              <a:round/>
            </a:ln>
            <a:effectLst/>
          </c:spPr>
          <c:marker>
            <c:symbol val="none"/>
          </c:marker>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10'!$B$27:$AG$27</c:f>
              <c:numCache>
                <c:formatCode>General</c:formatCode>
                <c:ptCount val="32"/>
                <c:pt idx="0">
                  <c:v>92.689029037401852</c:v>
                </c:pt>
                <c:pt idx="1">
                  <c:v>92.363681137016485</c:v>
                </c:pt>
                <c:pt idx="2">
                  <c:v>93.504147970625397</c:v>
                </c:pt>
                <c:pt idx="3">
                  <c:v>94.07088302290957</c:v>
                </c:pt>
                <c:pt idx="4">
                  <c:v>96.326380530925377</c:v>
                </c:pt>
                <c:pt idx="5">
                  <c:v>97.421368625770725</c:v>
                </c:pt>
                <c:pt idx="6">
                  <c:v>97.428365354811262</c:v>
                </c:pt>
                <c:pt idx="7">
                  <c:v>96.970079602655545</c:v>
                </c:pt>
                <c:pt idx="8">
                  <c:v>100.04361103403986</c:v>
                </c:pt>
                <c:pt idx="9">
                  <c:v>100.22202762457376</c:v>
                </c:pt>
                <c:pt idx="10">
                  <c:v>99.424400513951568</c:v>
                </c:pt>
                <c:pt idx="11">
                  <c:v>98.791196535782206</c:v>
                </c:pt>
                <c:pt idx="12">
                  <c:v>94.627060603013106</c:v>
                </c:pt>
                <c:pt idx="13">
                  <c:v>80.355024851232855</c:v>
                </c:pt>
                <c:pt idx="14">
                  <c:v>91.493989602855692</c:v>
                </c:pt>
                <c:pt idx="15">
                  <c:v>88.598548480773303</c:v>
                </c:pt>
                <c:pt idx="16">
                  <c:v>81.780197951984661</c:v>
                </c:pt>
                <c:pt idx="17">
                  <c:v>93.417582793931302</c:v>
                </c:pt>
                <c:pt idx="18">
                  <c:v>97.472516182061028</c:v>
                </c:pt>
                <c:pt idx="19">
                  <c:v>98.770505839241068</c:v>
                </c:pt>
                <c:pt idx="20">
                  <c:v>96.930052041672482</c:v>
                </c:pt>
                <c:pt idx="21">
                  <c:v>98.707368963585353</c:v>
                </c:pt>
                <c:pt idx="22">
                  <c:v>99.600101030765885</c:v>
                </c:pt>
                <c:pt idx="23">
                  <c:v>100.76685935392865</c:v>
                </c:pt>
              </c:numCache>
            </c:numRef>
          </c:val>
          <c:smooth val="0"/>
          <c:extLst>
            <c:ext xmlns:c16="http://schemas.microsoft.com/office/drawing/2014/chart" uri="{C3380CC4-5D6E-409C-BE32-E72D297353CC}">
              <c16:uniqueId val="{00000009-78E5-45AC-B3C3-1B693319A118}"/>
            </c:ext>
          </c:extLst>
        </c:ser>
        <c:ser>
          <c:idx val="7"/>
          <c:order val="6"/>
          <c:tx>
            <c:strRef>
              <c:f>'No. 10'!$A$28</c:f>
              <c:strCache>
                <c:ptCount val="1"/>
              </c:strCache>
            </c:strRef>
          </c:tx>
          <c:spPr>
            <a:ln w="9525" cap="rnd">
              <a:solidFill>
                <a:schemeClr val="accent1">
                  <a:lumMod val="60000"/>
                  <a:lumOff val="40000"/>
                </a:schemeClr>
              </a:solidFill>
              <a:prstDash val="sysDash"/>
              <a:round/>
            </a:ln>
            <a:effectLst/>
          </c:spPr>
          <c:marker>
            <c:symbol val="none"/>
          </c:marker>
          <c:dLbls>
            <c:dLbl>
              <c:idx val="31"/>
              <c:layout>
                <c:manualLayout>
                  <c:x val="-9.9501338114240376E-17"/>
                  <c:y val="3.5283740076447995E-2"/>
                </c:manualLayout>
              </c:layout>
              <c:tx>
                <c:rich>
                  <a:bodyPr/>
                  <a:lstStyle/>
                  <a:p>
                    <a:r>
                      <a:rPr lang="en-US" sz="850" i="1" baseline="0">
                        <a:solidFill>
                          <a:schemeClr val="accent1">
                            <a:lumMod val="60000"/>
                            <a:lumOff val="40000"/>
                          </a:schemeClr>
                        </a:solidFill>
                      </a:rPr>
                      <a:t>SPU 2023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8E5-45AC-B3C3-1B693319A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10'!$B$28:$AG$28</c:f>
              <c:numCache>
                <c:formatCode>General</c:formatCode>
                <c:ptCount val="32"/>
                <c:pt idx="23">
                  <c:v>100.76685935392865</c:v>
                </c:pt>
                <c:pt idx="24">
                  <c:v>101.2490083788356</c:v>
                </c:pt>
                <c:pt idx="25">
                  <c:v>102.28355824032336</c:v>
                </c:pt>
                <c:pt idx="26">
                  <c:v>103.43294313643624</c:v>
                </c:pt>
                <c:pt idx="27">
                  <c:v>104.59497126640636</c:v>
                </c:pt>
                <c:pt idx="28">
                  <c:v>105.41571400848595</c:v>
                </c:pt>
                <c:pt idx="29">
                  <c:v>106.33123844386276</c:v>
                </c:pt>
                <c:pt idx="30">
                  <c:v>107.25454483694027</c:v>
                </c:pt>
                <c:pt idx="31">
                  <c:v>108.18569933435894</c:v>
                </c:pt>
              </c:numCache>
            </c:numRef>
          </c:val>
          <c:smooth val="0"/>
          <c:extLst>
            <c:ext xmlns:c16="http://schemas.microsoft.com/office/drawing/2014/chart" uri="{C3380CC4-5D6E-409C-BE32-E72D297353CC}">
              <c16:uniqueId val="{0000000B-78E5-45AC-B3C3-1B693319A118}"/>
            </c:ext>
          </c:extLst>
        </c:ser>
        <c:ser>
          <c:idx val="4"/>
          <c:order val="7"/>
          <c:tx>
            <c:strRef>
              <c:f>'No. 10'!$A$29</c:f>
              <c:strCache>
                <c:ptCount val="1"/>
                <c:pt idx="0">
                  <c:v>zero</c:v>
                </c:pt>
              </c:strCache>
            </c:strRef>
          </c:tx>
          <c:spPr>
            <a:ln w="9525" cap="rnd">
              <a:solidFill>
                <a:schemeClr val="bg1">
                  <a:lumMod val="85000"/>
                </a:schemeClr>
              </a:solidFill>
              <a:round/>
            </a:ln>
            <a:effectLst/>
          </c:spPr>
          <c:marker>
            <c:symbol val="none"/>
          </c:marker>
          <c:cat>
            <c:multiLvlStrRef>
              <c:f>'No. 10'!$B$20:$AG$21</c:f>
              <c:multiLvlStrCache>
                <c:ptCount val="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lvl>
                <c:lvl>
                  <c:pt idx="0">
                    <c:v>2017</c:v>
                  </c:pt>
                  <c:pt idx="4">
                    <c:v>2018</c:v>
                  </c:pt>
                  <c:pt idx="8">
                    <c:v>2019</c:v>
                  </c:pt>
                  <c:pt idx="12">
                    <c:v>2020</c:v>
                  </c:pt>
                  <c:pt idx="16">
                    <c:v>2021</c:v>
                  </c:pt>
                  <c:pt idx="20">
                    <c:v>2022</c:v>
                  </c:pt>
                  <c:pt idx="24">
                    <c:v>2023</c:v>
                  </c:pt>
                  <c:pt idx="28">
                    <c:v>2024</c:v>
                  </c:pt>
                </c:lvl>
              </c:multiLvlStrCache>
            </c:multiLvlStrRef>
          </c:cat>
          <c:val>
            <c:numRef>
              <c:f>'No. 10'!$B$29:$AG$29</c:f>
              <c:numCache>
                <c:formatCode>General</c:formatCode>
                <c:ptCount val="32"/>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numCache>
            </c:numRef>
          </c:val>
          <c:smooth val="0"/>
          <c:extLst>
            <c:ext xmlns:c16="http://schemas.microsoft.com/office/drawing/2014/chart" uri="{C3380CC4-5D6E-409C-BE32-E72D297353CC}">
              <c16:uniqueId val="{0000000C-78E5-45AC-B3C3-1B693319A118}"/>
            </c:ext>
          </c:extLst>
        </c:ser>
        <c:dLbls>
          <c:showLegendKey val="0"/>
          <c:showVal val="0"/>
          <c:showCatName val="0"/>
          <c:showSerName val="0"/>
          <c:showPercent val="0"/>
          <c:showBubbleSize val="0"/>
        </c:dLbls>
        <c:marker val="1"/>
        <c:smooth val="0"/>
        <c:axId val="701555632"/>
        <c:axId val="900286448"/>
      </c:lineChart>
      <c:catAx>
        <c:axId val="701555632"/>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86448"/>
        <c:crosses val="autoZero"/>
        <c:auto val="1"/>
        <c:lblAlgn val="ctr"/>
        <c:lblOffset val="100"/>
        <c:tickLblSkip val="12"/>
        <c:noMultiLvlLbl val="0"/>
      </c:catAx>
      <c:valAx>
        <c:axId val="900286448"/>
        <c:scaling>
          <c:orientation val="minMax"/>
          <c:max val="145"/>
          <c:min val="7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555632"/>
        <c:crosses val="autoZero"/>
        <c:crossBetween val="between"/>
        <c:majorUnit val="20"/>
      </c:valAx>
      <c:valAx>
        <c:axId val="122019023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713967"/>
        <c:crosses val="max"/>
        <c:crossBetween val="between"/>
      </c:valAx>
      <c:catAx>
        <c:axId val="951713967"/>
        <c:scaling>
          <c:orientation val="minMax"/>
        </c:scaling>
        <c:delete val="1"/>
        <c:axPos val="b"/>
        <c:numFmt formatCode="General" sourceLinked="1"/>
        <c:majorTickMark val="out"/>
        <c:minorTickMark val="none"/>
        <c:tickLblPos val="nextTo"/>
        <c:crossAx val="122019023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editAs="oneCell">
    <xdr:from>
      <xdr:col>1</xdr:col>
      <xdr:colOff>657225</xdr:colOff>
      <xdr:row>4</xdr:row>
      <xdr:rowOff>102054</xdr:rowOff>
    </xdr:from>
    <xdr:to>
      <xdr:col>4</xdr:col>
      <xdr:colOff>601661</xdr:colOff>
      <xdr:row>7</xdr:row>
      <xdr:rowOff>178399</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582" y="1020536"/>
          <a:ext cx="2957172" cy="765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0.72087</cdr:x>
      <cdr:y>0.14397</cdr:y>
    </cdr:from>
    <cdr:to>
      <cdr:x>0.95019</cdr:x>
      <cdr:y>0.41047</cdr:y>
    </cdr:to>
    <cdr:sp macro="" textlink="">
      <cdr:nvSpPr>
        <cdr:cNvPr id="2" name="Text Box 1"/>
        <cdr:cNvSpPr txBox="1"/>
      </cdr:nvSpPr>
      <cdr:spPr>
        <a:xfrm xmlns:a="http://schemas.openxmlformats.org/drawingml/2006/main">
          <a:off x="3114110" y="362750"/>
          <a:ext cx="990602" cy="671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accent3"/>
              </a:solidFill>
            </a:rPr>
            <a:t>Economy</a:t>
          </a:r>
          <a:r>
            <a:rPr lang="en-IE" sz="900" baseline="0">
              <a:solidFill>
                <a:schemeClr val="accent3"/>
              </a:solidFill>
            </a:rPr>
            <a:t> above its potential</a:t>
          </a:r>
          <a:endParaRPr lang="en-IE" sz="900">
            <a:solidFill>
              <a:schemeClr val="accent3"/>
            </a:solidFill>
          </a:endParaRPr>
        </a:p>
      </cdr:txBody>
    </cdr:sp>
  </cdr:relSizeAnchor>
  <cdr:relSizeAnchor xmlns:cdr="http://schemas.openxmlformats.org/drawingml/2006/chartDrawing">
    <cdr:from>
      <cdr:x>0.72048</cdr:x>
      <cdr:y>0.56704</cdr:y>
    </cdr:from>
    <cdr:to>
      <cdr:x>0.94979</cdr:x>
      <cdr:y>0.83354</cdr:y>
    </cdr:to>
    <cdr:sp macro="" textlink="">
      <cdr:nvSpPr>
        <cdr:cNvPr id="3" name="Text Box 2"/>
        <cdr:cNvSpPr txBox="1"/>
      </cdr:nvSpPr>
      <cdr:spPr>
        <a:xfrm xmlns:a="http://schemas.openxmlformats.org/drawingml/2006/main">
          <a:off x="2852996" y="1224599"/>
          <a:ext cx="908035" cy="5755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bg2">
                  <a:lumMod val="75000"/>
                  <a:lumOff val="25000"/>
                </a:schemeClr>
              </a:solidFill>
            </a:rPr>
            <a:t>Economy</a:t>
          </a:r>
          <a:r>
            <a:rPr lang="en-IE" sz="900" baseline="0">
              <a:solidFill>
                <a:schemeClr val="bg2">
                  <a:lumMod val="75000"/>
                  <a:lumOff val="25000"/>
                </a:schemeClr>
              </a:solidFill>
            </a:rPr>
            <a:t> below its potential</a:t>
          </a:r>
          <a:endParaRPr lang="en-IE" sz="900">
            <a:solidFill>
              <a:schemeClr val="bg2">
                <a:lumMod val="75000"/>
                <a:lumOff val="25000"/>
              </a:schemeClr>
            </a:solidFil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0.83206</cdr:x>
      <cdr:y>0.49515</cdr:y>
    </cdr:from>
    <cdr:to>
      <cdr:x>1</cdr:x>
      <cdr:y>0.79211</cdr:y>
    </cdr:to>
    <cdr:sp macro="" textlink="">
      <cdr:nvSpPr>
        <cdr:cNvPr id="2" name="TextBox 1">
          <a:extLst xmlns:a="http://schemas.openxmlformats.org/drawingml/2006/main">
            <a:ext uri="{FF2B5EF4-FFF2-40B4-BE49-F238E27FC236}">
              <a16:creationId xmlns:a16="http://schemas.microsoft.com/office/drawing/2014/main" id="{6F98B310-6E8B-6136-BEEC-AEB51ADE53C4}"/>
            </a:ext>
          </a:extLst>
        </cdr:cNvPr>
        <cdr:cNvSpPr txBox="1"/>
      </cdr:nvSpPr>
      <cdr:spPr>
        <a:xfrm xmlns:a="http://schemas.openxmlformats.org/drawingml/2006/main">
          <a:off x="3834123" y="1247774"/>
          <a:ext cx="773877" cy="748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bg1">
                  <a:lumMod val="75000"/>
                </a:schemeClr>
              </a:solidFill>
              <a:latin typeface="Futura Lt BT" panose="020B0402020204020303" pitchFamily="34" charset="0"/>
            </a:rPr>
            <a:t>95th percentile</a:t>
          </a:r>
          <a:endParaRPr lang="en-IE" sz="700">
            <a:solidFill>
              <a:schemeClr val="tx1">
                <a:lumMod val="50000"/>
                <a:lumOff val="50000"/>
              </a:schemeClr>
            </a:solidFill>
            <a:latin typeface="Futura Lt BT" panose="020B0402020204020303" pitchFamily="34" charset="0"/>
            <a:ea typeface="+mn-ea"/>
            <a:cs typeface="+mn-cs"/>
          </a:endParaRPr>
        </a:p>
        <a:p xmlns:a="http://schemas.openxmlformats.org/drawingml/2006/main">
          <a:endParaRPr lang="en-IE" sz="700">
            <a:solidFill>
              <a:schemeClr val="tx1">
                <a:lumMod val="50000"/>
                <a:lumOff val="50000"/>
              </a:schemeClr>
            </a:solidFill>
            <a:latin typeface="Futura Lt BT" panose="020B0402020204020303" pitchFamily="34" charset="0"/>
            <a:ea typeface="+mn-ea"/>
            <a:cs typeface="+mn-cs"/>
          </a:endParaRPr>
        </a:p>
        <a:p xmlns:a="http://schemas.openxmlformats.org/drawingml/2006/main">
          <a:endParaRPr lang="en-IE" sz="700">
            <a:solidFill>
              <a:schemeClr val="tx1">
                <a:lumMod val="50000"/>
                <a:lumOff val="50000"/>
              </a:schemeClr>
            </a:solidFill>
            <a:latin typeface="Futura Lt BT" panose="020B0402020204020303" pitchFamily="34" charset="0"/>
            <a:ea typeface="+mn-ea"/>
            <a:cs typeface="+mn-cs"/>
          </a:endParaRPr>
        </a:p>
        <a:p xmlns:a="http://schemas.openxmlformats.org/drawingml/2006/main">
          <a:r>
            <a:rPr lang="en-IE" sz="700">
              <a:solidFill>
                <a:schemeClr val="tx1">
                  <a:lumMod val="50000"/>
                  <a:lumOff val="50000"/>
                </a:schemeClr>
              </a:solidFill>
              <a:latin typeface="Futura Lt BT" panose="020B0402020204020303" pitchFamily="34" charset="0"/>
              <a:ea typeface="+mn-ea"/>
              <a:cs typeface="+mn-cs"/>
            </a:rPr>
            <a:t>75th percentile</a:t>
          </a:r>
          <a:endParaRPr lang="en-IE" sz="700">
            <a:solidFill>
              <a:schemeClr val="bg1">
                <a:lumMod val="75000"/>
              </a:schemeClr>
            </a:solidFill>
            <a:latin typeface="Futura Lt BT" panose="020B0402020204020303" pitchFamily="34" charset="0"/>
            <a:ea typeface="+mn-ea"/>
            <a:cs typeface="+mn-cs"/>
          </a:endParaRPr>
        </a:p>
        <a:p xmlns:a="http://schemas.openxmlformats.org/drawingml/2006/main">
          <a:r>
            <a:rPr lang="en-IE" sz="1000">
              <a:solidFill>
                <a:schemeClr val="accent1"/>
              </a:solidFill>
              <a:latin typeface="Futura Hv BT" panose="020B0702020204020204" pitchFamily="34" charset="0"/>
            </a:rPr>
            <a:t>Central</a:t>
          </a:r>
          <a:endParaRPr lang="en-IE" sz="1000">
            <a:solidFill>
              <a:schemeClr val="accent1"/>
            </a:solidFill>
            <a:latin typeface="Futura Lt BT" panose="020B0402020204020303"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IE" sz="700" noProof="0">
              <a:solidFill>
                <a:schemeClr val="tx1">
                  <a:lumMod val="50000"/>
                  <a:lumOff val="50000"/>
                </a:schemeClr>
              </a:solidFill>
              <a:latin typeface="Futura Lt BT" panose="020B0402020204020303" pitchFamily="34" charset="0"/>
              <a:ea typeface="+mn-ea"/>
              <a:cs typeface="+mn-cs"/>
            </a:rPr>
            <a:t>25th percentile</a:t>
          </a:r>
          <a:endParaRPr lang="en-IE" sz="300" noProof="0">
            <a:solidFill>
              <a:schemeClr val="bg1">
                <a:lumMod val="75000"/>
              </a:schemeClr>
            </a:solidFill>
            <a:latin typeface="Futura Lt BT" panose="020B0402020204020303" pitchFamily="34" charset="0"/>
            <a:ea typeface="+mn-ea"/>
            <a:cs typeface="+mn-cs"/>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IE" sz="700" noProof="0">
              <a:solidFill>
                <a:schemeClr val="bg1">
                  <a:lumMod val="75000"/>
                </a:schemeClr>
              </a:solidFill>
              <a:latin typeface="Futura Lt BT" panose="020B0402020204020303" pitchFamily="34" charset="0"/>
              <a:ea typeface="+mn-ea"/>
              <a:cs typeface="+mn-cs"/>
            </a:rPr>
            <a:t>5th percentile</a:t>
          </a:r>
        </a:p>
        <a:p xmlns:a="http://schemas.openxmlformats.org/drawingml/2006/main">
          <a:endParaRPr lang="en-IE" sz="1000">
            <a:solidFill>
              <a:schemeClr val="accent4">
                <a:lumMod val="75000"/>
              </a:schemeClr>
            </a:solidFill>
            <a:latin typeface="Futura Lt BT" panose="020B0402020204020303" pitchFamily="34" charset="0"/>
          </a:endParaRPr>
        </a:p>
        <a:p xmlns:a="http://schemas.openxmlformats.org/drawingml/2006/main">
          <a:endParaRPr lang="en-IE" sz="1000">
            <a:solidFill>
              <a:schemeClr val="accent4">
                <a:lumMod val="75000"/>
              </a:schemeClr>
            </a:solidFill>
            <a:latin typeface="Futura Lt BT" panose="020B0402020204020303" pitchFamily="34" charset="0"/>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1</xdr:row>
      <xdr:rowOff>185853</xdr:rowOff>
    </xdr:from>
    <xdr:to>
      <xdr:col>7</xdr:col>
      <xdr:colOff>332988</xdr:colOff>
      <xdr:row>16</xdr:row>
      <xdr:rowOff>147133</xdr:rowOff>
    </xdr:to>
    <xdr:graphicFrame macro="">
      <xdr:nvGraphicFramePr>
        <xdr:cNvPr id="2" name="Chart 1">
          <a:extLst>
            <a:ext uri="{FF2B5EF4-FFF2-40B4-BE49-F238E27FC236}">
              <a16:creationId xmlns:a16="http://schemas.microsoft.com/office/drawing/2014/main" id="{09987ED0-7EF9-450C-859C-006683C21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0.74664</cdr:x>
      <cdr:y>0.20914</cdr:y>
    </cdr:from>
    <cdr:to>
      <cdr:x>0.96644</cdr:x>
      <cdr:y>0.43554</cdr:y>
    </cdr:to>
    <cdr:sp macro="" textlink="">
      <cdr:nvSpPr>
        <cdr:cNvPr id="2" name="Text Box 1">
          <a:extLst xmlns:a="http://schemas.openxmlformats.org/drawingml/2006/main">
            <a:ext uri="{FF2B5EF4-FFF2-40B4-BE49-F238E27FC236}">
              <a16:creationId xmlns:a16="http://schemas.microsoft.com/office/drawing/2014/main" id="{C34177DC-2D28-6236-A615-6C17108B74D2}"/>
            </a:ext>
          </a:extLst>
        </cdr:cNvPr>
        <cdr:cNvSpPr txBox="1"/>
      </cdr:nvSpPr>
      <cdr:spPr>
        <a:xfrm xmlns:a="http://schemas.openxmlformats.org/drawingml/2006/main">
          <a:off x="3446036" y="574938"/>
          <a:ext cx="1014451" cy="6223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aseline="0" dirty="0">
              <a:solidFill>
                <a:srgbClr val="3AA9AE"/>
              </a:solidFill>
              <a:latin typeface="Futura Lt BT" panose="020B0402020204020303" pitchFamily="34" charset="0"/>
            </a:rPr>
            <a:t>Including windfall </a:t>
          </a:r>
        </a:p>
        <a:p xmlns:a="http://schemas.openxmlformats.org/drawingml/2006/main">
          <a:r>
            <a:rPr lang="en-IE" sz="800" baseline="0" dirty="0">
              <a:solidFill>
                <a:srgbClr val="3AA9AE"/>
              </a:solidFill>
              <a:latin typeface="Futura Lt BT" panose="020B0402020204020303" pitchFamily="34" charset="0"/>
            </a:rPr>
            <a:t>corporation tax</a:t>
          </a:r>
          <a:endParaRPr lang="en-IE" sz="800" dirty="0">
            <a:solidFill>
              <a:srgbClr val="3AA9AE"/>
            </a:solidFill>
            <a:latin typeface="Futura Lt BT" panose="020B0402020204020303" pitchFamily="34" charset="0"/>
          </a:endParaRPr>
        </a:p>
      </cdr:txBody>
    </cdr:sp>
  </cdr:relSizeAnchor>
  <cdr:relSizeAnchor xmlns:cdr="http://schemas.openxmlformats.org/drawingml/2006/chartDrawing">
    <cdr:from>
      <cdr:x>0.75336</cdr:x>
      <cdr:y>0.66453</cdr:y>
    </cdr:from>
    <cdr:to>
      <cdr:x>0.9867</cdr:x>
      <cdr:y>0.80109</cdr:y>
    </cdr:to>
    <cdr:sp macro="" textlink="">
      <cdr:nvSpPr>
        <cdr:cNvPr id="4" name="Text Box 1">
          <a:extLst xmlns:a="http://schemas.openxmlformats.org/drawingml/2006/main">
            <a:ext uri="{FF2B5EF4-FFF2-40B4-BE49-F238E27FC236}">
              <a16:creationId xmlns:a16="http://schemas.microsoft.com/office/drawing/2014/main" id="{E1022FF3-4455-0B60-5F1C-7A4B0DC39813}"/>
            </a:ext>
          </a:extLst>
        </cdr:cNvPr>
        <cdr:cNvSpPr txBox="1"/>
      </cdr:nvSpPr>
      <cdr:spPr>
        <a:xfrm xmlns:a="http://schemas.openxmlformats.org/drawingml/2006/main">
          <a:off x="3477013" y="1826845"/>
          <a:ext cx="1076956" cy="3754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aseline="0" dirty="0">
              <a:solidFill>
                <a:srgbClr val="27819D"/>
              </a:solidFill>
              <a:latin typeface="Futura Lt BT" panose="020B0402020204020303" pitchFamily="34" charset="0"/>
            </a:rPr>
            <a:t>Excluding</a:t>
          </a:r>
        </a:p>
        <a:p xmlns:a="http://schemas.openxmlformats.org/drawingml/2006/main">
          <a:r>
            <a:rPr lang="en-IE" sz="800" baseline="0" dirty="0">
              <a:solidFill>
                <a:srgbClr val="27819D"/>
              </a:solidFill>
              <a:latin typeface="Futura Lt BT" panose="020B0402020204020303" pitchFamily="34" charset="0"/>
            </a:rPr>
            <a:t>windfall corporation tax</a:t>
          </a:r>
          <a:endParaRPr lang="en-IE" sz="800" dirty="0">
            <a:solidFill>
              <a:srgbClr val="27819D"/>
            </a:solidFill>
            <a:latin typeface="Futura Lt BT" panose="020B0402020204020303"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47625</xdr:colOff>
      <xdr:row>19</xdr:row>
      <xdr:rowOff>57785</xdr:rowOff>
    </xdr:to>
    <xdr:graphicFrame macro="">
      <xdr:nvGraphicFramePr>
        <xdr:cNvPr id="4" name="Chart 2">
          <a:extLst>
            <a:ext uri="{FF2B5EF4-FFF2-40B4-BE49-F238E27FC236}">
              <a16:creationId xmlns:a16="http://schemas.microsoft.com/office/drawing/2014/main" id="{CC07F3F3-D324-53DA-70E0-5D7BD56A6E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0.66147</cdr:x>
      <cdr:y>0.10386</cdr:y>
    </cdr:from>
    <cdr:to>
      <cdr:x>0.98677</cdr:x>
      <cdr:y>0.19518</cdr:y>
    </cdr:to>
    <cdr:sp macro="" textlink="">
      <cdr:nvSpPr>
        <cdr:cNvPr id="2" name="TextBox 4">
          <a:extLst xmlns:a="http://schemas.openxmlformats.org/drawingml/2006/main">
            <a:ext uri="{FF2B5EF4-FFF2-40B4-BE49-F238E27FC236}">
              <a16:creationId xmlns:a16="http://schemas.microsoft.com/office/drawing/2014/main" id="{5595EAE3-0613-32DC-6CEE-BC07E357957D}"/>
            </a:ext>
          </a:extLst>
        </cdr:cNvPr>
        <cdr:cNvSpPr txBox="1"/>
      </cdr:nvSpPr>
      <cdr:spPr>
        <a:xfrm xmlns:a="http://schemas.openxmlformats.org/drawingml/2006/main">
          <a:off x="2854127" y="275546"/>
          <a:ext cx="1403613"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tx1"/>
              </a:solidFill>
              <a:latin typeface="Futura Lt BT" panose="020B0402020204020303" pitchFamily="34" charset="0"/>
            </a:rPr>
            <a:t>Total</a:t>
          </a:r>
          <a:endParaRPr lang="en-IE" sz="800" dirty="0">
            <a:solidFill>
              <a:schemeClr val="tx1"/>
            </a:solidFill>
            <a:latin typeface="Futura Lt BT" panose="020B0402020204020303" pitchFamily="34" charset="0"/>
          </a:endParaRPr>
        </a:p>
      </cdr:txBody>
    </cdr:sp>
  </cdr:relSizeAnchor>
  <cdr:relSizeAnchor xmlns:cdr="http://schemas.openxmlformats.org/drawingml/2006/chartDrawing">
    <cdr:from>
      <cdr:x>0.66147</cdr:x>
      <cdr:y>0.19978</cdr:y>
    </cdr:from>
    <cdr:to>
      <cdr:x>1</cdr:x>
      <cdr:y>0.2911</cdr:y>
    </cdr:to>
    <cdr:sp macro="" textlink="">
      <cdr:nvSpPr>
        <cdr:cNvPr id="3" name="TextBox 4">
          <a:extLst xmlns:a="http://schemas.openxmlformats.org/drawingml/2006/main">
            <a:ext uri="{FF2B5EF4-FFF2-40B4-BE49-F238E27FC236}">
              <a16:creationId xmlns:a16="http://schemas.microsoft.com/office/drawing/2014/main" id="{E3075F3C-EE50-0AAF-042B-834C6255E95E}"/>
            </a:ext>
          </a:extLst>
        </cdr:cNvPr>
        <cdr:cNvSpPr txBox="1"/>
      </cdr:nvSpPr>
      <cdr:spPr>
        <a:xfrm xmlns:a="http://schemas.openxmlformats.org/drawingml/2006/main">
          <a:off x="2854127" y="530025"/>
          <a:ext cx="1460698"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rgbClr val="5199B0"/>
              </a:solidFill>
              <a:latin typeface="Futura Lt BT" panose="020B0402020204020303" pitchFamily="34" charset="0"/>
            </a:rPr>
            <a:t>Fiscal Council "core" estimate</a:t>
          </a:r>
          <a:endParaRPr lang="en-IE" sz="800" dirty="0">
            <a:solidFill>
              <a:srgbClr val="5199B0"/>
            </a:solidFill>
            <a:latin typeface="Futura Lt BT" panose="020B0402020204020303" pitchFamily="34" charset="0"/>
          </a:endParaRPr>
        </a:p>
      </cdr:txBody>
    </cdr:sp>
  </cdr:relSizeAnchor>
  <cdr:relSizeAnchor xmlns:cdr="http://schemas.openxmlformats.org/drawingml/2006/chartDrawing">
    <cdr:from>
      <cdr:x>0.66147</cdr:x>
      <cdr:y>0.31614</cdr:y>
    </cdr:from>
    <cdr:to>
      <cdr:x>0.99118</cdr:x>
      <cdr:y>0.40746</cdr:y>
    </cdr:to>
    <cdr:sp macro="" textlink="">
      <cdr:nvSpPr>
        <cdr:cNvPr id="4" name="TextBox 4">
          <a:extLst xmlns:a="http://schemas.openxmlformats.org/drawingml/2006/main">
            <a:ext uri="{FF2B5EF4-FFF2-40B4-BE49-F238E27FC236}">
              <a16:creationId xmlns:a16="http://schemas.microsoft.com/office/drawing/2014/main" id="{202DFA0E-9AE1-0137-A6EA-936FCAA5C418}"/>
            </a:ext>
          </a:extLst>
        </cdr:cNvPr>
        <cdr:cNvSpPr txBox="1"/>
      </cdr:nvSpPr>
      <cdr:spPr>
        <a:xfrm xmlns:a="http://schemas.openxmlformats.org/drawingml/2006/main">
          <a:off x="2854127" y="838731"/>
          <a:ext cx="1422641"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accent2">
                  <a:lumMod val="75000"/>
                </a:schemeClr>
              </a:solidFill>
              <a:latin typeface="Futura Lt BT" panose="020B0402020204020303" pitchFamily="34" charset="0"/>
            </a:rPr>
            <a:t>Government "core"</a:t>
          </a:r>
          <a:r>
            <a:rPr lang="en-GB" sz="800" baseline="0" dirty="0">
              <a:solidFill>
                <a:schemeClr val="accent2">
                  <a:lumMod val="75000"/>
                </a:schemeClr>
              </a:solidFill>
              <a:latin typeface="Futura Lt BT" panose="020B0402020204020303" pitchFamily="34" charset="0"/>
            </a:rPr>
            <a:t> estimate</a:t>
          </a:r>
          <a:endParaRPr lang="en-IE" sz="800" dirty="0">
            <a:solidFill>
              <a:schemeClr val="accent2">
                <a:lumMod val="75000"/>
              </a:schemeClr>
            </a:solidFill>
            <a:latin typeface="Futura Lt BT" panose="020B0402020204020303" pitchFamily="34" charset="0"/>
          </a:endParaRPr>
        </a:p>
      </cdr:txBody>
    </cdr:sp>
  </cdr:relSizeAnchor>
  <cdr:relSizeAnchor xmlns:cdr="http://schemas.openxmlformats.org/drawingml/2006/chartDrawing">
    <cdr:from>
      <cdr:x>0.66147</cdr:x>
      <cdr:y>0.43141</cdr:y>
    </cdr:from>
    <cdr:to>
      <cdr:x>0.95928</cdr:x>
      <cdr:y>0.52273</cdr:y>
    </cdr:to>
    <cdr:sp macro="" textlink="">
      <cdr:nvSpPr>
        <cdr:cNvPr id="5" name="TextBox 4">
          <a:extLst xmlns:a="http://schemas.openxmlformats.org/drawingml/2006/main">
            <a:ext uri="{FF2B5EF4-FFF2-40B4-BE49-F238E27FC236}">
              <a16:creationId xmlns:a16="http://schemas.microsoft.com/office/drawing/2014/main" id="{8748E4C2-5D2C-3C4C-FA96-311723AC2381}"/>
            </a:ext>
          </a:extLst>
        </cdr:cNvPr>
        <cdr:cNvSpPr txBox="1"/>
      </cdr:nvSpPr>
      <cdr:spPr>
        <a:xfrm xmlns:a="http://schemas.openxmlformats.org/drawingml/2006/main">
          <a:off x="2854127" y="1144546"/>
          <a:ext cx="1284998"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bg1">
                  <a:lumMod val="50000"/>
                </a:schemeClr>
              </a:solidFill>
              <a:latin typeface="Futura Lt BT" panose="020B0402020204020303" pitchFamily="34" charset="0"/>
            </a:rPr>
            <a:t>5% path</a:t>
          </a:r>
          <a:endParaRPr lang="en-IE" sz="800" dirty="0">
            <a:solidFill>
              <a:schemeClr val="bg1">
                <a:lumMod val="50000"/>
              </a:schemeClr>
            </a:solidFill>
            <a:latin typeface="Futura Lt BT" panose="020B0402020204020303" pitchFamily="34" charset="0"/>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2</xdr:col>
      <xdr:colOff>600635</xdr:colOff>
      <xdr:row>3</xdr:row>
      <xdr:rowOff>44824</xdr:rowOff>
    </xdr:from>
    <xdr:to>
      <xdr:col>6</xdr:col>
      <xdr:colOff>17364</xdr:colOff>
      <xdr:row>16</xdr:row>
      <xdr:rowOff>79384</xdr:rowOff>
    </xdr:to>
    <xdr:graphicFrame macro="">
      <xdr:nvGraphicFramePr>
        <xdr:cNvPr id="2" name="Chart 1">
          <a:extLst>
            <a:ext uri="{FF2B5EF4-FFF2-40B4-BE49-F238E27FC236}">
              <a16:creationId xmlns:a16="http://schemas.microsoft.com/office/drawing/2014/main" id="{7F56E92F-483B-494C-91DE-FE1EB5AD2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134470</xdr:colOff>
      <xdr:row>3</xdr:row>
      <xdr:rowOff>53788</xdr:rowOff>
    </xdr:from>
    <xdr:to>
      <xdr:col>2</xdr:col>
      <xdr:colOff>277341</xdr:colOff>
      <xdr:row>16</xdr:row>
      <xdr:rowOff>88164</xdr:rowOff>
    </xdr:to>
    <xdr:graphicFrame macro="">
      <xdr:nvGraphicFramePr>
        <xdr:cNvPr id="3" name="Chart 2">
          <a:extLst>
            <a:ext uri="{FF2B5EF4-FFF2-40B4-BE49-F238E27FC236}">
              <a16:creationId xmlns:a16="http://schemas.microsoft.com/office/drawing/2014/main" id="{9CA28214-4170-4327-BDBC-08D99FB55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197224</xdr:colOff>
      <xdr:row>34</xdr:row>
      <xdr:rowOff>44824</xdr:rowOff>
    </xdr:from>
    <xdr:to>
      <xdr:col>2</xdr:col>
      <xdr:colOff>422026</xdr:colOff>
      <xdr:row>47</xdr:row>
      <xdr:rowOff>176203</xdr:rowOff>
    </xdr:to>
    <xdr:graphicFrame macro="">
      <xdr:nvGraphicFramePr>
        <xdr:cNvPr id="4" name="Chart 3">
          <a:extLst>
            <a:ext uri="{FF2B5EF4-FFF2-40B4-BE49-F238E27FC236}">
              <a16:creationId xmlns:a16="http://schemas.microsoft.com/office/drawing/2014/main" id="{87003A31-BEEE-407A-8505-45D25F0D6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179293</xdr:colOff>
      <xdr:row>18</xdr:row>
      <xdr:rowOff>98611</xdr:rowOff>
    </xdr:from>
    <xdr:to>
      <xdr:col>2</xdr:col>
      <xdr:colOff>322164</xdr:colOff>
      <xdr:row>31</xdr:row>
      <xdr:rowOff>132988</xdr:rowOff>
    </xdr:to>
    <xdr:graphicFrame macro="">
      <xdr:nvGraphicFramePr>
        <xdr:cNvPr id="5" name="Chart 4">
          <a:extLst>
            <a:ext uri="{FF2B5EF4-FFF2-40B4-BE49-F238E27FC236}">
              <a16:creationId xmlns:a16="http://schemas.microsoft.com/office/drawing/2014/main" id="{E270C773-CDCC-4D2F-BE94-A37E5A91F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717177</xdr:colOff>
      <xdr:row>19</xdr:row>
      <xdr:rowOff>71717</xdr:rowOff>
    </xdr:from>
    <xdr:to>
      <xdr:col>6</xdr:col>
      <xdr:colOff>133906</xdr:colOff>
      <xdr:row>32</xdr:row>
      <xdr:rowOff>106094</xdr:rowOff>
    </xdr:to>
    <xdr:graphicFrame macro="">
      <xdr:nvGraphicFramePr>
        <xdr:cNvPr id="6" name="Chart 5">
          <a:extLst>
            <a:ext uri="{FF2B5EF4-FFF2-40B4-BE49-F238E27FC236}">
              <a16:creationId xmlns:a16="http://schemas.microsoft.com/office/drawing/2014/main" id="{DDACADDD-AB9E-4400-A69F-4297730A9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0.58295</cdr:x>
      <cdr:y>0.21476</cdr:y>
    </cdr:from>
    <cdr:to>
      <cdr:x>0.90611</cdr:x>
      <cdr:y>0.31785</cdr:y>
    </cdr:to>
    <cdr:sp macro="" textlink="">
      <cdr:nvSpPr>
        <cdr:cNvPr id="2" name="TextBox 1">
          <a:extLst xmlns:a="http://schemas.openxmlformats.org/drawingml/2006/main">
            <a:ext uri="{FF2B5EF4-FFF2-40B4-BE49-F238E27FC236}">
              <a16:creationId xmlns:a16="http://schemas.microsoft.com/office/drawing/2014/main" id="{692B8724-1AD9-D5CB-D819-F4E3515789E8}"/>
            </a:ext>
          </a:extLst>
        </cdr:cNvPr>
        <cdr:cNvSpPr txBox="1"/>
      </cdr:nvSpPr>
      <cdr:spPr>
        <a:xfrm xmlns:a="http://schemas.openxmlformats.org/drawingml/2006/main">
          <a:off x="1305858" y="507999"/>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54061"/>
              </a:solidFill>
              <a:latin typeface="Futura lt bt" panose="020B0402020204020303"/>
            </a:rPr>
            <a:t>Macro</a:t>
          </a:r>
        </a:p>
      </cdr:txBody>
    </cdr:sp>
  </cdr:relSizeAnchor>
  <cdr:relSizeAnchor xmlns:cdr="http://schemas.openxmlformats.org/drawingml/2006/chartDrawing">
    <cdr:from>
      <cdr:x>0.27204</cdr:x>
      <cdr:y>0.78452</cdr:y>
    </cdr:from>
    <cdr:to>
      <cdr:x>0.87537</cdr:x>
      <cdr:y>0.91066</cdr:y>
    </cdr:to>
    <cdr:sp macro="" textlink="">
      <cdr:nvSpPr>
        <cdr:cNvPr id="3" name="TextBox 1">
          <a:extLst xmlns:a="http://schemas.openxmlformats.org/drawingml/2006/main">
            <a:ext uri="{FF2B5EF4-FFF2-40B4-BE49-F238E27FC236}">
              <a16:creationId xmlns:a16="http://schemas.microsoft.com/office/drawing/2014/main" id="{BDE02086-C871-4775-632D-489A2B48CE9A}"/>
            </a:ext>
          </a:extLst>
        </cdr:cNvPr>
        <cdr:cNvSpPr txBox="1"/>
      </cdr:nvSpPr>
      <cdr:spPr>
        <a:xfrm xmlns:a="http://schemas.openxmlformats.org/drawingml/2006/main">
          <a:off x="582706" y="1855693"/>
          <a:ext cx="1292337" cy="2983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bg1">
                  <a:lumMod val="65000"/>
                </a:schemeClr>
              </a:solidFill>
              <a:latin typeface="Futura lt bt" panose="020B0402020204020303"/>
            </a:rPr>
            <a:t>Judgement</a:t>
          </a:r>
        </a:p>
      </cdr:txBody>
    </cdr:sp>
  </cdr:relSizeAnchor>
</c:userShapes>
</file>

<file path=xl/drawings/drawing107.xml><?xml version="1.0" encoding="utf-8"?>
<c:userShapes xmlns:c="http://schemas.openxmlformats.org/drawingml/2006/chart">
  <cdr:relSizeAnchor xmlns:cdr="http://schemas.openxmlformats.org/drawingml/2006/chartDrawing">
    <cdr:from>
      <cdr:x>0.5756</cdr:x>
      <cdr:y>0.25189</cdr:y>
    </cdr:from>
    <cdr:to>
      <cdr:x>0.89688</cdr:x>
      <cdr:y>0.35622</cdr:y>
    </cdr:to>
    <cdr:sp macro="" textlink="">
      <cdr:nvSpPr>
        <cdr:cNvPr id="2" name="TextBox 1">
          <a:extLst xmlns:a="http://schemas.openxmlformats.org/drawingml/2006/main">
            <a:ext uri="{FF2B5EF4-FFF2-40B4-BE49-F238E27FC236}">
              <a16:creationId xmlns:a16="http://schemas.microsoft.com/office/drawing/2014/main" id="{F0F570CC-CE1D-DE1F-9D7C-722A1F669AB2}"/>
            </a:ext>
          </a:extLst>
        </cdr:cNvPr>
        <cdr:cNvSpPr txBox="1"/>
      </cdr:nvSpPr>
      <cdr:spPr>
        <a:xfrm xmlns:a="http://schemas.openxmlformats.org/drawingml/2006/main">
          <a:off x="1296894" y="588682"/>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54061"/>
              </a:solidFill>
              <a:latin typeface="Futura lt bt" panose="020B0402020204020303"/>
            </a:rPr>
            <a:t>Macro</a:t>
          </a:r>
        </a:p>
      </cdr:txBody>
    </cdr:sp>
  </cdr:relSizeAnchor>
  <cdr:relSizeAnchor xmlns:cdr="http://schemas.openxmlformats.org/drawingml/2006/chartDrawing">
    <cdr:from>
      <cdr:x>0.40451</cdr:x>
      <cdr:y>0.73904</cdr:y>
    </cdr:from>
    <cdr:to>
      <cdr:x>0.84642</cdr:x>
      <cdr:y>0.84881</cdr:y>
    </cdr:to>
    <cdr:sp macro="" textlink="">
      <cdr:nvSpPr>
        <cdr:cNvPr id="3" name="TextBox 1">
          <a:extLst xmlns:a="http://schemas.openxmlformats.org/drawingml/2006/main">
            <a:ext uri="{FF2B5EF4-FFF2-40B4-BE49-F238E27FC236}">
              <a16:creationId xmlns:a16="http://schemas.microsoft.com/office/drawing/2014/main" id="{7D380844-ABBE-14A7-7D27-6F44E3722C42}"/>
            </a:ext>
          </a:extLst>
        </cdr:cNvPr>
        <cdr:cNvSpPr txBox="1"/>
      </cdr:nvSpPr>
      <cdr:spPr>
        <a:xfrm xmlns:a="http://schemas.openxmlformats.org/drawingml/2006/main">
          <a:off x="911412" y="1727200"/>
          <a:ext cx="995680" cy="256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BFBFBF"/>
              </a:solidFill>
              <a:latin typeface="Futura lt bt" panose="020B0402020204020303"/>
            </a:rPr>
            <a:t>Judgement</a:t>
          </a:r>
        </a:p>
      </cdr:txBody>
    </cdr:sp>
  </cdr:relSizeAnchor>
</c:userShapes>
</file>

<file path=xl/drawings/drawing108.xml><?xml version="1.0" encoding="utf-8"?>
<c:userShapes xmlns:c="http://schemas.openxmlformats.org/drawingml/2006/chart">
  <cdr:relSizeAnchor xmlns:cdr="http://schemas.openxmlformats.org/drawingml/2006/chartDrawing">
    <cdr:from>
      <cdr:x>0.6745</cdr:x>
      <cdr:y>0.17537</cdr:y>
    </cdr:from>
    <cdr:to>
      <cdr:x>1</cdr:x>
      <cdr:y>0.2744</cdr:y>
    </cdr:to>
    <cdr:sp macro="" textlink="">
      <cdr:nvSpPr>
        <cdr:cNvPr id="2" name="TextBox 1">
          <a:extLst xmlns:a="http://schemas.openxmlformats.org/drawingml/2006/main">
            <a:ext uri="{FF2B5EF4-FFF2-40B4-BE49-F238E27FC236}">
              <a16:creationId xmlns:a16="http://schemas.microsoft.com/office/drawing/2014/main" id="{64538231-281E-3519-A06D-3E3E06DB1E71}"/>
            </a:ext>
          </a:extLst>
        </cdr:cNvPr>
        <cdr:cNvSpPr txBox="1"/>
      </cdr:nvSpPr>
      <cdr:spPr>
        <a:xfrm xmlns:a="http://schemas.openxmlformats.org/drawingml/2006/main">
          <a:off x="1500031" y="431800"/>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D41212"/>
              </a:solidFill>
              <a:latin typeface="Futura lt bt" panose="020B0402020204020303"/>
            </a:rPr>
            <a:t>Policy</a:t>
          </a:r>
        </a:p>
      </cdr:txBody>
    </cdr:sp>
  </cdr:relSizeAnchor>
  <cdr:relSizeAnchor xmlns:cdr="http://schemas.openxmlformats.org/drawingml/2006/chartDrawing">
    <cdr:from>
      <cdr:x>0.62931</cdr:x>
      <cdr:y>0.59626</cdr:y>
    </cdr:from>
    <cdr:to>
      <cdr:x>0.95481</cdr:x>
      <cdr:y>0.6953</cdr:y>
    </cdr:to>
    <cdr:sp macro="" textlink="">
      <cdr:nvSpPr>
        <cdr:cNvPr id="3" name="TextBox 1">
          <a:extLst xmlns:a="http://schemas.openxmlformats.org/drawingml/2006/main">
            <a:ext uri="{FF2B5EF4-FFF2-40B4-BE49-F238E27FC236}">
              <a16:creationId xmlns:a16="http://schemas.microsoft.com/office/drawing/2014/main" id="{F2690EB1-DEBE-6D3B-1D82-B420E7C5A39B}"/>
            </a:ext>
          </a:extLst>
        </cdr:cNvPr>
        <cdr:cNvSpPr txBox="1"/>
      </cdr:nvSpPr>
      <cdr:spPr>
        <a:xfrm xmlns:a="http://schemas.openxmlformats.org/drawingml/2006/main">
          <a:off x="1399540" y="1468120"/>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54061"/>
              </a:solidFill>
              <a:latin typeface="Futura lt bt" panose="020B0402020204020303"/>
            </a:rPr>
            <a:t>Macro</a:t>
          </a:r>
        </a:p>
      </cdr:txBody>
    </cdr:sp>
  </cdr:relSizeAnchor>
  <cdr:relSizeAnchor xmlns:cdr="http://schemas.openxmlformats.org/drawingml/2006/chartDrawing">
    <cdr:from>
      <cdr:x>0.34835</cdr:x>
      <cdr:y>0.71387</cdr:y>
    </cdr:from>
    <cdr:to>
      <cdr:x>0.79606</cdr:x>
      <cdr:y>0.81806</cdr:y>
    </cdr:to>
    <cdr:sp macro="" textlink="">
      <cdr:nvSpPr>
        <cdr:cNvPr id="4" name="TextBox 1">
          <a:extLst xmlns:a="http://schemas.openxmlformats.org/drawingml/2006/main">
            <a:ext uri="{FF2B5EF4-FFF2-40B4-BE49-F238E27FC236}">
              <a16:creationId xmlns:a16="http://schemas.microsoft.com/office/drawing/2014/main" id="{AB0A15B9-E844-65AF-68D5-E74BEEF1EE75}"/>
            </a:ext>
          </a:extLst>
        </cdr:cNvPr>
        <cdr:cNvSpPr txBox="1"/>
      </cdr:nvSpPr>
      <cdr:spPr>
        <a:xfrm xmlns:a="http://schemas.openxmlformats.org/drawingml/2006/main">
          <a:off x="774700" y="1757680"/>
          <a:ext cx="995680" cy="256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BFBFBF"/>
              </a:solidFill>
              <a:latin typeface="Futura lt bt" panose="020B0402020204020303"/>
            </a:rPr>
            <a:t>Judgement</a:t>
          </a:r>
        </a:p>
      </cdr:txBody>
    </cdr:sp>
  </cdr:relSizeAnchor>
  <cdr:relSizeAnchor xmlns:cdr="http://schemas.openxmlformats.org/drawingml/2006/chartDrawing">
    <cdr:from>
      <cdr:x>0.22157</cdr:x>
      <cdr:y>0.13204</cdr:y>
    </cdr:from>
    <cdr:to>
      <cdr:x>0.66928</cdr:x>
      <cdr:y>0.23624</cdr:y>
    </cdr:to>
    <cdr:sp macro="" textlink="">
      <cdr:nvSpPr>
        <cdr:cNvPr id="5" name="TextBox 1">
          <a:extLst xmlns:a="http://schemas.openxmlformats.org/drawingml/2006/main">
            <a:ext uri="{FF2B5EF4-FFF2-40B4-BE49-F238E27FC236}">
              <a16:creationId xmlns:a16="http://schemas.microsoft.com/office/drawing/2014/main" id="{B34AACD1-D987-B96A-CDB5-50294CC067C6}"/>
            </a:ext>
          </a:extLst>
        </cdr:cNvPr>
        <cdr:cNvSpPr txBox="1"/>
      </cdr:nvSpPr>
      <cdr:spPr>
        <a:xfrm xmlns:a="http://schemas.openxmlformats.org/drawingml/2006/main">
          <a:off x="492760" y="325120"/>
          <a:ext cx="995680" cy="256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B4E0D7"/>
              </a:solidFill>
              <a:latin typeface="Futura lt bt" panose="020B0402020204020303"/>
            </a:rPr>
            <a:t>One -offs</a:t>
          </a:r>
        </a:p>
      </cdr:txBody>
    </cdr:sp>
  </cdr:relSizeAnchor>
</c:userShapes>
</file>

<file path=xl/drawings/drawing109.xml><?xml version="1.0" encoding="utf-8"?>
<c:userShapes xmlns:c="http://schemas.openxmlformats.org/drawingml/2006/chart">
  <cdr:relSizeAnchor xmlns:cdr="http://schemas.openxmlformats.org/drawingml/2006/chartDrawing">
    <cdr:from>
      <cdr:x>0.25605</cdr:x>
      <cdr:y>0.69187</cdr:y>
    </cdr:from>
    <cdr:to>
      <cdr:x>0.58038</cdr:x>
      <cdr:y>0.79296</cdr:y>
    </cdr:to>
    <cdr:sp macro="" textlink="">
      <cdr:nvSpPr>
        <cdr:cNvPr id="2" name="TextBox 1">
          <a:extLst xmlns:a="http://schemas.openxmlformats.org/drawingml/2006/main">
            <a:ext uri="{FF2B5EF4-FFF2-40B4-BE49-F238E27FC236}">
              <a16:creationId xmlns:a16="http://schemas.microsoft.com/office/drawing/2014/main" id="{59774B63-37CE-9D7C-C1F1-D5690CEBC00B}"/>
            </a:ext>
          </a:extLst>
        </cdr:cNvPr>
        <cdr:cNvSpPr txBox="1"/>
      </cdr:nvSpPr>
      <cdr:spPr>
        <a:xfrm xmlns:a="http://schemas.openxmlformats.org/drawingml/2006/main">
          <a:off x="571500" y="1668780"/>
          <a:ext cx="72390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D41212"/>
              </a:solidFill>
              <a:latin typeface="Futura lt bt" panose="020B0402020204020303"/>
            </a:rPr>
            <a:t>Policy</a:t>
          </a:r>
        </a:p>
      </cdr:txBody>
    </cdr:sp>
  </cdr:relSizeAnchor>
  <cdr:relSizeAnchor xmlns:cdr="http://schemas.openxmlformats.org/drawingml/2006/chartDrawing">
    <cdr:from>
      <cdr:x>0.55534</cdr:x>
      <cdr:y>0.11584</cdr:y>
    </cdr:from>
    <cdr:to>
      <cdr:x>0.87967</cdr:x>
      <cdr:y>0.21693</cdr:y>
    </cdr:to>
    <cdr:sp macro="" textlink="">
      <cdr:nvSpPr>
        <cdr:cNvPr id="3" name="TextBox 1">
          <a:extLst xmlns:a="http://schemas.openxmlformats.org/drawingml/2006/main">
            <a:ext uri="{FF2B5EF4-FFF2-40B4-BE49-F238E27FC236}">
              <a16:creationId xmlns:a16="http://schemas.microsoft.com/office/drawing/2014/main" id="{A73C421B-6DCE-9F1A-DE48-CAED675F8E6F}"/>
            </a:ext>
          </a:extLst>
        </cdr:cNvPr>
        <cdr:cNvSpPr txBox="1"/>
      </cdr:nvSpPr>
      <cdr:spPr>
        <a:xfrm xmlns:a="http://schemas.openxmlformats.org/drawingml/2006/main">
          <a:off x="1239520" y="279400"/>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54061"/>
              </a:solidFill>
              <a:latin typeface="Futura lt bt" panose="020B0402020204020303"/>
            </a:rPr>
            <a:t>Macro</a:t>
          </a:r>
        </a:p>
      </cdr:txBody>
    </cdr:sp>
  </cdr:relSizeAnchor>
  <cdr:relSizeAnchor xmlns:cdr="http://schemas.openxmlformats.org/drawingml/2006/chartDrawing">
    <cdr:from>
      <cdr:x>0.55391</cdr:x>
      <cdr:y>0.74557</cdr:y>
    </cdr:from>
    <cdr:to>
      <cdr:x>1</cdr:x>
      <cdr:y>0.85193</cdr:y>
    </cdr:to>
    <cdr:sp macro="" textlink="">
      <cdr:nvSpPr>
        <cdr:cNvPr id="4" name="TextBox 1">
          <a:extLst xmlns:a="http://schemas.openxmlformats.org/drawingml/2006/main">
            <a:ext uri="{FF2B5EF4-FFF2-40B4-BE49-F238E27FC236}">
              <a16:creationId xmlns:a16="http://schemas.microsoft.com/office/drawing/2014/main" id="{CB04537C-30FB-2DE7-A256-012E4A9DC209}"/>
            </a:ext>
          </a:extLst>
        </cdr:cNvPr>
        <cdr:cNvSpPr txBox="1"/>
      </cdr:nvSpPr>
      <cdr:spPr>
        <a:xfrm xmlns:a="http://schemas.openxmlformats.org/drawingml/2006/main">
          <a:off x="1236320" y="1798320"/>
          <a:ext cx="995680" cy="256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BFBFBF"/>
              </a:solidFill>
              <a:latin typeface="Futura lt bt" panose="020B0402020204020303"/>
            </a:rPr>
            <a:t>Judgement</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111760</xdr:colOff>
      <xdr:row>15</xdr:row>
      <xdr:rowOff>17780</xdr:rowOff>
    </xdr:to>
    <xdr:graphicFrame macro="">
      <xdr:nvGraphicFramePr>
        <xdr:cNvPr id="2" name="Chart 1">
          <a:extLst>
            <a:ext uri="{FF2B5EF4-FFF2-40B4-BE49-F238E27FC236}">
              <a16:creationId xmlns:a16="http://schemas.microsoft.com/office/drawing/2014/main" id="{967CFF9B-AF7D-4F31-B7BD-18D00C3470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xdr:row>
      <xdr:rowOff>0</xdr:rowOff>
    </xdr:from>
    <xdr:to>
      <xdr:col>9</xdr:col>
      <xdr:colOff>313055</xdr:colOff>
      <xdr:row>15</xdr:row>
      <xdr:rowOff>125730</xdr:rowOff>
    </xdr:to>
    <xdr:graphicFrame macro="">
      <xdr:nvGraphicFramePr>
        <xdr:cNvPr id="4" name="Chart 3">
          <a:extLst>
            <a:ext uri="{FF2B5EF4-FFF2-40B4-BE49-F238E27FC236}">
              <a16:creationId xmlns:a16="http://schemas.microsoft.com/office/drawing/2014/main" id="{BD514C48-65BF-4A61-99CF-95D7DE930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0.60655</cdr:x>
      <cdr:y>0.6687</cdr:y>
    </cdr:from>
    <cdr:to>
      <cdr:x>0.93088</cdr:x>
      <cdr:y>0.76979</cdr:y>
    </cdr:to>
    <cdr:sp macro="" textlink="">
      <cdr:nvSpPr>
        <cdr:cNvPr id="2" name="TextBox 1">
          <a:extLst xmlns:a="http://schemas.openxmlformats.org/drawingml/2006/main">
            <a:ext uri="{FF2B5EF4-FFF2-40B4-BE49-F238E27FC236}">
              <a16:creationId xmlns:a16="http://schemas.microsoft.com/office/drawing/2014/main" id="{B1EFF5BE-3280-1AAD-5057-4F1C2E6E0274}"/>
            </a:ext>
          </a:extLst>
        </cdr:cNvPr>
        <cdr:cNvSpPr txBox="1"/>
      </cdr:nvSpPr>
      <cdr:spPr>
        <a:xfrm xmlns:a="http://schemas.openxmlformats.org/drawingml/2006/main">
          <a:off x="1353820" y="1612900"/>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D41212"/>
              </a:solidFill>
              <a:latin typeface="Futura lt bt" panose="020B0402020204020303"/>
            </a:rPr>
            <a:t>Policy</a:t>
          </a:r>
        </a:p>
      </cdr:txBody>
    </cdr:sp>
  </cdr:relSizeAnchor>
  <cdr:relSizeAnchor xmlns:cdr="http://schemas.openxmlformats.org/drawingml/2006/chartDrawing">
    <cdr:from>
      <cdr:x>0.54851</cdr:x>
      <cdr:y>0.09372</cdr:y>
    </cdr:from>
    <cdr:to>
      <cdr:x>0.87284</cdr:x>
      <cdr:y>0.19482</cdr:y>
    </cdr:to>
    <cdr:sp macro="" textlink="">
      <cdr:nvSpPr>
        <cdr:cNvPr id="3" name="TextBox 1">
          <a:extLst xmlns:a="http://schemas.openxmlformats.org/drawingml/2006/main">
            <a:ext uri="{FF2B5EF4-FFF2-40B4-BE49-F238E27FC236}">
              <a16:creationId xmlns:a16="http://schemas.microsoft.com/office/drawing/2014/main" id="{6B0FAD73-FEDD-584C-C4D8-E662810CE3BA}"/>
            </a:ext>
          </a:extLst>
        </cdr:cNvPr>
        <cdr:cNvSpPr txBox="1"/>
      </cdr:nvSpPr>
      <cdr:spPr>
        <a:xfrm xmlns:a="http://schemas.openxmlformats.org/drawingml/2006/main">
          <a:off x="1224280" y="226060"/>
          <a:ext cx="72390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54061"/>
              </a:solidFill>
              <a:latin typeface="Futura lt bt" panose="020B0402020204020303"/>
            </a:rPr>
            <a:t>Macro</a:t>
          </a:r>
        </a:p>
      </cdr:txBody>
    </cdr:sp>
  </cdr:relSizeAnchor>
</c:userShapes>
</file>

<file path=xl/drawings/drawing12.xml><?xml version="1.0" encoding="utf-8"?>
<c:userShapes xmlns:c="http://schemas.openxmlformats.org/drawingml/2006/chart">
  <cdr:relSizeAnchor xmlns:cdr="http://schemas.openxmlformats.org/drawingml/2006/chartDrawing">
    <cdr:from>
      <cdr:x>0.77086</cdr:x>
      <cdr:y>0.06232</cdr:y>
    </cdr:from>
    <cdr:to>
      <cdr:x>1</cdr:x>
      <cdr:y>0.34972</cdr:y>
    </cdr:to>
    <cdr:sp macro="" textlink="">
      <cdr:nvSpPr>
        <cdr:cNvPr id="2" name="Text Box 1"/>
        <cdr:cNvSpPr txBox="1"/>
      </cdr:nvSpPr>
      <cdr:spPr>
        <a:xfrm xmlns:a="http://schemas.openxmlformats.org/drawingml/2006/main">
          <a:off x="2097485" y="156009"/>
          <a:ext cx="623489" cy="71938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solidFill>
            </a:rPr>
            <a:t>Modified current</a:t>
          </a:r>
          <a:r>
            <a:rPr lang="en-IE" sz="900" baseline="0">
              <a:solidFill>
                <a:schemeClr val="accent3"/>
              </a:solidFill>
            </a:rPr>
            <a:t> account balance</a:t>
          </a:r>
          <a:endParaRPr lang="en-IE" sz="900">
            <a:solidFill>
              <a:schemeClr val="accent3"/>
            </a:solidFill>
          </a:endParaRPr>
        </a:p>
      </cdr:txBody>
    </cdr:sp>
  </cdr:relSizeAnchor>
  <cdr:relSizeAnchor xmlns:cdr="http://schemas.openxmlformats.org/drawingml/2006/chartDrawing">
    <cdr:from>
      <cdr:x>0.77086</cdr:x>
      <cdr:y>0.34798</cdr:y>
    </cdr:from>
    <cdr:to>
      <cdr:x>1</cdr:x>
      <cdr:y>0.63537</cdr:y>
    </cdr:to>
    <cdr:sp macro="" textlink="">
      <cdr:nvSpPr>
        <cdr:cNvPr id="4" name="Text Box 3"/>
        <cdr:cNvSpPr txBox="1"/>
      </cdr:nvSpPr>
      <cdr:spPr>
        <a:xfrm xmlns:a="http://schemas.openxmlformats.org/drawingml/2006/main">
          <a:off x="2097485" y="871061"/>
          <a:ext cx="623489" cy="71938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lumMod val="60000"/>
                  <a:lumOff val="40000"/>
                </a:schemeClr>
              </a:solidFill>
            </a:rPr>
            <a:t>excluding</a:t>
          </a:r>
          <a:r>
            <a:rPr lang="en-IE" sz="900" baseline="0">
              <a:solidFill>
                <a:schemeClr val="accent3">
                  <a:lumMod val="60000"/>
                  <a:lumOff val="40000"/>
                </a:schemeClr>
              </a:solidFill>
            </a:rPr>
            <a:t> excess corporation tax</a:t>
          </a:r>
          <a:endParaRPr lang="en-IE" sz="900">
            <a:solidFill>
              <a:schemeClr val="accent3">
                <a:lumMod val="60000"/>
                <a:lumOff val="4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147955</xdr:rowOff>
    </xdr:to>
    <xdr:graphicFrame macro="">
      <xdr:nvGraphicFramePr>
        <xdr:cNvPr id="2" name="Chart 1">
          <a:extLst>
            <a:ext uri="{FF2B5EF4-FFF2-40B4-BE49-F238E27FC236}">
              <a16:creationId xmlns:a16="http://schemas.microsoft.com/office/drawing/2014/main" id="{4506A698-9708-4181-B3D1-26C7859B0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0.79104</cdr:x>
      <cdr:y>0.40636</cdr:y>
    </cdr:from>
    <cdr:to>
      <cdr:x>0.99624</cdr:x>
      <cdr:y>0.52679</cdr:y>
    </cdr:to>
    <cdr:sp macro="" textlink="">
      <cdr:nvSpPr>
        <cdr:cNvPr id="4" name="Text Box 3"/>
        <cdr:cNvSpPr txBox="1"/>
      </cdr:nvSpPr>
      <cdr:spPr>
        <a:xfrm xmlns:a="http://schemas.openxmlformats.org/drawingml/2006/main">
          <a:off x="3417218" y="877589"/>
          <a:ext cx="886444" cy="26009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1"/>
              </a:solidFill>
              <a:latin typeface="Futura Lt BT" panose="020B0402020204020303" pitchFamily="34" charset="0"/>
            </a:rPr>
            <a:t>Energy and food</a:t>
          </a:r>
        </a:p>
      </cdr:txBody>
    </cdr:sp>
  </cdr:relSizeAnchor>
  <cdr:relSizeAnchor xmlns:cdr="http://schemas.openxmlformats.org/drawingml/2006/chartDrawing">
    <cdr:from>
      <cdr:x>0.79104</cdr:x>
      <cdr:y>0.49764</cdr:y>
    </cdr:from>
    <cdr:to>
      <cdr:x>0.99624</cdr:x>
      <cdr:y>0.58353</cdr:y>
    </cdr:to>
    <cdr:sp macro="" textlink="">
      <cdr:nvSpPr>
        <cdr:cNvPr id="5" name="Text Box 4"/>
        <cdr:cNvSpPr txBox="1"/>
      </cdr:nvSpPr>
      <cdr:spPr>
        <a:xfrm xmlns:a="http://schemas.openxmlformats.org/drawingml/2006/main">
          <a:off x="3417197" y="1157513"/>
          <a:ext cx="886444" cy="199781"/>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lumMod val="60000"/>
                  <a:lumOff val="40000"/>
                </a:schemeClr>
              </a:solidFill>
              <a:latin typeface="Futura Lt BT" panose="020B0402020204020303" pitchFamily="34" charset="0"/>
            </a:rPr>
            <a:t>Other</a:t>
          </a:r>
        </a:p>
      </cdr:txBody>
    </cdr:sp>
  </cdr:relSizeAnchor>
  <cdr:relSizeAnchor xmlns:cdr="http://schemas.openxmlformats.org/drawingml/2006/chartDrawing">
    <cdr:from>
      <cdr:x>0.79035</cdr:x>
      <cdr:y>0.58392</cdr:y>
    </cdr:from>
    <cdr:to>
      <cdr:x>0.99554</cdr:x>
      <cdr:y>0.77388</cdr:y>
    </cdr:to>
    <cdr:sp macro="" textlink="">
      <cdr:nvSpPr>
        <cdr:cNvPr id="6" name="Text Box 5"/>
        <cdr:cNvSpPr txBox="1"/>
      </cdr:nvSpPr>
      <cdr:spPr>
        <a:xfrm xmlns:a="http://schemas.openxmlformats.org/drawingml/2006/main">
          <a:off x="3414216" y="1358201"/>
          <a:ext cx="886401" cy="44184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solidFill>
              <a:latin typeface="Futura Lt BT" panose="020B0402020204020303" pitchFamily="34" charset="0"/>
            </a:rPr>
            <a:t>Domestic</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170180</xdr:colOff>
      <xdr:row>14</xdr:row>
      <xdr:rowOff>147955</xdr:rowOff>
    </xdr:to>
    <xdr:pic>
      <xdr:nvPicPr>
        <xdr:cNvPr id="3" name="Picture 2" descr="A graph of a number of quarter&#10;&#10;Description automatically generated">
          <a:extLst>
            <a:ext uri="{FF2B5EF4-FFF2-40B4-BE49-F238E27FC236}">
              <a16:creationId xmlns:a16="http://schemas.microsoft.com/office/drawing/2014/main" id="{7E00AFB0-2529-6EE2-96C6-7869DECE4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
          <a:ext cx="1976120" cy="2159635"/>
        </a:xfrm>
        <a:prstGeom prst="rect">
          <a:avLst/>
        </a:prstGeom>
        <a:noFill/>
      </xdr:spPr>
    </xdr:pic>
    <xdr:clientData/>
  </xdr:twoCellAnchor>
  <xdr:twoCellAnchor editAs="oneCell">
    <xdr:from>
      <xdr:col>4</xdr:col>
      <xdr:colOff>0</xdr:colOff>
      <xdr:row>3</xdr:row>
      <xdr:rowOff>0</xdr:rowOff>
    </xdr:from>
    <xdr:to>
      <xdr:col>7</xdr:col>
      <xdr:colOff>203835</xdr:colOff>
      <xdr:row>14</xdr:row>
      <xdr:rowOff>147955</xdr:rowOff>
    </xdr:to>
    <xdr:pic>
      <xdr:nvPicPr>
        <xdr:cNvPr id="4" name="Picture 3" descr="A graph of a graph with numbers&#10;&#10;Description automatically generated with medium confidence">
          <a:extLst>
            <a:ext uri="{FF2B5EF4-FFF2-40B4-BE49-F238E27FC236}">
              <a16:creationId xmlns:a16="http://schemas.microsoft.com/office/drawing/2014/main" id="{3CBC979C-F2FF-DFA9-E230-72DF729515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7920" y="548640"/>
          <a:ext cx="2009775" cy="215963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181610</xdr:colOff>
      <xdr:row>14</xdr:row>
      <xdr:rowOff>3810</xdr:rowOff>
    </xdr:to>
    <xdr:pic>
      <xdr:nvPicPr>
        <xdr:cNvPr id="3" name="Picture 2" descr="A graph of a graph with numbers and lines&#10;&#10;Description automatically generated with medium confidence">
          <a:extLst>
            <a:ext uri="{FF2B5EF4-FFF2-40B4-BE49-F238E27FC236}">
              <a16:creationId xmlns:a16="http://schemas.microsoft.com/office/drawing/2014/main" id="{2DB07774-883F-A7AD-4D76-756B3A344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
          <a:ext cx="1987550" cy="2015490"/>
        </a:xfrm>
        <a:prstGeom prst="rect">
          <a:avLst/>
        </a:prstGeom>
        <a:noFill/>
      </xdr:spPr>
    </xdr:pic>
    <xdr:clientData/>
  </xdr:twoCellAnchor>
  <xdr:twoCellAnchor editAs="oneCell">
    <xdr:from>
      <xdr:col>4</xdr:col>
      <xdr:colOff>0</xdr:colOff>
      <xdr:row>3</xdr:row>
      <xdr:rowOff>0</xdr:rowOff>
    </xdr:from>
    <xdr:to>
      <xdr:col>7</xdr:col>
      <xdr:colOff>181610</xdr:colOff>
      <xdr:row>14</xdr:row>
      <xdr:rowOff>3810</xdr:rowOff>
    </xdr:to>
    <xdr:pic>
      <xdr:nvPicPr>
        <xdr:cNvPr id="4" name="Picture 3" descr="A graph of a line graph&#10;&#10;Description automatically generated">
          <a:extLst>
            <a:ext uri="{FF2B5EF4-FFF2-40B4-BE49-F238E27FC236}">
              <a16:creationId xmlns:a16="http://schemas.microsoft.com/office/drawing/2014/main" id="{932CCC25-4CF6-3E67-969F-152EA6C032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7920" y="548640"/>
          <a:ext cx="1987550" cy="201549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466090</xdr:colOff>
      <xdr:row>13</xdr:row>
      <xdr:rowOff>147955</xdr:rowOff>
    </xdr:to>
    <xdr:graphicFrame macro="">
      <xdr:nvGraphicFramePr>
        <xdr:cNvPr id="2" name="Chart 1">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147955</xdr:rowOff>
    </xdr:to>
    <xdr:graphicFrame macro="">
      <xdr:nvGraphicFramePr>
        <xdr:cNvPr id="2" name="Chart 1">
          <a:extLst>
            <a:ext uri="{FF2B5EF4-FFF2-40B4-BE49-F238E27FC236}">
              <a16:creationId xmlns:a16="http://schemas.microsoft.com/office/drawing/2014/main" id="{823382AF-5B43-2E8D-EEC3-92099FD8AD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0.8726</cdr:x>
      <cdr:y>0.12437</cdr:y>
    </cdr:from>
    <cdr:to>
      <cdr:x>0.99115</cdr:x>
      <cdr:y>0.35296</cdr:y>
    </cdr:to>
    <cdr:sp macro="" textlink="">
      <cdr:nvSpPr>
        <cdr:cNvPr id="2" name="TextBox 1">
          <a:extLst xmlns:a="http://schemas.openxmlformats.org/drawingml/2006/main">
            <a:ext uri="{FF2B5EF4-FFF2-40B4-BE49-F238E27FC236}">
              <a16:creationId xmlns:a16="http://schemas.microsoft.com/office/drawing/2014/main" id="{A6542552-E522-06CA-735E-95B061C08E0D}"/>
            </a:ext>
          </a:extLst>
        </cdr:cNvPr>
        <cdr:cNvSpPr txBox="1"/>
      </cdr:nvSpPr>
      <cdr:spPr>
        <a:xfrm xmlns:a="http://schemas.openxmlformats.org/drawingml/2006/main">
          <a:off x="3727458" y="261175"/>
          <a:ext cx="506403" cy="4800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50000"/>
                  <a:lumOff val="50000"/>
                </a:schemeClr>
              </a:solidFill>
              <a:latin typeface="Futura Lt BT" panose="020B0402020204020303" pitchFamily="34" charset="0"/>
            </a:rPr>
            <a:t>+8%</a:t>
          </a:r>
        </a:p>
      </cdr:txBody>
    </cdr:sp>
  </cdr:relSizeAnchor>
  <cdr:relSizeAnchor xmlns:cdr="http://schemas.openxmlformats.org/drawingml/2006/chartDrawing">
    <cdr:from>
      <cdr:x>0.85754</cdr:x>
      <cdr:y>0.12256</cdr:y>
    </cdr:from>
    <cdr:to>
      <cdr:x>0.85754</cdr:x>
      <cdr:y>0.23341</cdr:y>
    </cdr:to>
    <cdr:cxnSp macro="">
      <cdr:nvCxnSpPr>
        <cdr:cNvPr id="4" name="Straight Arrow Connector 3">
          <a:extLst xmlns:a="http://schemas.openxmlformats.org/drawingml/2006/main">
            <a:ext uri="{FF2B5EF4-FFF2-40B4-BE49-F238E27FC236}">
              <a16:creationId xmlns:a16="http://schemas.microsoft.com/office/drawing/2014/main" id="{9BD6B341-D4D9-183A-A373-06F217BEFCA4}"/>
            </a:ext>
          </a:extLst>
        </cdr:cNvPr>
        <cdr:cNvCxnSpPr/>
      </cdr:nvCxnSpPr>
      <cdr:spPr>
        <a:xfrm xmlns:a="http://schemas.openxmlformats.org/drawingml/2006/main" flipV="1">
          <a:off x="4280050" y="308812"/>
          <a:ext cx="0" cy="279306"/>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347980</xdr:colOff>
      <xdr:row>13</xdr:row>
      <xdr:rowOff>58420</xdr:rowOff>
    </xdr:to>
    <xdr:graphicFrame macro="">
      <xdr:nvGraphicFramePr>
        <xdr:cNvPr id="3" name="Chart 2">
          <a:extLst>
            <a:ext uri="{FF2B5EF4-FFF2-40B4-BE49-F238E27FC236}">
              <a16:creationId xmlns:a16="http://schemas.microsoft.com/office/drawing/2014/main" id="{EC3C158F-BD54-E9FC-6C04-0AE93A3433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76200</xdr:rowOff>
    </xdr:to>
    <xdr:graphicFrame macro="">
      <xdr:nvGraphicFramePr>
        <xdr:cNvPr id="2" name="Chart 1">
          <a:extLst>
            <a:ext uri="{FF2B5EF4-FFF2-40B4-BE49-F238E27FC236}">
              <a16:creationId xmlns:a16="http://schemas.microsoft.com/office/drawing/2014/main" id="{722E5216-AC12-2444-4B3A-99DBC2CFD8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0.12435</cdr:x>
      <cdr:y>0.35643</cdr:y>
    </cdr:from>
    <cdr:to>
      <cdr:x>0.25359</cdr:x>
      <cdr:y>0.48046</cdr:y>
    </cdr:to>
    <cdr:sp macro="" textlink="">
      <cdr:nvSpPr>
        <cdr:cNvPr id="2" name="TextBox 1">
          <a:extLst xmlns:a="http://schemas.openxmlformats.org/drawingml/2006/main">
            <a:ext uri="{FF2B5EF4-FFF2-40B4-BE49-F238E27FC236}">
              <a16:creationId xmlns:a16="http://schemas.microsoft.com/office/drawing/2014/main" id="{42D27348-F80F-8A08-4983-BE64442075EA}"/>
            </a:ext>
          </a:extLst>
        </cdr:cNvPr>
        <cdr:cNvSpPr txBox="1"/>
      </cdr:nvSpPr>
      <cdr:spPr>
        <a:xfrm xmlns:a="http://schemas.openxmlformats.org/drawingml/2006/main">
          <a:off x="522877" y="903067"/>
          <a:ext cx="543450" cy="314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Ireland</a:t>
          </a:r>
        </a:p>
      </cdr:txBody>
    </cdr:sp>
  </cdr:relSizeAnchor>
  <cdr:relSizeAnchor xmlns:cdr="http://schemas.openxmlformats.org/drawingml/2006/chartDrawing">
    <cdr:from>
      <cdr:x>0.39119</cdr:x>
      <cdr:y>0.55076</cdr:y>
    </cdr:from>
    <cdr:to>
      <cdr:x>0.53464</cdr:x>
      <cdr:y>0.67479</cdr:y>
    </cdr:to>
    <cdr:sp macro="" textlink="">
      <cdr:nvSpPr>
        <cdr:cNvPr id="3" name="TextBox 1">
          <a:extLst xmlns:a="http://schemas.openxmlformats.org/drawingml/2006/main">
            <a:ext uri="{FF2B5EF4-FFF2-40B4-BE49-F238E27FC236}">
              <a16:creationId xmlns:a16="http://schemas.microsoft.com/office/drawing/2014/main" id="{67BAD18D-13FF-C26D-5C17-613CE4E54A8B}"/>
            </a:ext>
          </a:extLst>
        </cdr:cNvPr>
        <cdr:cNvSpPr txBox="1"/>
      </cdr:nvSpPr>
      <cdr:spPr>
        <a:xfrm xmlns:a="http://schemas.openxmlformats.org/drawingml/2006/main">
          <a:off x="1689893" y="1189431"/>
          <a:ext cx="619690" cy="267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50000"/>
                  <a:lumOff val="50000"/>
                </a:schemeClr>
              </a:solidFill>
              <a:latin typeface="Futura Lt BT" panose="020B0402020204020303" pitchFamily="34" charset="0"/>
            </a:rPr>
            <a:t>OECD</a:t>
          </a:r>
        </a:p>
      </cdr:txBody>
    </cdr:sp>
  </cdr:relSizeAnchor>
  <cdr:relSizeAnchor xmlns:cdr="http://schemas.openxmlformats.org/drawingml/2006/chartDrawing">
    <cdr:from>
      <cdr:x>0.2959</cdr:x>
      <cdr:y>0.51807</cdr:y>
    </cdr:from>
    <cdr:to>
      <cdr:x>0.44958</cdr:x>
      <cdr:y>0.6421</cdr:y>
    </cdr:to>
    <cdr:sp macro="" textlink="">
      <cdr:nvSpPr>
        <cdr:cNvPr id="4" name="TextBox 1">
          <a:extLst xmlns:a="http://schemas.openxmlformats.org/drawingml/2006/main">
            <a:ext uri="{FF2B5EF4-FFF2-40B4-BE49-F238E27FC236}">
              <a16:creationId xmlns:a16="http://schemas.microsoft.com/office/drawing/2014/main" id="{6281DDF6-18BC-D1CA-F177-27C6763F7C16}"/>
            </a:ext>
          </a:extLst>
        </cdr:cNvPr>
        <cdr:cNvSpPr txBox="1"/>
      </cdr:nvSpPr>
      <cdr:spPr>
        <a:xfrm xmlns:a="http://schemas.openxmlformats.org/drawingml/2006/main">
          <a:off x="1278270" y="1118849"/>
          <a:ext cx="663883" cy="267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50000"/>
                  <a:lumOff val="50000"/>
                </a:schemeClr>
              </a:solidFill>
              <a:latin typeface="Futura Lt BT" panose="020B0402020204020303" pitchFamily="34" charset="0"/>
            </a:rPr>
            <a:t>EU 15</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76200</xdr:rowOff>
    </xdr:to>
    <xdr:graphicFrame macro="">
      <xdr:nvGraphicFramePr>
        <xdr:cNvPr id="2" name="Chart 1">
          <a:extLst>
            <a:ext uri="{FF2B5EF4-FFF2-40B4-BE49-F238E27FC236}">
              <a16:creationId xmlns:a16="http://schemas.microsoft.com/office/drawing/2014/main" id="{EAE37880-6075-43DA-9EE9-49476C4C59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0.10413</cdr:x>
      <cdr:y>0.42449</cdr:y>
    </cdr:from>
    <cdr:to>
      <cdr:x>0.23337</cdr:x>
      <cdr:y>0.55304</cdr:y>
    </cdr:to>
    <cdr:sp macro="" textlink="">
      <cdr:nvSpPr>
        <cdr:cNvPr id="2" name="TextBox 1">
          <a:extLst xmlns:a="http://schemas.openxmlformats.org/drawingml/2006/main">
            <a:ext uri="{FF2B5EF4-FFF2-40B4-BE49-F238E27FC236}">
              <a16:creationId xmlns:a16="http://schemas.microsoft.com/office/drawing/2014/main" id="{01C34696-622E-7565-DE12-820FDF63C61C}"/>
            </a:ext>
          </a:extLst>
        </cdr:cNvPr>
        <cdr:cNvSpPr txBox="1"/>
      </cdr:nvSpPr>
      <cdr:spPr>
        <a:xfrm xmlns:a="http://schemas.openxmlformats.org/drawingml/2006/main">
          <a:off x="524813" y="1069577"/>
          <a:ext cx="651369" cy="3239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solidFill>
              <a:latin typeface="Futura Lt BT" panose="020B0402020204020303" pitchFamily="34" charset="0"/>
            </a:rPr>
            <a:t>Ireland</a:t>
          </a:r>
        </a:p>
      </cdr:txBody>
    </cdr:sp>
  </cdr:relSizeAnchor>
  <cdr:relSizeAnchor xmlns:cdr="http://schemas.openxmlformats.org/drawingml/2006/chartDrawing">
    <cdr:from>
      <cdr:x>0.33818</cdr:x>
      <cdr:y>0.58137</cdr:y>
    </cdr:from>
    <cdr:to>
      <cdr:x>0.46742</cdr:x>
      <cdr:y>0.70992</cdr:y>
    </cdr:to>
    <cdr:sp macro="" textlink="">
      <cdr:nvSpPr>
        <cdr:cNvPr id="3" name="TextBox 1">
          <a:extLst xmlns:a="http://schemas.openxmlformats.org/drawingml/2006/main">
            <a:ext uri="{FF2B5EF4-FFF2-40B4-BE49-F238E27FC236}">
              <a16:creationId xmlns:a16="http://schemas.microsoft.com/office/drawing/2014/main" id="{4329BA38-2701-1EF1-0CA0-5A27F484B820}"/>
            </a:ext>
          </a:extLst>
        </cdr:cNvPr>
        <cdr:cNvSpPr txBox="1"/>
      </cdr:nvSpPr>
      <cdr:spPr>
        <a:xfrm xmlns:a="http://schemas.openxmlformats.org/drawingml/2006/main">
          <a:off x="1460917" y="1255543"/>
          <a:ext cx="558305" cy="2776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50000"/>
                  <a:lumOff val="50000"/>
                </a:schemeClr>
              </a:solidFill>
              <a:latin typeface="Futura Lt BT" panose="020B0402020204020303" pitchFamily="34" charset="0"/>
            </a:rPr>
            <a:t>OECD</a:t>
          </a:r>
        </a:p>
      </cdr:txBody>
    </cdr:sp>
  </cdr:relSizeAnchor>
  <cdr:relSizeAnchor xmlns:cdr="http://schemas.openxmlformats.org/drawingml/2006/chartDrawing">
    <cdr:from>
      <cdr:x>0.483</cdr:x>
      <cdr:y>0.59516</cdr:y>
    </cdr:from>
    <cdr:to>
      <cdr:x>0.61224</cdr:x>
      <cdr:y>0.72371</cdr:y>
    </cdr:to>
    <cdr:sp macro="" textlink="">
      <cdr:nvSpPr>
        <cdr:cNvPr id="4" name="TextBox 1">
          <a:extLst xmlns:a="http://schemas.openxmlformats.org/drawingml/2006/main">
            <a:ext uri="{FF2B5EF4-FFF2-40B4-BE49-F238E27FC236}">
              <a16:creationId xmlns:a16="http://schemas.microsoft.com/office/drawing/2014/main" id="{16B581FD-498C-C670-82BF-1EA589CB945C}"/>
            </a:ext>
          </a:extLst>
        </cdr:cNvPr>
        <cdr:cNvSpPr txBox="1"/>
      </cdr:nvSpPr>
      <cdr:spPr>
        <a:xfrm xmlns:a="http://schemas.openxmlformats.org/drawingml/2006/main">
          <a:off x="2086528" y="1285333"/>
          <a:ext cx="558305" cy="2776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50000"/>
                  <a:lumOff val="50000"/>
                </a:schemeClr>
              </a:solidFill>
              <a:latin typeface="Futura Lt BT" panose="020B0402020204020303" pitchFamily="34" charset="0"/>
            </a:rPr>
            <a:t>EU 15</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466090</xdr:colOff>
      <xdr:row>13</xdr:row>
      <xdr:rowOff>147955</xdr:rowOff>
    </xdr:to>
    <xdr:graphicFrame macro="">
      <xdr:nvGraphicFramePr>
        <xdr:cNvPr id="2" name="Chart 1">
          <a:extLst>
            <a:ext uri="{FF2B5EF4-FFF2-40B4-BE49-F238E27FC236}">
              <a16:creationId xmlns:a16="http://schemas.microsoft.com/office/drawing/2014/main" id="{225849E0-879F-4434-98FF-3DB4BC38B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534035</xdr:colOff>
      <xdr:row>13</xdr:row>
      <xdr:rowOff>147955</xdr:rowOff>
    </xdr:to>
    <xdr:graphicFrame macro="">
      <xdr:nvGraphicFramePr>
        <xdr:cNvPr id="2" name="Chart 1">
          <a:extLst>
            <a:ext uri="{FF2B5EF4-FFF2-40B4-BE49-F238E27FC236}">
              <a16:creationId xmlns:a16="http://schemas.microsoft.com/office/drawing/2014/main" id="{EC701BB6-98DD-434B-A6CF-B087767C38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534035</xdr:colOff>
      <xdr:row>13</xdr:row>
      <xdr:rowOff>147955</xdr:rowOff>
    </xdr:to>
    <xdr:graphicFrame macro="">
      <xdr:nvGraphicFramePr>
        <xdr:cNvPr id="4" name="Chart 3">
          <a:extLst>
            <a:ext uri="{FF2B5EF4-FFF2-40B4-BE49-F238E27FC236}">
              <a16:creationId xmlns:a16="http://schemas.microsoft.com/office/drawing/2014/main" id="{9B135884-AC08-4173-A90F-83CC5D7FF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147955</xdr:rowOff>
    </xdr:to>
    <xdr:graphicFrame macro="">
      <xdr:nvGraphicFramePr>
        <xdr:cNvPr id="2" name="Chart 1">
          <a:extLst>
            <a:ext uri="{FF2B5EF4-FFF2-40B4-BE49-F238E27FC236}">
              <a16:creationId xmlns:a16="http://schemas.microsoft.com/office/drawing/2014/main" id="{CE866CD5-AB3D-4A52-AC21-92BF9DC600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100965</xdr:colOff>
      <xdr:row>19</xdr:row>
      <xdr:rowOff>15240</xdr:rowOff>
    </xdr:to>
    <xdr:graphicFrame macro="">
      <xdr:nvGraphicFramePr>
        <xdr:cNvPr id="2" name="Chart 1">
          <a:extLst>
            <a:ext uri="{FF2B5EF4-FFF2-40B4-BE49-F238E27FC236}">
              <a16:creationId xmlns:a16="http://schemas.microsoft.com/office/drawing/2014/main" id="{93D9A964-F772-50A9-53D6-918BE58D87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0.01034</cdr:y>
    </cdr:from>
    <cdr:to>
      <cdr:x>0.55523</cdr:x>
      <cdr:y>0.08959</cdr:y>
    </cdr:to>
    <cdr:sp macro="" textlink="">
      <cdr:nvSpPr>
        <cdr:cNvPr id="2" name="Text Box 1"/>
        <cdr:cNvSpPr txBox="1"/>
      </cdr:nvSpPr>
      <cdr:spPr>
        <a:xfrm xmlns:a="http://schemas.openxmlformats.org/drawingml/2006/main">
          <a:off x="0" y="32304"/>
          <a:ext cx="3064213" cy="247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2"/>
              </a:solidFill>
            </a:rPr>
            <a:t>The Department's</a:t>
          </a:r>
          <a:r>
            <a:rPr lang="en-IE" sz="1100" b="1" baseline="0">
              <a:solidFill>
                <a:schemeClr val="accent2"/>
              </a:solidFill>
            </a:rPr>
            <a:t> </a:t>
          </a:r>
          <a:r>
            <a:rPr lang="en-IE" sz="1100" b="1">
              <a:solidFill>
                <a:schemeClr val="accent2"/>
              </a:solidFill>
            </a:rPr>
            <a:t>description of economic risks:</a:t>
          </a:r>
        </a:p>
      </cdr:txBody>
    </cdr:sp>
  </cdr:relSizeAnchor>
  <cdr:relSizeAnchor xmlns:cdr="http://schemas.openxmlformats.org/drawingml/2006/chartDrawing">
    <cdr:from>
      <cdr:x>0.58344</cdr:x>
      <cdr:y>0.01149</cdr:y>
    </cdr:from>
    <cdr:to>
      <cdr:x>1</cdr:x>
      <cdr:y>0.09074</cdr:y>
    </cdr:to>
    <cdr:sp macro="" textlink="">
      <cdr:nvSpPr>
        <cdr:cNvPr id="3" name="Text Box 1"/>
        <cdr:cNvSpPr txBox="1"/>
      </cdr:nvSpPr>
      <cdr:spPr>
        <a:xfrm xmlns:a="http://schemas.openxmlformats.org/drawingml/2006/main">
          <a:off x="3219856" y="35897"/>
          <a:ext cx="2298929" cy="247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1">
              <a:solidFill>
                <a:schemeClr val="accent2"/>
              </a:solidFill>
            </a:rPr>
            <a:t>Subsequent growth forecast errors:</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147955</xdr:rowOff>
    </xdr:to>
    <xdr:graphicFrame macro="">
      <xdr:nvGraphicFramePr>
        <xdr:cNvPr id="2" name="Chart 1">
          <a:extLst>
            <a:ext uri="{FF2B5EF4-FFF2-40B4-BE49-F238E27FC236}">
              <a16:creationId xmlns:a16="http://schemas.microsoft.com/office/drawing/2014/main" id="{00000000-0008-0000-05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0.66778</cdr:x>
      <cdr:y>0.56286</cdr:y>
    </cdr:from>
    <cdr:to>
      <cdr:x>0.66778</cdr:x>
      <cdr:y>0.66881</cdr:y>
    </cdr:to>
    <cdr:cxnSp macro="">
      <cdr:nvCxnSpPr>
        <cdr:cNvPr id="3" name="Straight Connector 2">
          <a:extLst xmlns:a="http://schemas.openxmlformats.org/drawingml/2006/main">
            <a:ext uri="{FF2B5EF4-FFF2-40B4-BE49-F238E27FC236}">
              <a16:creationId xmlns:a16="http://schemas.microsoft.com/office/drawing/2014/main" id="{767CA701-152B-5BB6-D13B-F7EBE5294A83}"/>
            </a:ext>
          </a:extLst>
        </cdr:cNvPr>
        <cdr:cNvCxnSpPr/>
      </cdr:nvCxnSpPr>
      <cdr:spPr>
        <a:xfrm xmlns:a="http://schemas.openxmlformats.org/drawingml/2006/main" flipV="1">
          <a:off x="2644329" y="1215579"/>
          <a:ext cx="0" cy="228813"/>
        </a:xfrm>
        <a:prstGeom xmlns:a="http://schemas.openxmlformats.org/drawingml/2006/main" prst="line">
          <a:avLst/>
        </a:prstGeom>
        <a:ln xmlns:a="http://schemas.openxmlformats.org/drawingml/2006/main" w="1270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12</xdr:row>
      <xdr:rowOff>164465</xdr:rowOff>
    </xdr:to>
    <xdr:graphicFrame macro="">
      <xdr:nvGraphicFramePr>
        <xdr:cNvPr id="2" name="Chart 1">
          <a:extLst>
            <a:ext uri="{FF2B5EF4-FFF2-40B4-BE49-F238E27FC236}">
              <a16:creationId xmlns:a16="http://schemas.microsoft.com/office/drawing/2014/main" id="{C8F6AC75-728C-48F9-AB46-6F4A0D93A3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111760</xdr:rowOff>
    </xdr:to>
    <xdr:graphicFrame macro="">
      <xdr:nvGraphicFramePr>
        <xdr:cNvPr id="3" name="Chart 2">
          <a:extLst>
            <a:ext uri="{FF2B5EF4-FFF2-40B4-BE49-F238E27FC236}">
              <a16:creationId xmlns:a16="http://schemas.microsoft.com/office/drawing/2014/main" id="{95AEE356-659C-40E4-9510-AA9A9572B2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40005</xdr:rowOff>
    </xdr:to>
    <xdr:graphicFrame macro="">
      <xdr:nvGraphicFramePr>
        <xdr:cNvPr id="2" name="Chart 1">
          <a:extLst>
            <a:ext uri="{FF2B5EF4-FFF2-40B4-BE49-F238E27FC236}">
              <a16:creationId xmlns:a16="http://schemas.microsoft.com/office/drawing/2014/main" id="{D0259289-AE1C-4FBE-9DB5-C33D654B89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0.43991</cdr:x>
      <cdr:y>0.28629</cdr:y>
    </cdr:from>
    <cdr:to>
      <cdr:x>0.62996</cdr:x>
      <cdr:y>0.37218</cdr:y>
    </cdr:to>
    <cdr:sp macro="" textlink="">
      <cdr:nvSpPr>
        <cdr:cNvPr id="4" name="Text Box 3"/>
        <cdr:cNvSpPr txBox="1"/>
      </cdr:nvSpPr>
      <cdr:spPr>
        <a:xfrm xmlns:a="http://schemas.openxmlformats.org/drawingml/2006/main">
          <a:off x="1900354" y="636096"/>
          <a:ext cx="820998" cy="190836"/>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1000">
              <a:solidFill>
                <a:schemeClr val="accent3">
                  <a:lumMod val="60000"/>
                  <a:lumOff val="40000"/>
                </a:schemeClr>
              </a:solidFill>
              <a:latin typeface="Futura Lt BT" panose="020B0402020204020303" pitchFamily="34" charset="0"/>
            </a:rPr>
            <a:t>All firms</a:t>
          </a:r>
        </a:p>
      </cdr:txBody>
    </cdr:sp>
  </cdr:relSizeAnchor>
  <cdr:relSizeAnchor xmlns:cdr="http://schemas.openxmlformats.org/drawingml/2006/chartDrawing">
    <cdr:from>
      <cdr:x>0.80619</cdr:x>
      <cdr:y>0.56206</cdr:y>
    </cdr:from>
    <cdr:to>
      <cdr:x>0.99072</cdr:x>
      <cdr:y>0.64795</cdr:y>
    </cdr:to>
    <cdr:sp macro="" textlink="">
      <cdr:nvSpPr>
        <cdr:cNvPr id="5" name="Text Box 4"/>
        <cdr:cNvSpPr txBox="1"/>
      </cdr:nvSpPr>
      <cdr:spPr>
        <a:xfrm xmlns:a="http://schemas.openxmlformats.org/drawingml/2006/main">
          <a:off x="3482664" y="1248812"/>
          <a:ext cx="797152" cy="190836"/>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1000">
              <a:solidFill>
                <a:schemeClr val="bg2">
                  <a:lumMod val="50000"/>
                  <a:lumOff val="50000"/>
                </a:schemeClr>
              </a:solidFill>
              <a:latin typeface="Futura Lt BT" panose="020B0402020204020303" pitchFamily="34" charset="0"/>
            </a:rPr>
            <a:t>Domestic firms</a:t>
          </a:r>
        </a:p>
      </cdr:txBody>
    </cdr:sp>
  </cdr:relSizeAnchor>
  <cdr:relSizeAnchor xmlns:cdr="http://schemas.openxmlformats.org/drawingml/2006/chartDrawing">
    <cdr:from>
      <cdr:x>0.80619</cdr:x>
      <cdr:y>0.66623</cdr:y>
    </cdr:from>
    <cdr:to>
      <cdr:x>1</cdr:x>
      <cdr:y>0.76941</cdr:y>
    </cdr:to>
    <cdr:sp macro="" textlink="">
      <cdr:nvSpPr>
        <cdr:cNvPr id="6" name="Text Box 5"/>
        <cdr:cNvSpPr txBox="1"/>
      </cdr:nvSpPr>
      <cdr:spPr>
        <a:xfrm xmlns:a="http://schemas.openxmlformats.org/drawingml/2006/main">
          <a:off x="3482672" y="1480271"/>
          <a:ext cx="837232" cy="229259"/>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1000" baseline="0">
              <a:solidFill>
                <a:srgbClr val="3E9484"/>
              </a:solidFill>
              <a:latin typeface="Futura Lt BT" panose="020B0402020204020303" pitchFamily="34" charset="0"/>
            </a:rPr>
            <a:t>Government</a:t>
          </a:r>
          <a:endParaRPr lang="en-IE" sz="800" baseline="0">
            <a:solidFill>
              <a:srgbClr val="3E9484"/>
            </a:solidFill>
            <a:latin typeface="Futura Lt BT" panose="020B0402020204020303" pitchFamily="34" charset="0"/>
          </a:endParaRPr>
        </a:p>
      </cdr:txBody>
    </cdr:sp>
  </cdr:relSizeAnchor>
  <cdr:relSizeAnchor xmlns:cdr="http://schemas.openxmlformats.org/drawingml/2006/chartDrawing">
    <cdr:from>
      <cdr:x>0.80619</cdr:x>
      <cdr:y>0.39204</cdr:y>
    </cdr:from>
    <cdr:to>
      <cdr:x>1</cdr:x>
      <cdr:y>0.51533</cdr:y>
    </cdr:to>
    <cdr:sp macro="" textlink="">
      <cdr:nvSpPr>
        <cdr:cNvPr id="2" name="Text Box 3">
          <a:extLst xmlns:a="http://schemas.openxmlformats.org/drawingml/2006/main">
            <a:ext uri="{FF2B5EF4-FFF2-40B4-BE49-F238E27FC236}">
              <a16:creationId xmlns:a16="http://schemas.microsoft.com/office/drawing/2014/main" id="{27DB9DE0-DA45-651B-2D18-AC564FDC4D6B}"/>
            </a:ext>
          </a:extLst>
        </cdr:cNvPr>
        <cdr:cNvSpPr txBox="1"/>
      </cdr:nvSpPr>
      <cdr:spPr>
        <a:xfrm xmlns:a="http://schemas.openxmlformats.org/drawingml/2006/main">
          <a:off x="3482671" y="871070"/>
          <a:ext cx="837233" cy="27391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1000">
              <a:solidFill>
                <a:schemeClr val="accent1"/>
              </a:solidFill>
              <a:latin typeface="Futura Lt BT" panose="020B0402020204020303" pitchFamily="34" charset="0"/>
            </a:rPr>
            <a:t>Foreign firms</a:t>
          </a:r>
        </a:p>
      </cdr:txBody>
    </cdr:sp>
  </cdr:relSizeAnchor>
  <cdr:relSizeAnchor xmlns:cdr="http://schemas.openxmlformats.org/drawingml/2006/chartDrawing">
    <cdr:from>
      <cdr:x>0.80619</cdr:x>
      <cdr:y>0.75351</cdr:y>
    </cdr:from>
    <cdr:to>
      <cdr:x>1</cdr:x>
      <cdr:y>0.85669</cdr:y>
    </cdr:to>
    <cdr:sp macro="" textlink="">
      <cdr:nvSpPr>
        <cdr:cNvPr id="8" name="Text Box 1"/>
        <cdr:cNvSpPr txBox="1"/>
      </cdr:nvSpPr>
      <cdr:spPr>
        <a:xfrm xmlns:a="http://schemas.openxmlformats.org/drawingml/2006/main">
          <a:off x="3482673" y="1674194"/>
          <a:ext cx="837232" cy="2292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baseline="0">
              <a:solidFill>
                <a:srgbClr val="4F81BD"/>
              </a:solidFill>
              <a:latin typeface="Futura Lt BT" panose="020B0402020204020303" pitchFamily="34" charset="0"/>
            </a:rPr>
            <a:t>Households</a:t>
          </a:r>
          <a:endParaRPr lang="en-IE" sz="800" baseline="0">
            <a:solidFill>
              <a:srgbClr val="4F81BD"/>
            </a:solidFill>
            <a:latin typeface="Futura Lt BT" panose="020B0402020204020303"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14</xdr:row>
      <xdr:rowOff>69850</xdr:rowOff>
    </xdr:to>
    <xdr:graphicFrame macro="">
      <xdr:nvGraphicFramePr>
        <xdr:cNvPr id="2" name="Chart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128905</xdr:colOff>
      <xdr:row>13</xdr:row>
      <xdr:rowOff>127544</xdr:rowOff>
    </xdr:to>
    <xdr:graphicFrame macro="">
      <xdr:nvGraphicFramePr>
        <xdr:cNvPr id="2" name="Chart 1">
          <a:extLst>
            <a:ext uri="{FF2B5EF4-FFF2-40B4-BE49-F238E27FC236}">
              <a16:creationId xmlns:a16="http://schemas.microsoft.com/office/drawing/2014/main" id="{0AB3467C-54E1-406E-9FE0-25A70BAD3C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14</xdr:row>
      <xdr:rowOff>1270</xdr:rowOff>
    </xdr:to>
    <xdr:graphicFrame macro="">
      <xdr:nvGraphicFramePr>
        <xdr:cNvPr id="2" name="Chart 1">
          <a:extLst>
            <a:ext uri="{FF2B5EF4-FFF2-40B4-BE49-F238E27FC236}">
              <a16:creationId xmlns:a16="http://schemas.microsoft.com/office/drawing/2014/main" id="{FF70C9C3-87E7-4E95-ACEA-8E76238B36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14</xdr:row>
      <xdr:rowOff>1270</xdr:rowOff>
    </xdr:to>
    <xdr:graphicFrame macro="">
      <xdr:nvGraphicFramePr>
        <xdr:cNvPr id="2" name="Chart 1">
          <a:extLst>
            <a:ext uri="{FF2B5EF4-FFF2-40B4-BE49-F238E27FC236}">
              <a16:creationId xmlns:a16="http://schemas.microsoft.com/office/drawing/2014/main" id="{CDF6D074-4CB7-4284-B9B3-3B4FFCE58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104775</xdr:rowOff>
    </xdr:from>
    <xdr:to>
      <xdr:col>3</xdr:col>
      <xdr:colOff>337185</xdr:colOff>
      <xdr:row>16</xdr:row>
      <xdr:rowOff>87630</xdr:rowOff>
    </xdr:to>
    <xdr:graphicFrame macro="">
      <xdr:nvGraphicFramePr>
        <xdr:cNvPr id="2" name="Chart 1">
          <a:extLst>
            <a:ext uri="{FF2B5EF4-FFF2-40B4-BE49-F238E27FC236}">
              <a16:creationId xmlns:a16="http://schemas.microsoft.com/office/drawing/2014/main" id="{20C843AE-A252-A496-91B4-1674565CDD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2</xdr:row>
      <xdr:rowOff>82550</xdr:rowOff>
    </xdr:from>
    <xdr:to>
      <xdr:col>7</xdr:col>
      <xdr:colOff>504825</xdr:colOff>
      <xdr:row>16</xdr:row>
      <xdr:rowOff>65405</xdr:rowOff>
    </xdr:to>
    <xdr:graphicFrame macro="">
      <xdr:nvGraphicFramePr>
        <xdr:cNvPr id="3" name="Chart 2">
          <a:extLst>
            <a:ext uri="{FF2B5EF4-FFF2-40B4-BE49-F238E27FC236}">
              <a16:creationId xmlns:a16="http://schemas.microsoft.com/office/drawing/2014/main" id="{344BECEC-0B3D-4E74-8464-60E583666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0.32717</cdr:x>
      <cdr:y>0.37422</cdr:y>
    </cdr:from>
    <cdr:to>
      <cdr:x>0.65359</cdr:x>
      <cdr:y>0.58682</cdr:y>
    </cdr:to>
    <cdr:sp macro="" textlink="">
      <cdr:nvSpPr>
        <cdr:cNvPr id="2" name="TextBox 8">
          <a:extLst xmlns:a="http://schemas.openxmlformats.org/drawingml/2006/main">
            <a:ext uri="{FF2B5EF4-FFF2-40B4-BE49-F238E27FC236}">
              <a16:creationId xmlns:a16="http://schemas.microsoft.com/office/drawing/2014/main" id="{DF86793A-5D4C-9B57-15B1-A82E93627D2E}"/>
            </a:ext>
          </a:extLst>
        </cdr:cNvPr>
        <cdr:cNvSpPr txBox="1"/>
      </cdr:nvSpPr>
      <cdr:spPr>
        <a:xfrm xmlns:a="http://schemas.openxmlformats.org/drawingml/2006/main">
          <a:off x="706560" y="942922"/>
          <a:ext cx="704948" cy="5356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chemeClr val="accent4"/>
              </a:solidFill>
              <a:latin typeface="Futura Lt BT" panose="020B0402020204020303" pitchFamily="34" charset="0"/>
            </a:rPr>
            <a:t>New measures</a:t>
          </a:r>
        </a:p>
      </cdr:txBody>
    </cdr:sp>
  </cdr:relSizeAnchor>
  <cdr:relSizeAnchor xmlns:cdr="http://schemas.openxmlformats.org/drawingml/2006/chartDrawing">
    <cdr:from>
      <cdr:x>0.32546</cdr:x>
      <cdr:y>0.18055</cdr:y>
    </cdr:from>
    <cdr:to>
      <cdr:x>0.73514</cdr:x>
      <cdr:y>0.30242</cdr:y>
    </cdr:to>
    <cdr:sp macro="" textlink="">
      <cdr:nvSpPr>
        <cdr:cNvPr id="3" name="TextBox 8">
          <a:extLst xmlns:a="http://schemas.openxmlformats.org/drawingml/2006/main">
            <a:ext uri="{FF2B5EF4-FFF2-40B4-BE49-F238E27FC236}">
              <a16:creationId xmlns:a16="http://schemas.microsoft.com/office/drawing/2014/main" id="{50A15506-0C9D-7183-E57F-6498CCD1A3A3}"/>
            </a:ext>
          </a:extLst>
        </cdr:cNvPr>
        <cdr:cNvSpPr txBox="1"/>
      </cdr:nvSpPr>
      <cdr:spPr>
        <a:xfrm xmlns:a="http://schemas.openxmlformats.org/drawingml/2006/main">
          <a:off x="702872" y="454929"/>
          <a:ext cx="884759" cy="307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chemeClr val="accent4"/>
              </a:solidFill>
              <a:latin typeface="Futura Lt BT" panose="020B0402020204020303" pitchFamily="34" charset="0"/>
            </a:rPr>
            <a:t>Unallocated</a:t>
          </a:r>
        </a:p>
      </cdr:txBody>
    </cdr:sp>
  </cdr:relSizeAnchor>
  <cdr:relSizeAnchor xmlns:cdr="http://schemas.openxmlformats.org/drawingml/2006/chartDrawing">
    <cdr:from>
      <cdr:x>0.67788</cdr:x>
      <cdr:y>0.71756</cdr:y>
    </cdr:from>
    <cdr:to>
      <cdr:x>1</cdr:x>
      <cdr:y>0.95498</cdr:y>
    </cdr:to>
    <cdr:sp macro="" textlink="">
      <cdr:nvSpPr>
        <cdr:cNvPr id="4" name="TextBox 8">
          <a:extLst xmlns:a="http://schemas.openxmlformats.org/drawingml/2006/main">
            <a:ext uri="{FF2B5EF4-FFF2-40B4-BE49-F238E27FC236}">
              <a16:creationId xmlns:a16="http://schemas.microsoft.com/office/drawing/2014/main" id="{DF86793A-5D4C-9B57-15B1-A82E93627D2E}"/>
            </a:ext>
          </a:extLst>
        </cdr:cNvPr>
        <cdr:cNvSpPr txBox="1"/>
      </cdr:nvSpPr>
      <cdr:spPr>
        <a:xfrm xmlns:a="http://schemas.openxmlformats.org/drawingml/2006/main">
          <a:off x="1463973" y="1808019"/>
          <a:ext cx="695662" cy="5982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chemeClr val="accent4">
                  <a:lumMod val="50000"/>
                </a:schemeClr>
              </a:solidFill>
              <a:latin typeface="Futura Lt BT" panose="020B0402020204020303" pitchFamily="34" charset="0"/>
            </a:rPr>
            <a:t>NDP</a:t>
          </a:r>
          <a:r>
            <a:rPr lang="en-IE" sz="800" baseline="0">
              <a:solidFill>
                <a:schemeClr val="accent4">
                  <a:lumMod val="50000"/>
                </a:schemeClr>
              </a:solidFill>
              <a:latin typeface="Futura Lt BT" panose="020B0402020204020303" pitchFamily="34" charset="0"/>
            </a:rPr>
            <a:t> capital</a:t>
          </a:r>
          <a:endParaRPr lang="en-IE" sz="800">
            <a:solidFill>
              <a:schemeClr val="accent4">
                <a:lumMod val="50000"/>
              </a:schemeClr>
            </a:solidFill>
            <a:latin typeface="Futura Lt BT" panose="020B0402020204020303" pitchFamily="34" charset="0"/>
          </a:endParaRPr>
        </a:p>
      </cdr:txBody>
    </cdr:sp>
  </cdr:relSizeAnchor>
  <cdr:relSizeAnchor xmlns:cdr="http://schemas.openxmlformats.org/drawingml/2006/chartDrawing">
    <cdr:from>
      <cdr:x>0.51258</cdr:x>
      <cdr:y>0.60488</cdr:y>
    </cdr:from>
    <cdr:to>
      <cdr:x>0.91493</cdr:x>
      <cdr:y>0.79298</cdr:y>
    </cdr:to>
    <cdr:sp macro="" textlink="">
      <cdr:nvSpPr>
        <cdr:cNvPr id="5" name="TextBox 8">
          <a:extLst xmlns:a="http://schemas.openxmlformats.org/drawingml/2006/main">
            <a:ext uri="{FF2B5EF4-FFF2-40B4-BE49-F238E27FC236}">
              <a16:creationId xmlns:a16="http://schemas.microsoft.com/office/drawing/2014/main" id="{E8B4334C-F316-13C0-2EEC-BC6EEA1C2E27}"/>
            </a:ext>
          </a:extLst>
        </cdr:cNvPr>
        <cdr:cNvSpPr txBox="1"/>
      </cdr:nvSpPr>
      <cdr:spPr>
        <a:xfrm xmlns:a="http://schemas.openxmlformats.org/drawingml/2006/main">
          <a:off x="1106994" y="1524103"/>
          <a:ext cx="868929" cy="4739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chemeClr val="accent4">
                  <a:lumMod val="75000"/>
                </a:schemeClr>
              </a:solidFill>
              <a:latin typeface="Futura Lt BT" panose="020B0402020204020303" pitchFamily="34" charset="0"/>
            </a:rPr>
            <a:t>Windfall capital</a:t>
          </a:r>
        </a:p>
      </cdr:txBody>
    </cdr:sp>
  </cdr:relSizeAnchor>
  <cdr:relSizeAnchor xmlns:cdr="http://schemas.openxmlformats.org/drawingml/2006/chartDrawing">
    <cdr:from>
      <cdr:x>0.31755</cdr:x>
      <cdr:y>0.67357</cdr:y>
    </cdr:from>
    <cdr:to>
      <cdr:x>0.56675</cdr:x>
      <cdr:y>0.89052</cdr:y>
    </cdr:to>
    <cdr:sp macro="" textlink="">
      <cdr:nvSpPr>
        <cdr:cNvPr id="6" name="TextBox 8"/>
        <cdr:cNvSpPr txBox="1"/>
      </cdr:nvSpPr>
      <cdr:spPr>
        <a:xfrm xmlns:a="http://schemas.openxmlformats.org/drawingml/2006/main">
          <a:off x="685800" y="1697182"/>
          <a:ext cx="538173" cy="5466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chemeClr val="accent4">
                  <a:lumMod val="75000"/>
                </a:schemeClr>
              </a:solidFill>
              <a:latin typeface="Futura Lt BT" panose="020B0402020204020303" pitchFamily="34" charset="0"/>
            </a:rPr>
            <a:t>Existing level of service</a:t>
          </a:r>
        </a:p>
      </cdr:txBody>
    </cdr:sp>
  </cdr:relSizeAnchor>
  <cdr:relSizeAnchor xmlns:cdr="http://schemas.openxmlformats.org/drawingml/2006/chartDrawing">
    <cdr:from>
      <cdr:x>0.24284</cdr:x>
      <cdr:y>0.02543</cdr:y>
    </cdr:from>
    <cdr:to>
      <cdr:x>0.77563</cdr:x>
      <cdr:y>0.1473</cdr:y>
    </cdr:to>
    <cdr:sp macro="" textlink="">
      <cdr:nvSpPr>
        <cdr:cNvPr id="7" name="TextBox 8"/>
        <cdr:cNvSpPr txBox="1"/>
      </cdr:nvSpPr>
      <cdr:spPr>
        <a:xfrm xmlns:a="http://schemas.openxmlformats.org/drawingml/2006/main">
          <a:off x="524441" y="64082"/>
          <a:ext cx="1150631" cy="307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ysClr val="windowText" lastClr="000000"/>
              </a:solidFill>
              <a:latin typeface="Futura Lt BT" panose="020B0402020204020303" pitchFamily="34" charset="0"/>
            </a:rPr>
            <a:t>Core Spending</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347980</xdr:colOff>
      <xdr:row>13</xdr:row>
      <xdr:rowOff>147955</xdr:rowOff>
    </xdr:to>
    <xdr:graphicFrame macro="">
      <xdr:nvGraphicFramePr>
        <xdr:cNvPr id="6" name="Chart 5">
          <a:extLst>
            <a:ext uri="{FF2B5EF4-FFF2-40B4-BE49-F238E27FC236}">
              <a16:creationId xmlns:a16="http://schemas.microsoft.com/office/drawing/2014/main" id="{4A411BF1-4192-49B3-9959-0E73FF3EA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0.30863</cdr:x>
      <cdr:y>0.63459</cdr:y>
    </cdr:from>
    <cdr:to>
      <cdr:x>0.62532</cdr:x>
      <cdr:y>0.75514</cdr:y>
    </cdr:to>
    <cdr:sp macro="" textlink="">
      <cdr:nvSpPr>
        <cdr:cNvPr id="2" name="TextBox 1">
          <a:extLst xmlns:a="http://schemas.openxmlformats.org/drawingml/2006/main">
            <a:ext uri="{FF2B5EF4-FFF2-40B4-BE49-F238E27FC236}">
              <a16:creationId xmlns:a16="http://schemas.microsoft.com/office/drawing/2014/main" id="{B7AE04AD-4A9D-0133-6922-91B8180BE12E}"/>
            </a:ext>
          </a:extLst>
        </cdr:cNvPr>
        <cdr:cNvSpPr txBox="1"/>
      </cdr:nvSpPr>
      <cdr:spPr>
        <a:xfrm xmlns:a="http://schemas.openxmlformats.org/drawingml/2006/main">
          <a:off x="690833" y="1598964"/>
          <a:ext cx="708871" cy="303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2">
                  <a:lumMod val="50000"/>
                </a:schemeClr>
              </a:solidFill>
              <a:latin typeface="Futura Lt BT" panose="020B0402020204020303" pitchFamily="34" charset="0"/>
            </a:rPr>
            <a:t>Ukraine</a:t>
          </a:r>
        </a:p>
      </cdr:txBody>
    </cdr:sp>
  </cdr:relSizeAnchor>
  <cdr:relSizeAnchor xmlns:cdr="http://schemas.openxmlformats.org/drawingml/2006/chartDrawing">
    <cdr:from>
      <cdr:x>0.32144</cdr:x>
      <cdr:y>0.31773</cdr:y>
    </cdr:from>
    <cdr:to>
      <cdr:x>0.59149</cdr:x>
      <cdr:y>0.43828</cdr:y>
    </cdr:to>
    <cdr:sp macro="" textlink="">
      <cdr:nvSpPr>
        <cdr:cNvPr id="3" name="TextBox 1">
          <a:extLst xmlns:a="http://schemas.openxmlformats.org/drawingml/2006/main">
            <a:ext uri="{FF2B5EF4-FFF2-40B4-BE49-F238E27FC236}">
              <a16:creationId xmlns:a16="http://schemas.microsoft.com/office/drawing/2014/main" id="{69D75B05-6169-BAF1-AC14-7F465164388C}"/>
            </a:ext>
          </a:extLst>
        </cdr:cNvPr>
        <cdr:cNvSpPr txBox="1"/>
      </cdr:nvSpPr>
      <cdr:spPr>
        <a:xfrm xmlns:a="http://schemas.openxmlformats.org/drawingml/2006/main">
          <a:off x="719507" y="800578"/>
          <a:ext cx="604467" cy="303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solidFill>
              <a:latin typeface="Futura Lt BT" panose="020B0402020204020303" pitchFamily="34" charset="0"/>
            </a:rPr>
            <a:t>Covid-19</a:t>
          </a:r>
        </a:p>
      </cdr:txBody>
    </cdr:sp>
  </cdr:relSizeAnchor>
  <cdr:relSizeAnchor xmlns:cdr="http://schemas.openxmlformats.org/drawingml/2006/chartDrawing">
    <cdr:from>
      <cdr:x>0.32266</cdr:x>
      <cdr:y>0.1527</cdr:y>
    </cdr:from>
    <cdr:to>
      <cdr:x>0.54114</cdr:x>
      <cdr:y>0.27325</cdr:y>
    </cdr:to>
    <cdr:sp macro="" textlink="">
      <cdr:nvSpPr>
        <cdr:cNvPr id="4" name="TextBox 1">
          <a:extLst xmlns:a="http://schemas.openxmlformats.org/drawingml/2006/main">
            <a:ext uri="{FF2B5EF4-FFF2-40B4-BE49-F238E27FC236}">
              <a16:creationId xmlns:a16="http://schemas.microsoft.com/office/drawing/2014/main" id="{3702CF8D-35FB-B866-5F32-764D6C3D87B9}"/>
            </a:ext>
          </a:extLst>
        </cdr:cNvPr>
        <cdr:cNvSpPr txBox="1"/>
      </cdr:nvSpPr>
      <cdr:spPr>
        <a:xfrm xmlns:a="http://schemas.openxmlformats.org/drawingml/2006/main">
          <a:off x="722238" y="384755"/>
          <a:ext cx="489040" cy="303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lumMod val="60000"/>
                  <a:lumOff val="40000"/>
                </a:schemeClr>
              </a:solidFill>
              <a:latin typeface="Futura Lt BT" panose="020B0402020204020303" pitchFamily="34" charset="0"/>
            </a:rPr>
            <a:t>Other</a:t>
          </a:r>
        </a:p>
      </cdr:txBody>
    </cdr:sp>
  </cdr:relSizeAnchor>
  <cdr:relSizeAnchor xmlns:cdr="http://schemas.openxmlformats.org/drawingml/2006/chartDrawing">
    <cdr:from>
      <cdr:x>0.66538</cdr:x>
      <cdr:y>0.73405</cdr:y>
    </cdr:from>
    <cdr:to>
      <cdr:x>0.93027</cdr:x>
      <cdr:y>0.89012</cdr:y>
    </cdr:to>
    <cdr:sp macro="" textlink="">
      <cdr:nvSpPr>
        <cdr:cNvPr id="5" name="TextBox 1">
          <a:extLst xmlns:a="http://schemas.openxmlformats.org/drawingml/2006/main">
            <a:ext uri="{FF2B5EF4-FFF2-40B4-BE49-F238E27FC236}">
              <a16:creationId xmlns:a16="http://schemas.microsoft.com/office/drawing/2014/main" id="{36D7918F-DB7C-EC75-E01F-0DD6A95326B7}"/>
            </a:ext>
          </a:extLst>
        </cdr:cNvPr>
        <cdr:cNvSpPr txBox="1"/>
      </cdr:nvSpPr>
      <cdr:spPr>
        <a:xfrm xmlns:a="http://schemas.openxmlformats.org/drawingml/2006/main">
          <a:off x="1489364" y="1849582"/>
          <a:ext cx="592930" cy="3932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lumMod val="50000"/>
                </a:schemeClr>
              </a:solidFill>
              <a:latin typeface="Futura Lt BT" panose="020B0402020204020303" pitchFamily="34" charset="0"/>
            </a:rPr>
            <a:t>Energy credits</a:t>
          </a:r>
        </a:p>
      </cdr:txBody>
    </cdr:sp>
  </cdr:relSizeAnchor>
  <cdr:relSizeAnchor xmlns:cdr="http://schemas.openxmlformats.org/drawingml/2006/chartDrawing">
    <cdr:from>
      <cdr:x>0.66847</cdr:x>
      <cdr:y>0.59659</cdr:y>
    </cdr:from>
    <cdr:to>
      <cdr:x>0.98723</cdr:x>
      <cdr:y>0.74168</cdr:y>
    </cdr:to>
    <cdr:sp macro="" textlink="">
      <cdr:nvSpPr>
        <cdr:cNvPr id="6" name="TextBox 1">
          <a:extLst xmlns:a="http://schemas.openxmlformats.org/drawingml/2006/main">
            <a:ext uri="{FF2B5EF4-FFF2-40B4-BE49-F238E27FC236}">
              <a16:creationId xmlns:a16="http://schemas.microsoft.com/office/drawing/2014/main" id="{7BCFEFD2-2EFA-3043-EAD4-7C99FBDE17AF}"/>
            </a:ext>
          </a:extLst>
        </cdr:cNvPr>
        <cdr:cNvSpPr txBox="1"/>
      </cdr:nvSpPr>
      <cdr:spPr>
        <a:xfrm xmlns:a="http://schemas.openxmlformats.org/drawingml/2006/main">
          <a:off x="1496291" y="1503219"/>
          <a:ext cx="713500" cy="3655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latin typeface="Futura Lt BT" panose="020B0402020204020303" pitchFamily="34" charset="0"/>
            </a:rPr>
            <a:t>Social protection</a:t>
          </a:r>
        </a:p>
      </cdr:txBody>
    </cdr:sp>
  </cdr:relSizeAnchor>
  <cdr:relSizeAnchor xmlns:cdr="http://schemas.openxmlformats.org/drawingml/2006/chartDrawing">
    <cdr:from>
      <cdr:x>0.66653</cdr:x>
      <cdr:y>0.50089</cdr:y>
    </cdr:from>
    <cdr:to>
      <cdr:x>0.90793</cdr:x>
      <cdr:y>0.62144</cdr:y>
    </cdr:to>
    <cdr:sp macro="" textlink="">
      <cdr:nvSpPr>
        <cdr:cNvPr id="7" name="TextBox 1">
          <a:extLst xmlns:a="http://schemas.openxmlformats.org/drawingml/2006/main">
            <a:ext uri="{FF2B5EF4-FFF2-40B4-BE49-F238E27FC236}">
              <a16:creationId xmlns:a16="http://schemas.microsoft.com/office/drawing/2014/main" id="{D425CFD6-D059-2ED0-E605-2E37353ABB3F}"/>
            </a:ext>
          </a:extLst>
        </cdr:cNvPr>
        <cdr:cNvSpPr txBox="1"/>
      </cdr:nvSpPr>
      <cdr:spPr>
        <a:xfrm xmlns:a="http://schemas.openxmlformats.org/drawingml/2006/main">
          <a:off x="1491949" y="1262089"/>
          <a:ext cx="540344" cy="303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lumMod val="60000"/>
                  <a:lumOff val="40000"/>
                </a:schemeClr>
              </a:solidFill>
              <a:latin typeface="Futura Lt BT" panose="020B0402020204020303" pitchFamily="34" charset="0"/>
            </a:rPr>
            <a:t>Other</a:t>
          </a:r>
        </a:p>
      </cdr:txBody>
    </cdr:sp>
  </cdr:relSizeAnchor>
  <cdr:relSizeAnchor xmlns:cdr="http://schemas.openxmlformats.org/drawingml/2006/chartDrawing">
    <cdr:from>
      <cdr:x>0.24634</cdr:x>
      <cdr:y>0.0172</cdr:y>
    </cdr:from>
    <cdr:to>
      <cdr:x>0.76039</cdr:x>
      <cdr:y>0.13907</cdr:y>
    </cdr:to>
    <cdr:sp macro="" textlink="">
      <cdr:nvSpPr>
        <cdr:cNvPr id="8" name="TextBox 8"/>
        <cdr:cNvSpPr txBox="1"/>
      </cdr:nvSpPr>
      <cdr:spPr>
        <a:xfrm xmlns:a="http://schemas.openxmlformats.org/drawingml/2006/main">
          <a:off x="551396" y="43328"/>
          <a:ext cx="1150632" cy="307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800">
              <a:solidFill>
                <a:sysClr val="windowText" lastClr="000000"/>
              </a:solidFill>
              <a:latin typeface="Futura Lt BT" panose="020B0402020204020303" pitchFamily="34" charset="0"/>
            </a:rPr>
            <a:t>Other Spending</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107577</xdr:colOff>
      <xdr:row>2</xdr:row>
      <xdr:rowOff>107577</xdr:rowOff>
    </xdr:from>
    <xdr:to>
      <xdr:col>5</xdr:col>
      <xdr:colOff>249929</xdr:colOff>
      <xdr:row>17</xdr:row>
      <xdr:rowOff>10235</xdr:rowOff>
    </xdr:to>
    <xdr:graphicFrame macro="">
      <xdr:nvGraphicFramePr>
        <xdr:cNvPr id="2" name="Chart 1">
          <a:extLst>
            <a:ext uri="{FF2B5EF4-FFF2-40B4-BE49-F238E27FC236}">
              <a16:creationId xmlns:a16="http://schemas.microsoft.com/office/drawing/2014/main" id="{26FACFDC-0FF1-4F96-AB7C-1FCF0721E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0.30466</cdr:x>
      <cdr:y>0.52569</cdr:y>
    </cdr:from>
    <cdr:to>
      <cdr:x>0.63149</cdr:x>
      <cdr:y>0.75651</cdr:y>
    </cdr:to>
    <cdr:sp macro="" textlink="">
      <cdr:nvSpPr>
        <cdr:cNvPr id="2" name="TextBox 1">
          <a:extLst xmlns:a="http://schemas.openxmlformats.org/drawingml/2006/main">
            <a:ext uri="{FF2B5EF4-FFF2-40B4-BE49-F238E27FC236}">
              <a16:creationId xmlns:a16="http://schemas.microsoft.com/office/drawing/2014/main" id="{99076B72-0A9B-C8EC-916D-3F04B33E6136}"/>
            </a:ext>
          </a:extLst>
        </cdr:cNvPr>
        <cdr:cNvSpPr txBox="1"/>
      </cdr:nvSpPr>
      <cdr:spPr>
        <a:xfrm xmlns:a="http://schemas.openxmlformats.org/drawingml/2006/main">
          <a:off x="1316102" y="1362635"/>
          <a:ext cx="1411875" cy="5982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400">
              <a:solidFill>
                <a:schemeClr val="bg1"/>
              </a:solidFill>
              <a:latin typeface="Futura Hv BT" panose="020B0702020204020204" pitchFamily="34" charset="0"/>
            </a:rPr>
            <a:t>Untargeted</a:t>
          </a:r>
        </a:p>
        <a:p xmlns:a="http://schemas.openxmlformats.org/drawingml/2006/main">
          <a:r>
            <a:rPr lang="en-IE" sz="1400">
              <a:solidFill>
                <a:schemeClr val="bg1"/>
              </a:solidFill>
              <a:latin typeface="Futura Hv BT" panose="020B0702020204020204" pitchFamily="34" charset="0"/>
            </a:rPr>
            <a:t>     71%</a:t>
          </a:r>
        </a:p>
      </cdr:txBody>
    </cdr:sp>
  </cdr:relSizeAnchor>
  <cdr:relSizeAnchor xmlns:cdr="http://schemas.openxmlformats.org/drawingml/2006/chartDrawing">
    <cdr:from>
      <cdr:x>0.52311</cdr:x>
      <cdr:y>0.35277</cdr:y>
    </cdr:from>
    <cdr:to>
      <cdr:x>0.72115</cdr:x>
      <cdr:y>0.52797</cdr:y>
    </cdr:to>
    <cdr:sp macro="" textlink="">
      <cdr:nvSpPr>
        <cdr:cNvPr id="3" name="TextBox 1"/>
        <cdr:cNvSpPr txBox="1"/>
      </cdr:nvSpPr>
      <cdr:spPr>
        <a:xfrm xmlns:a="http://schemas.openxmlformats.org/drawingml/2006/main">
          <a:off x="2259786" y="914400"/>
          <a:ext cx="855513" cy="454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tx1"/>
              </a:solidFill>
              <a:latin typeface="Futura Hv BT" panose="020B0702020204020204" pitchFamily="34" charset="0"/>
            </a:rPr>
            <a:t>     29% Targeted</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95250</xdr:colOff>
      <xdr:row>2</xdr:row>
      <xdr:rowOff>101600</xdr:rowOff>
    </xdr:from>
    <xdr:to>
      <xdr:col>7</xdr:col>
      <xdr:colOff>147955</xdr:colOff>
      <xdr:row>14</xdr:row>
      <xdr:rowOff>123190</xdr:rowOff>
    </xdr:to>
    <xdr:graphicFrame macro="">
      <xdr:nvGraphicFramePr>
        <xdr:cNvPr id="2" name="Chart 1">
          <a:extLst>
            <a:ext uri="{FF2B5EF4-FFF2-40B4-BE49-F238E27FC236}">
              <a16:creationId xmlns:a16="http://schemas.microsoft.com/office/drawing/2014/main" id="{391C5199-22C3-83DE-9B03-A74A679386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0.69786</cdr:x>
      <cdr:y>0.57127</cdr:y>
    </cdr:from>
    <cdr:to>
      <cdr:x>0.97286</cdr:x>
      <cdr:y>0.79644</cdr:y>
    </cdr:to>
    <cdr:sp macro="" textlink="">
      <cdr:nvSpPr>
        <cdr:cNvPr id="2" name="TextBox 1">
          <a:extLst xmlns:a="http://schemas.openxmlformats.org/drawingml/2006/main">
            <a:ext uri="{FF2B5EF4-FFF2-40B4-BE49-F238E27FC236}">
              <a16:creationId xmlns:a16="http://schemas.microsoft.com/office/drawing/2014/main" id="{5D6DA164-4282-231C-52AF-632BDA236519}"/>
            </a:ext>
          </a:extLst>
        </cdr:cNvPr>
        <cdr:cNvSpPr txBox="1"/>
      </cdr:nvSpPr>
      <cdr:spPr>
        <a:xfrm xmlns:a="http://schemas.openxmlformats.org/drawingml/2006/main">
          <a:off x="3449404" y="1458656"/>
          <a:ext cx="1359281" cy="5749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75000"/>
                </a:schemeClr>
              </a:solidFill>
              <a:latin typeface="Futura Lt BT" panose="020B0402020204020303" pitchFamily="34" charset="0"/>
            </a:rPr>
            <a:t>Demographics</a:t>
          </a:r>
        </a:p>
      </cdr:txBody>
    </cdr:sp>
  </cdr:relSizeAnchor>
  <cdr:relSizeAnchor xmlns:cdr="http://schemas.openxmlformats.org/drawingml/2006/chartDrawing">
    <cdr:from>
      <cdr:x>0.70057</cdr:x>
      <cdr:y>0.13568</cdr:y>
    </cdr:from>
    <cdr:to>
      <cdr:x>0.97557</cdr:x>
      <cdr:y>0.23188</cdr:y>
    </cdr:to>
    <cdr:sp macro="" textlink="">
      <cdr:nvSpPr>
        <cdr:cNvPr id="4" name="TextBox 1">
          <a:extLst xmlns:a="http://schemas.openxmlformats.org/drawingml/2006/main">
            <a:ext uri="{FF2B5EF4-FFF2-40B4-BE49-F238E27FC236}">
              <a16:creationId xmlns:a16="http://schemas.microsoft.com/office/drawing/2014/main" id="{74ECFB01-A5C1-DEDE-E79F-B3E815441FCF}"/>
            </a:ext>
          </a:extLst>
        </cdr:cNvPr>
        <cdr:cNvSpPr txBox="1"/>
      </cdr:nvSpPr>
      <cdr:spPr>
        <a:xfrm xmlns:a="http://schemas.openxmlformats.org/drawingml/2006/main">
          <a:off x="3462789" y="346444"/>
          <a:ext cx="1359281" cy="2456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lumMod val="60000"/>
                  <a:lumOff val="40000"/>
                </a:schemeClr>
              </a:solidFill>
              <a:latin typeface="Futura Lt BT" panose="020B0402020204020303" pitchFamily="34" charset="0"/>
            </a:rPr>
            <a:t>Prices</a:t>
          </a:r>
        </a:p>
      </cdr:txBody>
    </cdr:sp>
  </cdr:relSizeAnchor>
  <cdr:relSizeAnchor xmlns:cdr="http://schemas.openxmlformats.org/drawingml/2006/chartDrawing">
    <cdr:from>
      <cdr:x>0.32527</cdr:x>
      <cdr:y>0.55171</cdr:y>
    </cdr:from>
    <cdr:to>
      <cdr:x>0.52665</cdr:x>
      <cdr:y>0.91313</cdr:y>
    </cdr:to>
    <cdr:sp macro="" textlink="">
      <cdr:nvSpPr>
        <cdr:cNvPr id="3" name="TextBox 1"/>
        <cdr:cNvSpPr txBox="1"/>
      </cdr:nvSpPr>
      <cdr:spPr>
        <a:xfrm xmlns:a="http://schemas.openxmlformats.org/drawingml/2006/main">
          <a:off x="1607765" y="1408705"/>
          <a:ext cx="995406" cy="922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90000"/>
                  <a:lumOff val="10000"/>
                </a:schemeClr>
              </a:solidFill>
              <a:latin typeface="Futura Lt BT" panose="020B0402020204020303" pitchFamily="34" charset="0"/>
            </a:rPr>
            <a:t>Allocation to maintain existing level of services</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xdr:colOff>
      <xdr:row>2</xdr:row>
      <xdr:rowOff>57150</xdr:rowOff>
    </xdr:from>
    <xdr:to>
      <xdr:col>3</xdr:col>
      <xdr:colOff>196851</xdr:colOff>
      <xdr:row>12</xdr:row>
      <xdr:rowOff>69850</xdr:rowOff>
    </xdr:to>
    <xdr:graphicFrame macro="">
      <xdr:nvGraphicFramePr>
        <xdr:cNvPr id="2" name="Chart 1">
          <a:extLst>
            <a:ext uri="{FF2B5EF4-FFF2-40B4-BE49-F238E27FC236}">
              <a16:creationId xmlns:a16="http://schemas.microsoft.com/office/drawing/2014/main" id="{9262072D-A287-DB35-E04E-FA853BFF8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419100</xdr:colOff>
      <xdr:row>2</xdr:row>
      <xdr:rowOff>133350</xdr:rowOff>
    </xdr:from>
    <xdr:to>
      <xdr:col>10</xdr:col>
      <xdr:colOff>387350</xdr:colOff>
      <xdr:row>12</xdr:row>
      <xdr:rowOff>152400</xdr:rowOff>
    </xdr:to>
    <xdr:graphicFrame macro="">
      <xdr:nvGraphicFramePr>
        <xdr:cNvPr id="3" name="Chart 2">
          <a:extLst>
            <a:ext uri="{FF2B5EF4-FFF2-40B4-BE49-F238E27FC236}">
              <a16:creationId xmlns:a16="http://schemas.microsoft.com/office/drawing/2014/main" id="{6824DBF9-4971-02DF-1F41-D71E78E3FD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0.22675</cdr:x>
      <cdr:y>0</cdr:y>
    </cdr:from>
    <cdr:to>
      <cdr:x>1</cdr:x>
      <cdr:y>0.23735</cdr:y>
    </cdr:to>
    <cdr:sp macro="" textlink="">
      <cdr:nvSpPr>
        <cdr:cNvPr id="2" name="Text Box 1"/>
        <cdr:cNvSpPr txBox="1"/>
      </cdr:nvSpPr>
      <cdr:spPr>
        <a:xfrm xmlns:a="http://schemas.openxmlformats.org/drawingml/2006/main">
          <a:off x="489703" y="0"/>
          <a:ext cx="1669932" cy="5980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IE" sz="900">
              <a:solidFill>
                <a:schemeClr val="accent3"/>
              </a:solidFill>
              <a:latin typeface="+mn-lt"/>
            </a:rPr>
            <a:t>Admissions</a:t>
          </a:r>
          <a:r>
            <a:rPr lang="en-IE" sz="900" baseline="0">
              <a:solidFill>
                <a:schemeClr val="accent3"/>
              </a:solidFill>
              <a:latin typeface="+mn-lt"/>
            </a:rPr>
            <a:t> and total population changes, a</a:t>
          </a:r>
          <a:r>
            <a:rPr lang="en-IE" sz="900">
              <a:solidFill>
                <a:schemeClr val="accent3"/>
              </a:solidFill>
              <a:latin typeface="+mn-lt"/>
            </a:rPr>
            <a:t>ge</a:t>
          </a:r>
          <a:r>
            <a:rPr lang="en-IE" sz="900" baseline="0">
              <a:solidFill>
                <a:schemeClr val="accent3"/>
              </a:solidFill>
              <a:latin typeface="+mn-lt"/>
            </a:rPr>
            <a:t> 75+</a:t>
          </a:r>
          <a:endParaRPr lang="en-IE" sz="900">
            <a:solidFill>
              <a:schemeClr val="accent3"/>
            </a:solidFill>
            <a:latin typeface="+mn-lt"/>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0.43412</cdr:x>
      <cdr:y>0.00688</cdr:y>
    </cdr:from>
    <cdr:to>
      <cdr:x>1</cdr:x>
      <cdr:y>0.11351</cdr:y>
    </cdr:to>
    <cdr:sp macro="" textlink="">
      <cdr:nvSpPr>
        <cdr:cNvPr id="3" name="Text Box 2"/>
        <cdr:cNvSpPr txBox="1"/>
      </cdr:nvSpPr>
      <cdr:spPr>
        <a:xfrm xmlns:a="http://schemas.openxmlformats.org/drawingml/2006/main">
          <a:off x="983738" y="17334"/>
          <a:ext cx="1222089" cy="268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IE" sz="900">
              <a:solidFill>
                <a:schemeClr val="accent3"/>
              </a:solidFill>
              <a:latin typeface="+mn-lt"/>
            </a:rPr>
            <a:t>By</a:t>
          </a:r>
          <a:r>
            <a:rPr lang="en-IE" sz="900" baseline="0">
              <a:solidFill>
                <a:schemeClr val="accent3"/>
              </a:solidFill>
              <a:latin typeface="+mn-lt"/>
            </a:rPr>
            <a:t> age cohorts</a:t>
          </a:r>
          <a:endParaRPr lang="en-IE" sz="900">
            <a:solidFill>
              <a:schemeClr val="accent3"/>
            </a:solidFill>
            <a:latin typeface="+mn-lt"/>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1</xdr:row>
      <xdr:rowOff>146050</xdr:rowOff>
    </xdr:from>
    <xdr:to>
      <xdr:col>7</xdr:col>
      <xdr:colOff>304800</xdr:colOff>
      <xdr:row>16</xdr:row>
      <xdr:rowOff>133350</xdr:rowOff>
    </xdr:to>
    <xdr:graphicFrame macro="">
      <xdr:nvGraphicFramePr>
        <xdr:cNvPr id="2" name="Chart 1">
          <a:extLst>
            <a:ext uri="{FF2B5EF4-FFF2-40B4-BE49-F238E27FC236}">
              <a16:creationId xmlns:a16="http://schemas.microsoft.com/office/drawing/2014/main" id="{29FDBDE2-57FE-4B1C-6FB2-85F0BE9715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0.78653</cdr:x>
      <cdr:y>0.15843</cdr:y>
    </cdr:from>
    <cdr:to>
      <cdr:x>0.95875</cdr:x>
      <cdr:y>0.25542</cdr:y>
    </cdr:to>
    <cdr:sp macro="" textlink="">
      <cdr:nvSpPr>
        <cdr:cNvPr id="4" name="TextBox 1">
          <a:extLst xmlns:a="http://schemas.openxmlformats.org/drawingml/2006/main">
            <a:ext uri="{FF2B5EF4-FFF2-40B4-BE49-F238E27FC236}">
              <a16:creationId xmlns:a16="http://schemas.microsoft.com/office/drawing/2014/main" id="{9D42F994-5824-3C62-0B85-16379487CAC3}"/>
            </a:ext>
          </a:extLst>
        </cdr:cNvPr>
        <cdr:cNvSpPr txBox="1"/>
      </cdr:nvSpPr>
      <cdr:spPr>
        <a:xfrm xmlns:a="http://schemas.openxmlformats.org/drawingml/2006/main">
          <a:off x="3596000" y="435622"/>
          <a:ext cx="787390" cy="2666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lumMod val="60000"/>
                  <a:lumOff val="40000"/>
                </a:schemeClr>
              </a:solidFill>
              <a:latin typeface="Futura Lt BT" panose="020B0402020204020303" pitchFamily="34" charset="0"/>
            </a:rPr>
            <a:t>Wages</a:t>
          </a:r>
        </a:p>
      </cdr:txBody>
    </cdr:sp>
  </cdr:relSizeAnchor>
  <cdr:relSizeAnchor xmlns:cdr="http://schemas.openxmlformats.org/drawingml/2006/chartDrawing">
    <cdr:from>
      <cdr:x>0.78</cdr:x>
      <cdr:y>0.64896</cdr:y>
    </cdr:from>
    <cdr:to>
      <cdr:x>1</cdr:x>
      <cdr:y>0.74596</cdr:y>
    </cdr:to>
    <cdr:sp macro="" textlink="">
      <cdr:nvSpPr>
        <cdr:cNvPr id="5" name="TextBox 1">
          <a:extLst xmlns:a="http://schemas.openxmlformats.org/drawingml/2006/main">
            <a:ext uri="{FF2B5EF4-FFF2-40B4-BE49-F238E27FC236}">
              <a16:creationId xmlns:a16="http://schemas.microsoft.com/office/drawing/2014/main" id="{935DBAB8-DCC4-71CF-314F-C3E1783E8F5E}"/>
            </a:ext>
          </a:extLst>
        </cdr:cNvPr>
        <cdr:cNvSpPr txBox="1"/>
      </cdr:nvSpPr>
      <cdr:spPr>
        <a:xfrm xmlns:a="http://schemas.openxmlformats.org/drawingml/2006/main">
          <a:off x="3566161" y="1784348"/>
          <a:ext cx="1005839" cy="266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lumMod val="50000"/>
                </a:schemeClr>
              </a:solidFill>
              <a:latin typeface="Futura Lt BT" panose="020B0402020204020303" pitchFamily="34" charset="0"/>
            </a:rPr>
            <a:t>Demographics</a:t>
          </a:r>
        </a:p>
      </cdr:txBody>
    </cdr:sp>
  </cdr:relSizeAnchor>
  <cdr:relSizeAnchor xmlns:cdr="http://schemas.openxmlformats.org/drawingml/2006/chartDrawing">
    <cdr:from>
      <cdr:x>0.78486</cdr:x>
      <cdr:y>0.30877</cdr:y>
    </cdr:from>
    <cdr:to>
      <cdr:x>0.96125</cdr:x>
      <cdr:y>0.40577</cdr:y>
    </cdr:to>
    <cdr:sp macro="" textlink="">
      <cdr:nvSpPr>
        <cdr:cNvPr id="6" name="TextBox 1">
          <a:extLst xmlns:a="http://schemas.openxmlformats.org/drawingml/2006/main">
            <a:ext uri="{FF2B5EF4-FFF2-40B4-BE49-F238E27FC236}">
              <a16:creationId xmlns:a16="http://schemas.microsoft.com/office/drawing/2014/main" id="{935DBAB8-DCC4-71CF-314F-C3E1783E8F5E}"/>
            </a:ext>
          </a:extLst>
        </cdr:cNvPr>
        <cdr:cNvSpPr txBox="1"/>
      </cdr:nvSpPr>
      <cdr:spPr>
        <a:xfrm xmlns:a="http://schemas.openxmlformats.org/drawingml/2006/main">
          <a:off x="3588380" y="848982"/>
          <a:ext cx="806455" cy="2667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Inflation</a:t>
          </a:r>
        </a:p>
      </cdr:txBody>
    </cdr:sp>
  </cdr:relSizeAnchor>
</c:userShapes>
</file>

<file path=xl/drawings/drawing5.xml><?xml version="1.0" encoding="utf-8"?>
<c:userShapes xmlns:c="http://schemas.openxmlformats.org/drawingml/2006/chart">
  <cdr:relSizeAnchor xmlns:cdr="http://schemas.openxmlformats.org/drawingml/2006/chartDrawing">
    <cdr:from>
      <cdr:x>0.91762</cdr:x>
      <cdr:y>0.07697</cdr:y>
    </cdr:from>
    <cdr:to>
      <cdr:x>1</cdr:x>
      <cdr:y>0.1576</cdr:y>
    </cdr:to>
    <cdr:sp macro="" textlink="">
      <cdr:nvSpPr>
        <cdr:cNvPr id="2" name="Text Box 1"/>
        <cdr:cNvSpPr txBox="1"/>
      </cdr:nvSpPr>
      <cdr:spPr>
        <a:xfrm xmlns:a="http://schemas.openxmlformats.org/drawingml/2006/main">
          <a:off x="3633647" y="166230"/>
          <a:ext cx="326213" cy="174131"/>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lumMod val="60000"/>
                  <a:lumOff val="40000"/>
                </a:schemeClr>
              </a:solidFill>
              <a:latin typeface="Futura Hv BT" panose="020B0702020204020204" pitchFamily="34" charset="0"/>
            </a:rPr>
            <a:t>83%</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83820</xdr:colOff>
      <xdr:row>2</xdr:row>
      <xdr:rowOff>49530</xdr:rowOff>
    </xdr:from>
    <xdr:to>
      <xdr:col>5</xdr:col>
      <xdr:colOff>114300</xdr:colOff>
      <xdr:row>17</xdr:row>
      <xdr:rowOff>49530</xdr:rowOff>
    </xdr:to>
    <xdr:graphicFrame macro="">
      <xdr:nvGraphicFramePr>
        <xdr:cNvPr id="2" name="Chart 1">
          <a:extLst>
            <a:ext uri="{FF2B5EF4-FFF2-40B4-BE49-F238E27FC236}">
              <a16:creationId xmlns:a16="http://schemas.microsoft.com/office/drawing/2014/main" id="{6FCB9DD4-FCF2-4CD2-B968-739E3B398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0.74667</cdr:x>
      <cdr:y>0.21806</cdr:y>
    </cdr:from>
    <cdr:to>
      <cdr:x>1</cdr:x>
      <cdr:y>0.30972</cdr:y>
    </cdr:to>
    <cdr:sp macro="" textlink="">
      <cdr:nvSpPr>
        <cdr:cNvPr id="2" name="TextBox 1">
          <a:extLst xmlns:a="http://schemas.openxmlformats.org/drawingml/2006/main">
            <a:ext uri="{FF2B5EF4-FFF2-40B4-BE49-F238E27FC236}">
              <a16:creationId xmlns:a16="http://schemas.microsoft.com/office/drawing/2014/main" id="{074EC5F7-7461-0AD9-F7D4-39A91BC6DB53}"/>
            </a:ext>
          </a:extLst>
        </cdr:cNvPr>
        <cdr:cNvSpPr txBox="1"/>
      </cdr:nvSpPr>
      <cdr:spPr>
        <a:xfrm xmlns:a="http://schemas.openxmlformats.org/drawingml/2006/main">
          <a:off x="3413760" y="598169"/>
          <a:ext cx="1158240" cy="251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65000"/>
                </a:schemeClr>
              </a:solidFill>
              <a:latin typeface="Futura lt bt"/>
            </a:rPr>
            <a:t>GG Revenue</a:t>
          </a:r>
        </a:p>
      </cdr:txBody>
    </cdr:sp>
  </cdr:relSizeAnchor>
  <cdr:relSizeAnchor xmlns:cdr="http://schemas.openxmlformats.org/drawingml/2006/chartDrawing">
    <cdr:from>
      <cdr:x>0.62333</cdr:x>
      <cdr:y>0.54907</cdr:y>
    </cdr:from>
    <cdr:to>
      <cdr:x>0.97778</cdr:x>
      <cdr:y>0.67083</cdr:y>
    </cdr:to>
    <cdr:sp macro="" textlink="">
      <cdr:nvSpPr>
        <cdr:cNvPr id="3" name="TextBox 1">
          <a:extLst xmlns:a="http://schemas.openxmlformats.org/drawingml/2006/main">
            <a:ext uri="{FF2B5EF4-FFF2-40B4-BE49-F238E27FC236}">
              <a16:creationId xmlns:a16="http://schemas.microsoft.com/office/drawing/2014/main" id="{25879C30-29F7-2546-07C3-7FB071D272FF}"/>
            </a:ext>
          </a:extLst>
        </cdr:cNvPr>
        <cdr:cNvSpPr txBox="1"/>
      </cdr:nvSpPr>
      <cdr:spPr>
        <a:xfrm xmlns:a="http://schemas.openxmlformats.org/drawingml/2006/main">
          <a:off x="2849880" y="1506220"/>
          <a:ext cx="1620520" cy="334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F7587E"/>
              </a:solidFill>
              <a:latin typeface="Futura lt bt"/>
            </a:rPr>
            <a:t>Excluding windfall CT</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53341</xdr:colOff>
      <xdr:row>2</xdr:row>
      <xdr:rowOff>91440</xdr:rowOff>
    </xdr:from>
    <xdr:to>
      <xdr:col>7</xdr:col>
      <xdr:colOff>259081</xdr:colOff>
      <xdr:row>16</xdr:row>
      <xdr:rowOff>31115</xdr:rowOff>
    </xdr:to>
    <xdr:graphicFrame macro="">
      <xdr:nvGraphicFramePr>
        <xdr:cNvPr id="2" name="Chart 1">
          <a:extLst>
            <a:ext uri="{FF2B5EF4-FFF2-40B4-BE49-F238E27FC236}">
              <a16:creationId xmlns:a16="http://schemas.microsoft.com/office/drawing/2014/main" id="{45FC0960-7A10-48FB-87C7-801641001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0.41667</cdr:x>
      <cdr:y>0.69306</cdr:y>
    </cdr:from>
    <cdr:to>
      <cdr:x>0.87667</cdr:x>
      <cdr:y>0.79306</cdr:y>
    </cdr:to>
    <cdr:sp macro="" textlink="">
      <cdr:nvSpPr>
        <cdr:cNvPr id="2"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3"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4"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5"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0.7316</cdr:x>
      <cdr:y>0.43587</cdr:y>
    </cdr:from>
    <cdr:to>
      <cdr:x>0.96934</cdr:x>
      <cdr:y>0.63121</cdr:y>
    </cdr:to>
    <cdr:sp macro="" textlink="">
      <cdr:nvSpPr>
        <cdr:cNvPr id="6" name="TextBox 5">
          <a:extLst xmlns:a="http://schemas.openxmlformats.org/drawingml/2006/main">
            <a:ext uri="{FF2B5EF4-FFF2-40B4-BE49-F238E27FC236}">
              <a16:creationId xmlns:a16="http://schemas.microsoft.com/office/drawing/2014/main" id="{4E3FC893-EE0F-8E51-C95F-84833F512FD1}"/>
            </a:ext>
          </a:extLst>
        </cdr:cNvPr>
        <cdr:cNvSpPr txBox="1"/>
      </cdr:nvSpPr>
      <cdr:spPr>
        <a:xfrm xmlns:a="http://schemas.openxmlformats.org/drawingml/2006/main">
          <a:off x="3272421" y="1089682"/>
          <a:ext cx="1063358" cy="488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F7587E"/>
              </a:solidFill>
              <a:latin typeface="Futura lt bt" panose="020B0402020204020303"/>
            </a:rPr>
            <a:t>Net impact</a:t>
          </a:r>
        </a:p>
      </cdr:txBody>
    </cdr:sp>
  </cdr:relSizeAnchor>
  <cdr:relSizeAnchor xmlns:cdr="http://schemas.openxmlformats.org/drawingml/2006/chartDrawing">
    <cdr:from>
      <cdr:x>0.73064</cdr:x>
      <cdr:y>0.53513</cdr:y>
    </cdr:from>
    <cdr:to>
      <cdr:x>0.97274</cdr:x>
      <cdr:y>0.83422</cdr:y>
    </cdr:to>
    <cdr:sp macro="" textlink="">
      <cdr:nvSpPr>
        <cdr:cNvPr id="7" name="TextBox 1">
          <a:extLst xmlns:a="http://schemas.openxmlformats.org/drawingml/2006/main">
            <a:ext uri="{FF2B5EF4-FFF2-40B4-BE49-F238E27FC236}">
              <a16:creationId xmlns:a16="http://schemas.microsoft.com/office/drawing/2014/main" id="{A7EE4E94-D2BA-4A99-9F64-B4F52ED51D83}"/>
            </a:ext>
          </a:extLst>
        </cdr:cNvPr>
        <cdr:cNvSpPr txBox="1"/>
      </cdr:nvSpPr>
      <cdr:spPr>
        <a:xfrm xmlns:a="http://schemas.openxmlformats.org/drawingml/2006/main">
          <a:off x="3268109" y="1337822"/>
          <a:ext cx="1082910" cy="747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FCBCCB"/>
              </a:solidFill>
              <a:latin typeface="Futura lt bt" panose="020B0402020204020303"/>
            </a:rPr>
            <a:t>Policy measures</a:t>
          </a:r>
        </a:p>
      </cdr:txBody>
    </cdr:sp>
  </cdr:relSizeAnchor>
  <cdr:relSizeAnchor xmlns:cdr="http://schemas.openxmlformats.org/drawingml/2006/chartDrawing">
    <cdr:from>
      <cdr:x>0.73988</cdr:x>
      <cdr:y>0.05487</cdr:y>
    </cdr:from>
    <cdr:to>
      <cdr:x>1</cdr:x>
      <cdr:y>0.44006</cdr:y>
    </cdr:to>
    <cdr:sp macro="" textlink="">
      <cdr:nvSpPr>
        <cdr:cNvPr id="8" name="TextBox 1">
          <a:extLst xmlns:a="http://schemas.openxmlformats.org/drawingml/2006/main">
            <a:ext uri="{FF2B5EF4-FFF2-40B4-BE49-F238E27FC236}">
              <a16:creationId xmlns:a16="http://schemas.microsoft.com/office/drawing/2014/main" id="{85044585-1469-A69A-4773-DFA8B40533E7}"/>
            </a:ext>
          </a:extLst>
        </cdr:cNvPr>
        <cdr:cNvSpPr txBox="1"/>
      </cdr:nvSpPr>
      <cdr:spPr>
        <a:xfrm xmlns:a="http://schemas.openxmlformats.org/drawingml/2006/main">
          <a:off x="3309452" y="137174"/>
          <a:ext cx="1163488" cy="9629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bg1">
                  <a:lumMod val="65000"/>
                </a:schemeClr>
              </a:solidFill>
              <a:latin typeface="Futura lt bt" panose="020B0402020204020303"/>
            </a:rPr>
            <a:t>Impact of higher wages on tax receipts</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53340</xdr:colOff>
      <xdr:row>2</xdr:row>
      <xdr:rowOff>57150</xdr:rowOff>
    </xdr:from>
    <xdr:to>
      <xdr:col>7</xdr:col>
      <xdr:colOff>358140</xdr:colOff>
      <xdr:row>17</xdr:row>
      <xdr:rowOff>57150</xdr:rowOff>
    </xdr:to>
    <xdr:graphicFrame macro="">
      <xdr:nvGraphicFramePr>
        <xdr:cNvPr id="2" name="Chart 1">
          <a:extLst>
            <a:ext uri="{FF2B5EF4-FFF2-40B4-BE49-F238E27FC236}">
              <a16:creationId xmlns:a16="http://schemas.microsoft.com/office/drawing/2014/main" id="{F2DA7F6D-B0BE-439B-A3F0-24A5275B4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xdr:row>
      <xdr:rowOff>69850</xdr:rowOff>
    </xdr:from>
    <xdr:to>
      <xdr:col>7</xdr:col>
      <xdr:colOff>52705</xdr:colOff>
      <xdr:row>16</xdr:row>
      <xdr:rowOff>79375</xdr:rowOff>
    </xdr:to>
    <xdr:graphicFrame macro="">
      <xdr:nvGraphicFramePr>
        <xdr:cNvPr id="2" name="Chart 1">
          <a:extLst>
            <a:ext uri="{FF2B5EF4-FFF2-40B4-BE49-F238E27FC236}">
              <a16:creationId xmlns:a16="http://schemas.microsoft.com/office/drawing/2014/main" id="{1A9833CA-FF4C-4D2E-44F1-6DF3DD676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0.81458</cdr:x>
      <cdr:y>0.04327</cdr:y>
    </cdr:from>
    <cdr:to>
      <cdr:x>0.99063</cdr:x>
      <cdr:y>0.22719</cdr:y>
    </cdr:to>
    <cdr:sp macro="" textlink="">
      <cdr:nvSpPr>
        <cdr:cNvPr id="2" name="TextBox 1">
          <a:extLst xmlns:a="http://schemas.openxmlformats.org/drawingml/2006/main">
            <a:ext uri="{FF2B5EF4-FFF2-40B4-BE49-F238E27FC236}">
              <a16:creationId xmlns:a16="http://schemas.microsoft.com/office/drawing/2014/main" id="{416AFAA7-2C26-9A7D-F6FE-CEB678AEEE56}"/>
            </a:ext>
          </a:extLst>
        </cdr:cNvPr>
        <cdr:cNvSpPr txBox="1"/>
      </cdr:nvSpPr>
      <cdr:spPr>
        <a:xfrm xmlns:a="http://schemas.openxmlformats.org/drawingml/2006/main">
          <a:off x="3518923" y="104007"/>
          <a:ext cx="760513" cy="4420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i="1">
              <a:solidFill>
                <a:schemeClr val="tx1">
                  <a:lumMod val="75000"/>
                  <a:lumOff val="25000"/>
                </a:schemeClr>
              </a:solidFill>
              <a:latin typeface="Futura Lt BT" panose="020B0402020204020303" pitchFamily="34" charset="0"/>
            </a:rPr>
            <a:t>Budget 2024</a:t>
          </a:r>
        </a:p>
        <a:p xmlns:a="http://schemas.openxmlformats.org/drawingml/2006/main">
          <a:pPr algn="r"/>
          <a:r>
            <a:rPr lang="en-IE" sz="800" i="1">
              <a:solidFill>
                <a:schemeClr val="tx1">
                  <a:lumMod val="75000"/>
                  <a:lumOff val="25000"/>
                </a:schemeClr>
              </a:solidFill>
              <a:latin typeface="Futura Lt BT" panose="020B0402020204020303" pitchFamily="34" charset="0"/>
            </a:rPr>
            <a:t> </a:t>
          </a:r>
          <a:r>
            <a:rPr lang="en-IE" sz="800">
              <a:solidFill>
                <a:schemeClr val="tx1">
                  <a:lumMod val="75000"/>
                  <a:lumOff val="25000"/>
                </a:schemeClr>
              </a:solidFill>
              <a:latin typeface="Futura Lt BT" panose="020B0402020204020303" pitchFamily="34" charset="0"/>
            </a:rPr>
            <a:t>forecast</a:t>
          </a:r>
        </a:p>
      </cdr:txBody>
    </cdr:sp>
  </cdr:relSizeAnchor>
  <cdr:relSizeAnchor xmlns:cdr="http://schemas.openxmlformats.org/drawingml/2006/chartDrawing">
    <cdr:from>
      <cdr:x>0.89507</cdr:x>
      <cdr:y>0.16241</cdr:y>
    </cdr:from>
    <cdr:to>
      <cdr:x>0.91212</cdr:x>
      <cdr:y>0.23814</cdr:y>
    </cdr:to>
    <cdr:cxnSp macro="">
      <cdr:nvCxnSpPr>
        <cdr:cNvPr id="4" name="Straight Arrow Connector 3">
          <a:extLst xmlns:a="http://schemas.openxmlformats.org/drawingml/2006/main">
            <a:ext uri="{FF2B5EF4-FFF2-40B4-BE49-F238E27FC236}">
              <a16:creationId xmlns:a16="http://schemas.microsoft.com/office/drawing/2014/main" id="{E1E31557-2176-ACF3-F087-9CC571F3F57E}"/>
            </a:ext>
          </a:extLst>
        </cdr:cNvPr>
        <cdr:cNvCxnSpPr/>
      </cdr:nvCxnSpPr>
      <cdr:spPr>
        <a:xfrm xmlns:a="http://schemas.openxmlformats.org/drawingml/2006/main" flipH="1">
          <a:off x="4025741" y="384686"/>
          <a:ext cx="76685" cy="179370"/>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0</xdr:col>
      <xdr:colOff>9525</xdr:colOff>
      <xdr:row>2</xdr:row>
      <xdr:rowOff>9525</xdr:rowOff>
    </xdr:from>
    <xdr:to>
      <xdr:col>7</xdr:col>
      <xdr:colOff>59055</xdr:colOff>
      <xdr:row>15</xdr:row>
      <xdr:rowOff>112395</xdr:rowOff>
    </xdr:to>
    <xdr:graphicFrame macro="">
      <xdr:nvGraphicFramePr>
        <xdr:cNvPr id="4" name="Chart 3">
          <a:extLst>
            <a:ext uri="{FF2B5EF4-FFF2-40B4-BE49-F238E27FC236}">
              <a16:creationId xmlns:a16="http://schemas.microsoft.com/office/drawing/2014/main" id="{0FEC1A93-2F8D-EC4D-713E-CF7A5DC96D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0.77098</cdr:x>
      <cdr:y>0.13374</cdr:y>
    </cdr:from>
    <cdr:to>
      <cdr:x>1</cdr:x>
      <cdr:y>0.32135</cdr:y>
    </cdr:to>
    <cdr:sp macro="" textlink="">
      <cdr:nvSpPr>
        <cdr:cNvPr id="2" name="TextBox 4">
          <a:extLst xmlns:a="http://schemas.openxmlformats.org/drawingml/2006/main">
            <a:ext uri="{FF2B5EF4-FFF2-40B4-BE49-F238E27FC236}">
              <a16:creationId xmlns:a16="http://schemas.microsoft.com/office/drawing/2014/main" id="{94592630-F371-1CCB-59F3-3E11BE12AE1F}"/>
            </a:ext>
          </a:extLst>
        </cdr:cNvPr>
        <cdr:cNvSpPr txBox="1"/>
      </cdr:nvSpPr>
      <cdr:spPr>
        <a:xfrm xmlns:a="http://schemas.openxmlformats.org/drawingml/2006/main">
          <a:off x="3330571" y="328823"/>
          <a:ext cx="989334" cy="4612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bg1">
                  <a:lumMod val="50000"/>
                </a:schemeClr>
              </a:solidFill>
              <a:latin typeface="Futura Lt BT" panose="020B0402020204020303" pitchFamily="34" charset="0"/>
            </a:rPr>
            <a:t>Remaining groups out of 190,000+</a:t>
          </a:r>
        </a:p>
        <a:p xmlns:a="http://schemas.openxmlformats.org/drawingml/2006/main">
          <a:r>
            <a:rPr lang="en-GB" sz="800" dirty="0">
              <a:solidFill>
                <a:schemeClr val="bg1">
                  <a:lumMod val="50000"/>
                </a:schemeClr>
              </a:solidFill>
              <a:latin typeface="Futura Lt BT" panose="020B0402020204020303" pitchFamily="34" charset="0"/>
            </a:rPr>
            <a:t>companies</a:t>
          </a:r>
          <a:endParaRPr lang="en-IE" sz="800" dirty="0">
            <a:solidFill>
              <a:schemeClr val="bg1">
                <a:lumMod val="50000"/>
              </a:schemeClr>
            </a:solidFill>
            <a:latin typeface="Futura Lt BT" panose="020B0402020204020303" pitchFamily="34" charset="0"/>
          </a:endParaRPr>
        </a:p>
      </cdr:txBody>
    </cdr:sp>
  </cdr:relSizeAnchor>
  <cdr:relSizeAnchor xmlns:cdr="http://schemas.openxmlformats.org/drawingml/2006/chartDrawing">
    <cdr:from>
      <cdr:x>0.77613</cdr:x>
      <cdr:y>0.59078</cdr:y>
    </cdr:from>
    <cdr:to>
      <cdr:x>1</cdr:x>
      <cdr:y>0.87843</cdr:y>
    </cdr:to>
    <cdr:sp macro="" textlink="">
      <cdr:nvSpPr>
        <cdr:cNvPr id="4" name="TextBox 6">
          <a:extLst xmlns:a="http://schemas.openxmlformats.org/drawingml/2006/main">
            <a:ext uri="{FF2B5EF4-FFF2-40B4-BE49-F238E27FC236}">
              <a16:creationId xmlns:a16="http://schemas.microsoft.com/office/drawing/2014/main" id="{7D86A2D9-AA59-C934-F013-80A8C1458AEC}"/>
            </a:ext>
          </a:extLst>
        </cdr:cNvPr>
        <cdr:cNvSpPr txBox="1"/>
      </cdr:nvSpPr>
      <cdr:spPr>
        <a:xfrm xmlns:a="http://schemas.openxmlformats.org/drawingml/2006/main">
          <a:off x="3352799" y="1452573"/>
          <a:ext cx="967105" cy="70724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rgbClr val="ED3371"/>
              </a:solidFill>
              <a:latin typeface="Futura Lt BT" panose="020B0402020204020303" pitchFamily="34" charset="0"/>
            </a:rPr>
            <a:t>Fiscal</a:t>
          </a:r>
          <a:r>
            <a:rPr lang="en-IE" sz="800" baseline="0" dirty="0">
              <a:solidFill>
                <a:srgbClr val="ED3371"/>
              </a:solidFill>
              <a:latin typeface="Futura Lt BT" panose="020B0402020204020303" pitchFamily="34" charset="0"/>
            </a:rPr>
            <a:t> Council e</a:t>
          </a:r>
          <a:r>
            <a:rPr lang="en-IE" sz="800" dirty="0">
              <a:solidFill>
                <a:srgbClr val="ED3371"/>
              </a:solidFill>
              <a:latin typeface="Futura Lt BT" panose="020B0402020204020303" pitchFamily="34" charset="0"/>
            </a:rPr>
            <a:t>stimate of top three highest paying corporate groups</a:t>
          </a:r>
        </a:p>
      </cdr:txBody>
    </cdr:sp>
  </cdr:relSizeAnchor>
</c:userShapes>
</file>

<file path=xl/drawings/drawing59.xml><?xml version="1.0" encoding="utf-8"?>
<xdr:wsDr xmlns:xdr="http://schemas.openxmlformats.org/drawingml/2006/spreadsheetDrawing" xmlns:a="http://schemas.openxmlformats.org/drawingml/2006/main">
  <xdr:twoCellAnchor>
    <xdr:from>
      <xdr:col>34</xdr:col>
      <xdr:colOff>129540</xdr:colOff>
      <xdr:row>21</xdr:row>
      <xdr:rowOff>148590</xdr:rowOff>
    </xdr:from>
    <xdr:to>
      <xdr:col>41</xdr:col>
      <xdr:colOff>434340</xdr:colOff>
      <xdr:row>36</xdr:row>
      <xdr:rowOff>148590</xdr:rowOff>
    </xdr:to>
    <xdr:graphicFrame macro="">
      <xdr:nvGraphicFramePr>
        <xdr:cNvPr id="2" name="Chart 1">
          <a:extLst>
            <a:ext uri="{FF2B5EF4-FFF2-40B4-BE49-F238E27FC236}">
              <a16:creationId xmlns:a16="http://schemas.microsoft.com/office/drawing/2014/main" id="{BB82F5AC-F9B9-4610-B232-1DFD56165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2</xdr:row>
      <xdr:rowOff>110490</xdr:rowOff>
    </xdr:from>
    <xdr:to>
      <xdr:col>7</xdr:col>
      <xdr:colOff>373380</xdr:colOff>
      <xdr:row>17</xdr:row>
      <xdr:rowOff>110490</xdr:rowOff>
    </xdr:to>
    <xdr:graphicFrame macro="">
      <xdr:nvGraphicFramePr>
        <xdr:cNvPr id="3" name="Chart 2">
          <a:extLst>
            <a:ext uri="{FF2B5EF4-FFF2-40B4-BE49-F238E27FC236}">
              <a16:creationId xmlns:a16="http://schemas.microsoft.com/office/drawing/2014/main" id="{937390DF-1CF4-419C-AA06-6898D67D4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13</xdr:row>
      <xdr:rowOff>148590</xdr:rowOff>
    </xdr:to>
    <xdr:graphicFrame macro="">
      <xdr:nvGraphicFramePr>
        <xdr:cNvPr id="4" name="Chart 3">
          <a:extLst>
            <a:ext uri="{FF2B5EF4-FFF2-40B4-BE49-F238E27FC236}">
              <a16:creationId xmlns:a16="http://schemas.microsoft.com/office/drawing/2014/main" id="{D1D42BFC-E0D0-45B5-A963-6C6AB4320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0.75833</cdr:x>
      <cdr:y>0.22083</cdr:y>
    </cdr:from>
    <cdr:to>
      <cdr:x>1</cdr:x>
      <cdr:y>0.45417</cdr:y>
    </cdr:to>
    <cdr:sp macro="" textlink="">
      <cdr:nvSpPr>
        <cdr:cNvPr id="2" name="TextBox 1">
          <a:extLst xmlns:a="http://schemas.openxmlformats.org/drawingml/2006/main">
            <a:ext uri="{FF2B5EF4-FFF2-40B4-BE49-F238E27FC236}">
              <a16:creationId xmlns:a16="http://schemas.microsoft.com/office/drawing/2014/main" id="{00296718-E67E-342C-8FD3-537D956D35D3}"/>
            </a:ext>
          </a:extLst>
        </cdr:cNvPr>
        <cdr:cNvSpPr txBox="1"/>
      </cdr:nvSpPr>
      <cdr:spPr>
        <a:xfrm xmlns:a="http://schemas.openxmlformats.org/drawingml/2006/main">
          <a:off x="3467100" y="605790"/>
          <a:ext cx="1104900" cy="640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F7587E"/>
              </a:solidFill>
              <a:latin typeface="Futura lt bt" panose="020B0402020204020303"/>
            </a:rPr>
            <a:t>Excess corporation tax</a:t>
          </a:r>
        </a:p>
      </cdr:txBody>
    </cdr:sp>
  </cdr:relSizeAnchor>
  <cdr:relSizeAnchor xmlns:cdr="http://schemas.openxmlformats.org/drawingml/2006/chartDrawing">
    <cdr:from>
      <cdr:x>0.75833</cdr:x>
      <cdr:y>0.55463</cdr:y>
    </cdr:from>
    <cdr:to>
      <cdr:x>1</cdr:x>
      <cdr:y>0.78796</cdr:y>
    </cdr:to>
    <cdr:sp macro="" textlink="">
      <cdr:nvSpPr>
        <cdr:cNvPr id="3" name="TextBox 1">
          <a:extLst xmlns:a="http://schemas.openxmlformats.org/drawingml/2006/main">
            <a:ext uri="{FF2B5EF4-FFF2-40B4-BE49-F238E27FC236}">
              <a16:creationId xmlns:a16="http://schemas.microsoft.com/office/drawing/2014/main" id="{708CC02E-A993-536E-5AA2-7CA283DB281E}"/>
            </a:ext>
          </a:extLst>
        </cdr:cNvPr>
        <cdr:cNvSpPr txBox="1"/>
      </cdr:nvSpPr>
      <cdr:spPr>
        <a:xfrm xmlns:a="http://schemas.openxmlformats.org/drawingml/2006/main">
          <a:off x="3467100" y="1521460"/>
          <a:ext cx="1104900" cy="640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999799"/>
              </a:solidFill>
              <a:latin typeface="Futura lt bt" panose="020B0402020204020303"/>
            </a:rPr>
            <a:t>Underlying corporation tax</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213360</xdr:colOff>
      <xdr:row>2</xdr:row>
      <xdr:rowOff>144780</xdr:rowOff>
    </xdr:from>
    <xdr:to>
      <xdr:col>5</xdr:col>
      <xdr:colOff>144145</xdr:colOff>
      <xdr:row>16</xdr:row>
      <xdr:rowOff>104140</xdr:rowOff>
    </xdr:to>
    <xdr:graphicFrame macro="">
      <xdr:nvGraphicFramePr>
        <xdr:cNvPr id="6" name="Chart 1">
          <a:extLst>
            <a:ext uri="{FF2B5EF4-FFF2-40B4-BE49-F238E27FC236}">
              <a16:creationId xmlns:a16="http://schemas.microsoft.com/office/drawing/2014/main" id="{4F3BB3E9-C1E0-4349-9A5D-40CC66170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0.79331</cdr:x>
      <cdr:y>0.43048</cdr:y>
    </cdr:from>
    <cdr:to>
      <cdr:x>1</cdr:x>
      <cdr:y>0.62298</cdr:y>
    </cdr:to>
    <cdr:sp macro="" textlink="">
      <cdr:nvSpPr>
        <cdr:cNvPr id="2" name="TextBox 1">
          <a:extLst xmlns:a="http://schemas.openxmlformats.org/drawingml/2006/main">
            <a:ext uri="{FF2B5EF4-FFF2-40B4-BE49-F238E27FC236}">
              <a16:creationId xmlns:a16="http://schemas.microsoft.com/office/drawing/2014/main" id="{F3D4FBC7-69C3-90DA-B446-8517A5F8461A}"/>
            </a:ext>
          </a:extLst>
        </cdr:cNvPr>
        <cdr:cNvSpPr txBox="1"/>
      </cdr:nvSpPr>
      <cdr:spPr>
        <a:xfrm xmlns:a="http://schemas.openxmlformats.org/drawingml/2006/main">
          <a:off x="3427024" y="1084672"/>
          <a:ext cx="892881" cy="4850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rgbClr val="F7587E"/>
              </a:solidFill>
              <a:latin typeface="Futura lt bt" panose="020B0402020204020303"/>
            </a:rPr>
            <a:t>Budget 2024</a:t>
          </a:r>
        </a:p>
      </cdr:txBody>
    </cdr:sp>
  </cdr:relSizeAnchor>
  <cdr:relSizeAnchor xmlns:cdr="http://schemas.openxmlformats.org/drawingml/2006/chartDrawing">
    <cdr:from>
      <cdr:x>0.79055</cdr:x>
      <cdr:y>0.10536</cdr:y>
    </cdr:from>
    <cdr:to>
      <cdr:x>0.9384</cdr:x>
      <cdr:y>0.24147</cdr:y>
    </cdr:to>
    <cdr:sp macro="" textlink="">
      <cdr:nvSpPr>
        <cdr:cNvPr id="3" name="TextBox 1">
          <a:extLst xmlns:a="http://schemas.openxmlformats.org/drawingml/2006/main">
            <a:ext uri="{FF2B5EF4-FFF2-40B4-BE49-F238E27FC236}">
              <a16:creationId xmlns:a16="http://schemas.microsoft.com/office/drawing/2014/main" id="{A4A2ABCD-BFE6-5E7D-2E95-F5A70129CDFA}"/>
            </a:ext>
          </a:extLst>
        </cdr:cNvPr>
        <cdr:cNvSpPr txBox="1"/>
      </cdr:nvSpPr>
      <cdr:spPr>
        <a:xfrm xmlns:a="http://schemas.openxmlformats.org/drawingml/2006/main">
          <a:off x="3415085" y="265463"/>
          <a:ext cx="638700" cy="342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BFBFBF"/>
              </a:solidFill>
              <a:latin typeface="Futura lt bt" panose="020B0402020204020303"/>
            </a:rPr>
            <a:t>NDP</a:t>
          </a:r>
        </a:p>
      </cdr:txBody>
    </cdr:sp>
  </cdr:relSizeAnchor>
</c:userShapes>
</file>

<file path=xl/drawings/drawing63.xml><?xml version="1.0" encoding="utf-8"?>
<xdr:wsDr xmlns:xdr="http://schemas.openxmlformats.org/drawingml/2006/spreadsheetDrawing" xmlns:a="http://schemas.openxmlformats.org/drawingml/2006/main">
  <xdr:twoCellAnchor>
    <xdr:from>
      <xdr:col>43</xdr:col>
      <xdr:colOff>114300</xdr:colOff>
      <xdr:row>38</xdr:row>
      <xdr:rowOff>133350</xdr:rowOff>
    </xdr:from>
    <xdr:to>
      <xdr:col>46</xdr:col>
      <xdr:colOff>445500</xdr:colOff>
      <xdr:row>52</xdr:row>
      <xdr:rowOff>93030</xdr:rowOff>
    </xdr:to>
    <xdr:graphicFrame macro="">
      <xdr:nvGraphicFramePr>
        <xdr:cNvPr id="2" name="Chart 1">
          <a:extLst>
            <a:ext uri="{FF2B5EF4-FFF2-40B4-BE49-F238E27FC236}">
              <a16:creationId xmlns:a16="http://schemas.microsoft.com/office/drawing/2014/main" id="{E4F23BE6-2F90-4539-8C41-4230CDDB6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2</xdr:row>
      <xdr:rowOff>121920</xdr:rowOff>
    </xdr:from>
    <xdr:to>
      <xdr:col>7</xdr:col>
      <xdr:colOff>358140</xdr:colOff>
      <xdr:row>16</xdr:row>
      <xdr:rowOff>99060</xdr:rowOff>
    </xdr:to>
    <xdr:graphicFrame macro="">
      <xdr:nvGraphicFramePr>
        <xdr:cNvPr id="3" name="Chart 2">
          <a:extLst>
            <a:ext uri="{FF2B5EF4-FFF2-40B4-BE49-F238E27FC236}">
              <a16:creationId xmlns:a16="http://schemas.microsoft.com/office/drawing/2014/main" id="{6BA75E7A-9F6C-43C3-B2ED-B81975CD5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0.48167</cdr:x>
      <cdr:y>0.64027</cdr:y>
    </cdr:from>
    <cdr:to>
      <cdr:x>1</cdr:x>
      <cdr:y>0.79027</cdr:y>
    </cdr:to>
    <cdr:sp macro="" textlink="">
      <cdr:nvSpPr>
        <cdr:cNvPr id="2" name="TextBox 1">
          <a:extLst xmlns:a="http://schemas.openxmlformats.org/drawingml/2006/main">
            <a:ext uri="{FF2B5EF4-FFF2-40B4-BE49-F238E27FC236}">
              <a16:creationId xmlns:a16="http://schemas.microsoft.com/office/drawing/2014/main" id="{E8C62C01-EC79-E7A6-887D-84A512C1F0C0}"/>
            </a:ext>
          </a:extLst>
        </cdr:cNvPr>
        <cdr:cNvSpPr txBox="1"/>
      </cdr:nvSpPr>
      <cdr:spPr>
        <a:xfrm xmlns:a="http://schemas.openxmlformats.org/drawingml/2006/main">
          <a:off x="2202195" y="1756401"/>
          <a:ext cx="2369805" cy="411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65000"/>
                </a:schemeClr>
              </a:solidFill>
              <a:latin typeface="Futura lt bt" panose="020B0402020204020303"/>
            </a:rPr>
            <a:t>To keep pace</a:t>
          </a:r>
          <a:r>
            <a:rPr lang="en-IE" sz="1100" baseline="0">
              <a:solidFill>
                <a:schemeClr val="bg1">
                  <a:lumMod val="65000"/>
                </a:schemeClr>
              </a:solidFill>
              <a:latin typeface="Futura lt bt" panose="020B0402020204020303"/>
            </a:rPr>
            <a:t> with GNI* growth</a:t>
          </a:r>
          <a:endParaRPr lang="en-IE" sz="1100">
            <a:solidFill>
              <a:schemeClr val="bg1">
                <a:lumMod val="65000"/>
              </a:schemeClr>
            </a:solidFill>
            <a:latin typeface="Futura lt bt" panose="020B0402020204020303"/>
          </a:endParaRPr>
        </a:p>
      </cdr:txBody>
    </cdr:sp>
  </cdr:relSizeAnchor>
  <cdr:relSizeAnchor xmlns:cdr="http://schemas.openxmlformats.org/drawingml/2006/chartDrawing">
    <cdr:from>
      <cdr:x>0.49278</cdr:x>
      <cdr:y>0.1713</cdr:y>
    </cdr:from>
    <cdr:to>
      <cdr:x>0.94944</cdr:x>
      <cdr:y>0.3213</cdr:y>
    </cdr:to>
    <cdr:sp macro="" textlink="">
      <cdr:nvSpPr>
        <cdr:cNvPr id="3" name="TextBox 1">
          <a:extLst xmlns:a="http://schemas.openxmlformats.org/drawingml/2006/main">
            <a:ext uri="{FF2B5EF4-FFF2-40B4-BE49-F238E27FC236}">
              <a16:creationId xmlns:a16="http://schemas.microsoft.com/office/drawing/2014/main" id="{C91FE680-8DA0-8A47-1292-F5E9AE684B5C}"/>
            </a:ext>
          </a:extLst>
        </cdr:cNvPr>
        <cdr:cNvSpPr txBox="1"/>
      </cdr:nvSpPr>
      <cdr:spPr>
        <a:xfrm xmlns:a="http://schemas.openxmlformats.org/drawingml/2006/main">
          <a:off x="2252990" y="469907"/>
          <a:ext cx="2087850" cy="411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F7587E"/>
              </a:solidFill>
              <a:latin typeface="Futura lt bt" panose="020B0402020204020303"/>
            </a:rPr>
            <a:t>Additional spending growth </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2</xdr:row>
      <xdr:rowOff>60960</xdr:rowOff>
    </xdr:from>
    <xdr:to>
      <xdr:col>5</xdr:col>
      <xdr:colOff>187642</xdr:colOff>
      <xdr:row>18</xdr:row>
      <xdr:rowOff>80554</xdr:rowOff>
    </xdr:to>
    <xdr:graphicFrame macro="">
      <xdr:nvGraphicFramePr>
        <xdr:cNvPr id="2" name="Chart 2">
          <a:extLst>
            <a:ext uri="{FF2B5EF4-FFF2-40B4-BE49-F238E27FC236}">
              <a16:creationId xmlns:a16="http://schemas.microsoft.com/office/drawing/2014/main" id="{DBBA48C8-8CB0-41F7-9AF3-D0DB63785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0.76525</cdr:x>
      <cdr:y>0.48325</cdr:y>
    </cdr:from>
    <cdr:to>
      <cdr:x>1</cdr:x>
      <cdr:y>0.66223</cdr:y>
    </cdr:to>
    <cdr:sp macro="" textlink="">
      <cdr:nvSpPr>
        <cdr:cNvPr id="6" name="Text Box 7">
          <a:extLst xmlns:a="http://schemas.openxmlformats.org/drawingml/2006/main">
            <a:ext uri="{FF2B5EF4-FFF2-40B4-BE49-F238E27FC236}">
              <a16:creationId xmlns:a16="http://schemas.microsoft.com/office/drawing/2014/main" id="{7B2BBEC7-EEBE-9065-5C35-6EB45203F8EB}"/>
            </a:ext>
          </a:extLst>
        </cdr:cNvPr>
        <cdr:cNvSpPr txBox="1"/>
      </cdr:nvSpPr>
      <cdr:spPr>
        <a:xfrm xmlns:a="http://schemas.openxmlformats.org/drawingml/2006/main">
          <a:off x="3070860" y="1423497"/>
          <a:ext cx="942022" cy="527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200">
              <a:solidFill>
                <a:schemeClr val="tx1">
                  <a:lumMod val="65000"/>
                  <a:lumOff val="35000"/>
                </a:schemeClr>
              </a:solidFill>
              <a:latin typeface="Futura lt bt" panose="020B0402020204020303"/>
            </a:rPr>
            <a:t>Including windfalls</a:t>
          </a:r>
          <a:endParaRPr lang="en-IE" sz="1000">
            <a:solidFill>
              <a:schemeClr val="tx1">
                <a:lumMod val="65000"/>
                <a:lumOff val="35000"/>
              </a:schemeClr>
            </a:solidFill>
            <a:latin typeface="Futura lt bt" panose="020B0402020204020303"/>
          </a:endParaRPr>
        </a:p>
      </cdr:txBody>
    </cdr:sp>
  </cdr:relSizeAnchor>
  <cdr:relSizeAnchor xmlns:cdr="http://schemas.openxmlformats.org/drawingml/2006/chartDrawing">
    <cdr:from>
      <cdr:x>0.75955</cdr:x>
      <cdr:y>0.74276</cdr:y>
    </cdr:from>
    <cdr:to>
      <cdr:x>0.98324</cdr:x>
      <cdr:y>0.90429</cdr:y>
    </cdr:to>
    <cdr:sp macro="" textlink="">
      <cdr:nvSpPr>
        <cdr:cNvPr id="3" name="Text Box 7">
          <a:extLst xmlns:a="http://schemas.openxmlformats.org/drawingml/2006/main">
            <a:ext uri="{FF2B5EF4-FFF2-40B4-BE49-F238E27FC236}">
              <a16:creationId xmlns:a16="http://schemas.microsoft.com/office/drawing/2014/main" id="{5B8AF7FA-EA38-4BEF-27EC-F5021B68AE31}"/>
            </a:ext>
          </a:extLst>
        </cdr:cNvPr>
        <cdr:cNvSpPr txBox="1"/>
      </cdr:nvSpPr>
      <cdr:spPr>
        <a:xfrm xmlns:a="http://schemas.openxmlformats.org/drawingml/2006/main">
          <a:off x="3048000" y="2187919"/>
          <a:ext cx="897639" cy="4758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200">
              <a:solidFill>
                <a:srgbClr val="F7587E"/>
              </a:solidFill>
              <a:latin typeface="Futura lt bt" panose="020B0402020204020303"/>
            </a:rPr>
            <a:t>Excluding windfalls</a:t>
          </a:r>
          <a:endParaRPr lang="en-IE" sz="1000">
            <a:solidFill>
              <a:srgbClr val="F7587E"/>
            </a:solidFill>
            <a:latin typeface="Futura lt bt" panose="020B0402020204020303"/>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xdr:row>
      <xdr:rowOff>114300</xdr:rowOff>
    </xdr:from>
    <xdr:to>
      <xdr:col>7</xdr:col>
      <xdr:colOff>412750</xdr:colOff>
      <xdr:row>16</xdr:row>
      <xdr:rowOff>55880</xdr:rowOff>
    </xdr:to>
    <xdr:graphicFrame macro="">
      <xdr:nvGraphicFramePr>
        <xdr:cNvPr id="2" name="Chart 1">
          <a:extLst>
            <a:ext uri="{FF2B5EF4-FFF2-40B4-BE49-F238E27FC236}">
              <a16:creationId xmlns:a16="http://schemas.microsoft.com/office/drawing/2014/main" id="{BE3AA824-0953-44CE-ACAA-39F578893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0.84729</cdr:x>
      <cdr:y>0.62324</cdr:y>
    </cdr:from>
    <cdr:to>
      <cdr:x>1</cdr:x>
      <cdr:y>0.77067</cdr:y>
    </cdr:to>
    <cdr:sp macro="" textlink="">
      <cdr:nvSpPr>
        <cdr:cNvPr id="7" name="TextBox 1">
          <a:extLst xmlns:a="http://schemas.openxmlformats.org/drawingml/2006/main">
            <a:ext uri="{FF2B5EF4-FFF2-40B4-BE49-F238E27FC236}">
              <a16:creationId xmlns:a16="http://schemas.microsoft.com/office/drawing/2014/main" id="{933479BF-DD1C-4641-633E-CD8088D56A0C}"/>
            </a:ext>
          </a:extLst>
        </cdr:cNvPr>
        <cdr:cNvSpPr txBox="1"/>
      </cdr:nvSpPr>
      <cdr:spPr>
        <a:xfrm xmlns:a="http://schemas.openxmlformats.org/drawingml/2006/main">
          <a:off x="3965289" y="1570357"/>
          <a:ext cx="714661"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3"/>
              </a:solidFill>
              <a:latin typeface="Futura Lt BT" panose="020B0402020204020303" pitchFamily="34" charset="0"/>
            </a:rPr>
            <a:t>Budget 2024</a:t>
          </a:r>
        </a:p>
      </cdr:txBody>
    </cdr:sp>
  </cdr:relSizeAnchor>
  <cdr:relSizeAnchor xmlns:cdr="http://schemas.openxmlformats.org/drawingml/2006/chartDrawing">
    <cdr:from>
      <cdr:x>0.51048</cdr:x>
      <cdr:y>0.09546</cdr:y>
    </cdr:from>
    <cdr:to>
      <cdr:x>0.66838</cdr:x>
      <cdr:y>0.24289</cdr:y>
    </cdr:to>
    <cdr:sp macro="" textlink="">
      <cdr:nvSpPr>
        <cdr:cNvPr id="9" name="TextBox 1">
          <a:extLst xmlns:a="http://schemas.openxmlformats.org/drawingml/2006/main">
            <a:ext uri="{FF2B5EF4-FFF2-40B4-BE49-F238E27FC236}">
              <a16:creationId xmlns:a16="http://schemas.microsoft.com/office/drawing/2014/main" id="{4F83F87D-DCC4-3292-D369-8BF01ABF3AD3}"/>
            </a:ext>
          </a:extLst>
        </cdr:cNvPr>
        <cdr:cNvSpPr txBox="1"/>
      </cdr:nvSpPr>
      <cdr:spPr>
        <a:xfrm xmlns:a="http://schemas.openxmlformats.org/drawingml/2006/main">
          <a:off x="2389029" y="240528"/>
          <a:ext cx="738964"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tx1">
                  <a:lumMod val="50000"/>
                  <a:lumOff val="50000"/>
                </a:schemeClr>
              </a:solidFill>
              <a:latin typeface="Futura Lt BT" panose="020B0402020204020303" pitchFamily="34" charset="0"/>
            </a:rPr>
            <a:t>SPU 2020</a:t>
          </a:r>
        </a:p>
      </cdr:txBody>
    </cdr:sp>
  </cdr:relSizeAnchor>
  <cdr:relSizeAnchor xmlns:cdr="http://schemas.openxmlformats.org/drawingml/2006/chartDrawing">
    <cdr:from>
      <cdr:x>0.78394</cdr:x>
      <cdr:y>0.32969</cdr:y>
    </cdr:from>
    <cdr:to>
      <cdr:x>0.94184</cdr:x>
      <cdr:y>0.47712</cdr:y>
    </cdr:to>
    <cdr:sp macro="" textlink="">
      <cdr:nvSpPr>
        <cdr:cNvPr id="2" name="TextBox 1"/>
        <cdr:cNvSpPr txBox="1"/>
      </cdr:nvSpPr>
      <cdr:spPr>
        <a:xfrm xmlns:a="http://schemas.openxmlformats.org/drawingml/2006/main">
          <a:off x="3668819" y="830711"/>
          <a:ext cx="738964" cy="3714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tx1">
                  <a:lumMod val="50000"/>
                  <a:lumOff val="50000"/>
                </a:schemeClr>
              </a:solidFill>
              <a:latin typeface="Futura Lt BT" panose="020B0402020204020303" pitchFamily="34" charset="0"/>
            </a:rPr>
            <a:t>SPU 2021</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125730</xdr:rowOff>
    </xdr:to>
    <xdr:graphicFrame macro="">
      <xdr:nvGraphicFramePr>
        <xdr:cNvPr id="2" name="Chart 1">
          <a:extLst>
            <a:ext uri="{FF2B5EF4-FFF2-40B4-BE49-F238E27FC236}">
              <a16:creationId xmlns:a16="http://schemas.microsoft.com/office/drawing/2014/main" id="{C453775F-5F66-6494-8EF1-4CB99C13D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15</xdr:row>
      <xdr:rowOff>142240</xdr:rowOff>
    </xdr:to>
    <xdr:graphicFrame macro="">
      <xdr:nvGraphicFramePr>
        <xdr:cNvPr id="3" name="Chart 3">
          <a:extLst>
            <a:ext uri="{FF2B5EF4-FFF2-40B4-BE49-F238E27FC236}">
              <a16:creationId xmlns:a16="http://schemas.microsoft.com/office/drawing/2014/main" id="{FD6819B0-80F8-4156-B255-1AC143EF49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0.68576</cdr:x>
      <cdr:y>0.125</cdr:y>
    </cdr:from>
    <cdr:to>
      <cdr:x>0.96285</cdr:x>
      <cdr:y>0.25756</cdr:y>
    </cdr:to>
    <cdr:sp macro="" textlink="">
      <cdr:nvSpPr>
        <cdr:cNvPr id="3" name="TextBox 2">
          <a:extLst xmlns:a="http://schemas.openxmlformats.org/drawingml/2006/main">
            <a:ext uri="{FF2B5EF4-FFF2-40B4-BE49-F238E27FC236}">
              <a16:creationId xmlns:a16="http://schemas.microsoft.com/office/drawing/2014/main" id="{DFCB01CC-CC08-0611-D676-3C659056AFF5}"/>
            </a:ext>
          </a:extLst>
        </cdr:cNvPr>
        <cdr:cNvSpPr txBox="1"/>
      </cdr:nvSpPr>
      <cdr:spPr>
        <a:xfrm xmlns:a="http://schemas.openxmlformats.org/drawingml/2006/main">
          <a:off x="3135313" y="341313"/>
          <a:ext cx="1266826"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75000"/>
                </a:schemeClr>
              </a:solidFill>
              <a:latin typeface="Futura Lt BT" panose="020B0402020204020303" pitchFamily="34" charset="0"/>
            </a:rPr>
            <a:t>Stock-flow</a:t>
          </a:r>
          <a:r>
            <a:rPr lang="en-IE" sz="900" baseline="0">
              <a:solidFill>
                <a:schemeClr val="bg1">
                  <a:lumMod val="75000"/>
                </a:schemeClr>
              </a:solidFill>
              <a:latin typeface="Futura Lt BT" panose="020B0402020204020303" pitchFamily="34" charset="0"/>
            </a:rPr>
            <a:t> adjustment</a:t>
          </a:r>
          <a:endParaRPr lang="en-IE" sz="900">
            <a:solidFill>
              <a:schemeClr val="bg1">
                <a:lumMod val="75000"/>
              </a:schemeClr>
            </a:solidFill>
            <a:latin typeface="Futura Lt BT" panose="020B0402020204020303" pitchFamily="34" charset="0"/>
          </a:endParaRPr>
        </a:p>
      </cdr:txBody>
    </cdr:sp>
  </cdr:relSizeAnchor>
  <cdr:relSizeAnchor xmlns:cdr="http://schemas.openxmlformats.org/drawingml/2006/chartDrawing">
    <cdr:from>
      <cdr:x>0.68819</cdr:x>
      <cdr:y>0.2314</cdr:y>
    </cdr:from>
    <cdr:to>
      <cdr:x>1</cdr:x>
      <cdr:y>0.36395</cdr:y>
    </cdr:to>
    <cdr:sp macro="" textlink="">
      <cdr:nvSpPr>
        <cdr:cNvPr id="4" name="TextBox 1">
          <a:extLst xmlns:a="http://schemas.openxmlformats.org/drawingml/2006/main">
            <a:ext uri="{FF2B5EF4-FFF2-40B4-BE49-F238E27FC236}">
              <a16:creationId xmlns:a16="http://schemas.microsoft.com/office/drawing/2014/main" id="{AD6E4BFC-571F-0976-DBE9-779817ECD9C1}"/>
            </a:ext>
          </a:extLst>
        </cdr:cNvPr>
        <cdr:cNvSpPr txBox="1"/>
      </cdr:nvSpPr>
      <cdr:spPr>
        <a:xfrm xmlns:a="http://schemas.openxmlformats.org/drawingml/2006/main">
          <a:off x="3146424" y="631825"/>
          <a:ext cx="1425576"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75000"/>
                  <a:lumOff val="25000"/>
                </a:schemeClr>
              </a:solidFill>
              <a:latin typeface="Futura Lt BT" panose="020B0402020204020303" pitchFamily="34" charset="0"/>
            </a:rPr>
            <a:t>Starting point difference</a:t>
          </a:r>
        </a:p>
      </cdr:txBody>
    </cdr:sp>
  </cdr:relSizeAnchor>
  <cdr:relSizeAnchor xmlns:cdr="http://schemas.openxmlformats.org/drawingml/2006/chartDrawing">
    <cdr:from>
      <cdr:x>0.71736</cdr:x>
      <cdr:y>0.35698</cdr:y>
    </cdr:from>
    <cdr:to>
      <cdr:x>0.99444</cdr:x>
      <cdr:y>0.48953</cdr:y>
    </cdr:to>
    <cdr:sp macro="" textlink="">
      <cdr:nvSpPr>
        <cdr:cNvPr id="5" name="TextBox 1">
          <a:extLst xmlns:a="http://schemas.openxmlformats.org/drawingml/2006/main">
            <a:ext uri="{FF2B5EF4-FFF2-40B4-BE49-F238E27FC236}">
              <a16:creationId xmlns:a16="http://schemas.microsoft.com/office/drawing/2014/main" id="{42895CB1-1A44-99FC-5D75-9A3FD8F28F05}"/>
            </a:ext>
          </a:extLst>
        </cdr:cNvPr>
        <cdr:cNvSpPr txBox="1"/>
      </cdr:nvSpPr>
      <cdr:spPr>
        <a:xfrm xmlns:a="http://schemas.openxmlformats.org/drawingml/2006/main">
          <a:off x="3279775" y="974725"/>
          <a:ext cx="1266826"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75000"/>
                </a:schemeClr>
              </a:solidFill>
              <a:latin typeface="Futura Lt BT" panose="020B0402020204020303" pitchFamily="34" charset="0"/>
            </a:rPr>
            <a:t>i-g</a:t>
          </a:r>
        </a:p>
      </cdr:txBody>
    </cdr:sp>
  </cdr:relSizeAnchor>
  <cdr:relSizeAnchor xmlns:cdr="http://schemas.openxmlformats.org/drawingml/2006/chartDrawing">
    <cdr:from>
      <cdr:x>0.70451</cdr:x>
      <cdr:y>0.55233</cdr:y>
    </cdr:from>
    <cdr:to>
      <cdr:x>0.99444</cdr:x>
      <cdr:y>0.66919</cdr:y>
    </cdr:to>
    <cdr:sp macro="" textlink="">
      <cdr:nvSpPr>
        <cdr:cNvPr id="6" name="TextBox 1">
          <a:extLst xmlns:a="http://schemas.openxmlformats.org/drawingml/2006/main">
            <a:ext uri="{FF2B5EF4-FFF2-40B4-BE49-F238E27FC236}">
              <a16:creationId xmlns:a16="http://schemas.microsoft.com/office/drawing/2014/main" id="{99057CFC-1DE3-7E5D-0940-D75CB0D36FA5}"/>
            </a:ext>
          </a:extLst>
        </cdr:cNvPr>
        <cdr:cNvSpPr txBox="1"/>
      </cdr:nvSpPr>
      <cdr:spPr>
        <a:xfrm xmlns:a="http://schemas.openxmlformats.org/drawingml/2006/main">
          <a:off x="3221038" y="1508125"/>
          <a:ext cx="1325563" cy="319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Corporation tax</a:t>
          </a:r>
        </a:p>
      </cdr:txBody>
    </cdr:sp>
  </cdr:relSizeAnchor>
  <cdr:relSizeAnchor xmlns:cdr="http://schemas.openxmlformats.org/drawingml/2006/chartDrawing">
    <cdr:from>
      <cdr:x>0.70243</cdr:x>
      <cdr:y>0.66744</cdr:y>
    </cdr:from>
    <cdr:to>
      <cdr:x>0.99167</cdr:x>
      <cdr:y>0.85058</cdr:y>
    </cdr:to>
    <cdr:sp macro="" textlink="">
      <cdr:nvSpPr>
        <cdr:cNvPr id="7" name="TextBox 1">
          <a:extLst xmlns:a="http://schemas.openxmlformats.org/drawingml/2006/main">
            <a:ext uri="{FF2B5EF4-FFF2-40B4-BE49-F238E27FC236}">
              <a16:creationId xmlns:a16="http://schemas.microsoft.com/office/drawing/2014/main" id="{B542CFEE-5E32-CD75-2017-134986B00E75}"/>
            </a:ext>
          </a:extLst>
        </cdr:cNvPr>
        <cdr:cNvSpPr txBox="1"/>
      </cdr:nvSpPr>
      <cdr:spPr>
        <a:xfrm xmlns:a="http://schemas.openxmlformats.org/drawingml/2006/main">
          <a:off x="3211513" y="1822449"/>
          <a:ext cx="1322387" cy="5000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50000"/>
                </a:schemeClr>
              </a:solidFill>
              <a:latin typeface="Futura Lt BT" panose="020B0402020204020303" pitchFamily="34" charset="0"/>
            </a:rPr>
            <a:t>Primary balance excluding corporation tax</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12700</xdr:colOff>
      <xdr:row>1</xdr:row>
      <xdr:rowOff>177800</xdr:rowOff>
    </xdr:from>
    <xdr:to>
      <xdr:col>7</xdr:col>
      <xdr:colOff>434340</xdr:colOff>
      <xdr:row>15</xdr:row>
      <xdr:rowOff>177800</xdr:rowOff>
    </xdr:to>
    <xdr:graphicFrame macro="">
      <xdr:nvGraphicFramePr>
        <xdr:cNvPr id="2" name="Chart 1">
          <a:extLst>
            <a:ext uri="{FF2B5EF4-FFF2-40B4-BE49-F238E27FC236}">
              <a16:creationId xmlns:a16="http://schemas.microsoft.com/office/drawing/2014/main" id="{50996231-DC36-49CF-B9CE-C3CCE28565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0.04882</cdr:x>
      <cdr:y>0.921</cdr:y>
    </cdr:from>
    <cdr:to>
      <cdr:x>0.92591</cdr:x>
      <cdr:y>1</cdr:y>
    </cdr:to>
    <cdr:sp macro="" textlink="">
      <cdr:nvSpPr>
        <cdr:cNvPr id="3" name="TextBox 1">
          <a:extLst xmlns:a="http://schemas.openxmlformats.org/drawingml/2006/main">
            <a:ext uri="{FF2B5EF4-FFF2-40B4-BE49-F238E27FC236}">
              <a16:creationId xmlns:a16="http://schemas.microsoft.com/office/drawing/2014/main" id="{6214705C-DF07-4C05-9D2E-383D6D0A457A}"/>
            </a:ext>
          </a:extLst>
        </cdr:cNvPr>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0.12376</cdr:x>
      <cdr:y>0.02393</cdr:y>
    </cdr:from>
    <cdr:to>
      <cdr:x>0.33266</cdr:x>
      <cdr:y>0.10869</cdr:y>
    </cdr:to>
    <cdr:sp macro="" textlink="">
      <cdr:nvSpPr>
        <cdr:cNvPr id="6" name="TextBox 2">
          <a:extLst xmlns:a="http://schemas.openxmlformats.org/drawingml/2006/main">
            <a:ext uri="{FF2B5EF4-FFF2-40B4-BE49-F238E27FC236}">
              <a16:creationId xmlns:a16="http://schemas.microsoft.com/office/drawing/2014/main" id="{C8BFD1A1-1938-442E-AB25-0E7D2EE4813E}"/>
            </a:ext>
          </a:extLst>
        </cdr:cNvPr>
        <cdr:cNvSpPr txBox="1"/>
      </cdr:nvSpPr>
      <cdr:spPr>
        <a:xfrm xmlns:a="http://schemas.openxmlformats.org/drawingml/2006/main">
          <a:off x="580283" y="61687"/>
          <a:ext cx="979498" cy="21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dirty="0">
              <a:solidFill>
                <a:schemeClr val="bg1">
                  <a:lumMod val="65000"/>
                </a:schemeClr>
              </a:solidFill>
              <a:latin typeface="Futura Lt BT" panose="020B0402020204020303" pitchFamily="34" charset="0"/>
              <a:ea typeface="Source Sans Pro" panose="020B0503030403020204" pitchFamily="34" charset="0"/>
            </a:rPr>
            <a:t>Budget 2014</a:t>
          </a:r>
        </a:p>
      </cdr:txBody>
    </cdr:sp>
  </cdr:relSizeAnchor>
  <cdr:relSizeAnchor xmlns:cdr="http://schemas.openxmlformats.org/drawingml/2006/chartDrawing">
    <cdr:from>
      <cdr:x>0.7911</cdr:x>
      <cdr:y>0.55326</cdr:y>
    </cdr:from>
    <cdr:to>
      <cdr:x>1</cdr:x>
      <cdr:y>0.63801</cdr:y>
    </cdr:to>
    <cdr:sp macro="" textlink="">
      <cdr:nvSpPr>
        <cdr:cNvPr id="7" name="TextBox 2">
          <a:extLst xmlns:a="http://schemas.openxmlformats.org/drawingml/2006/main">
            <a:ext uri="{FF2B5EF4-FFF2-40B4-BE49-F238E27FC236}">
              <a16:creationId xmlns:a16="http://schemas.microsoft.com/office/drawing/2014/main" id="{6AAF82C3-E7BA-FD9B-2014-2DC9018A9A08}"/>
            </a:ext>
          </a:extLst>
        </cdr:cNvPr>
        <cdr:cNvSpPr txBox="1"/>
      </cdr:nvSpPr>
      <cdr:spPr>
        <a:xfrm xmlns:a="http://schemas.openxmlformats.org/drawingml/2006/main">
          <a:off x="3709340" y="1426347"/>
          <a:ext cx="979500" cy="218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dirty="0">
              <a:solidFill>
                <a:srgbClr val="F7587E"/>
              </a:solidFill>
              <a:latin typeface="Futura Lt BT" panose="020B0402020204020303" pitchFamily="34" charset="0"/>
              <a:ea typeface="Source Sans Pro" panose="020B0503030403020204" pitchFamily="34" charset="0"/>
            </a:rPr>
            <a:t>Budget 2024</a:t>
          </a:r>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0</xdr:colOff>
      <xdr:row>3</xdr:row>
      <xdr:rowOff>0</xdr:rowOff>
    </xdr:from>
    <xdr:to>
      <xdr:col>12</xdr:col>
      <xdr:colOff>428625</xdr:colOff>
      <xdr:row>18</xdr:row>
      <xdr:rowOff>138435</xdr:rowOff>
    </xdr:to>
    <xdr:graphicFrame macro="">
      <xdr:nvGraphicFramePr>
        <xdr:cNvPr id="3" name="Chart 2">
          <a:extLst>
            <a:ext uri="{FF2B5EF4-FFF2-40B4-BE49-F238E27FC236}">
              <a16:creationId xmlns:a16="http://schemas.microsoft.com/office/drawing/2014/main" id="{AB0183B0-90F0-4E88-911B-6267AA375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0.77713</cdr:x>
      <cdr:y>0.28937</cdr:y>
    </cdr:from>
    <cdr:to>
      <cdr:x>0.90663</cdr:x>
      <cdr:y>0.46348</cdr:y>
    </cdr:to>
    <cdr:sp macro="" textlink="">
      <cdr:nvSpPr>
        <cdr:cNvPr id="3" name="Text Box 2"/>
        <cdr:cNvSpPr txBox="1"/>
      </cdr:nvSpPr>
      <cdr:spPr>
        <a:xfrm xmlns:a="http://schemas.openxmlformats.org/drawingml/2006/main">
          <a:off x="3357138" y="624941"/>
          <a:ext cx="559428" cy="376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5% path</a:t>
          </a:r>
        </a:p>
      </cdr:txBody>
    </cdr:sp>
  </cdr:relSizeAnchor>
  <cdr:relSizeAnchor xmlns:cdr="http://schemas.openxmlformats.org/drawingml/2006/chartDrawing">
    <cdr:from>
      <cdr:x>0.78042</cdr:x>
      <cdr:y>0.14656</cdr:y>
    </cdr:from>
    <cdr:to>
      <cdr:x>0.94182</cdr:x>
      <cdr:y>0.34617</cdr:y>
    </cdr:to>
    <cdr:sp macro="" textlink="">
      <cdr:nvSpPr>
        <cdr:cNvPr id="5" name="Text Box 2">
          <a:extLst xmlns:a="http://schemas.openxmlformats.org/drawingml/2006/main">
            <a:ext uri="{FF2B5EF4-FFF2-40B4-BE49-F238E27FC236}">
              <a16:creationId xmlns:a16="http://schemas.microsoft.com/office/drawing/2014/main" id="{FCF32DF5-1F43-B2FB-02F8-A3142F99B5FF}"/>
            </a:ext>
          </a:extLst>
        </cdr:cNvPr>
        <cdr:cNvSpPr txBox="1"/>
      </cdr:nvSpPr>
      <cdr:spPr>
        <a:xfrm xmlns:a="http://schemas.openxmlformats.org/drawingml/2006/main">
          <a:off x="3371351" y="316516"/>
          <a:ext cx="697232" cy="431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90000"/>
                  <a:lumOff val="10000"/>
                </a:schemeClr>
              </a:solidFill>
              <a:latin typeface="Futura Lt BT" panose="020B0402020204020303" pitchFamily="34" charset="0"/>
            </a:rPr>
            <a:t>Net policy spending</a:t>
          </a:r>
        </a:p>
      </cdr:txBody>
    </cdr:sp>
  </cdr:relSizeAnchor>
  <cdr:relSizeAnchor xmlns:cdr="http://schemas.openxmlformats.org/drawingml/2006/chartDrawing">
    <cdr:from>
      <cdr:x>0.80154</cdr:x>
      <cdr:y>0</cdr:y>
    </cdr:from>
    <cdr:to>
      <cdr:x>1</cdr:x>
      <cdr:y>0.17199</cdr:y>
    </cdr:to>
    <cdr:sp macro="" textlink="">
      <cdr:nvSpPr>
        <cdr:cNvPr id="6" name="Text Box 2">
          <a:extLst xmlns:a="http://schemas.openxmlformats.org/drawingml/2006/main">
            <a:ext uri="{FF2B5EF4-FFF2-40B4-BE49-F238E27FC236}">
              <a16:creationId xmlns:a16="http://schemas.microsoft.com/office/drawing/2014/main" id="{8D2E95B0-1850-AC9A-0D3F-AA01EA28617C}"/>
            </a:ext>
          </a:extLst>
        </cdr:cNvPr>
        <cdr:cNvSpPr txBox="1"/>
      </cdr:nvSpPr>
      <cdr:spPr>
        <a:xfrm xmlns:a="http://schemas.openxmlformats.org/drawingml/2006/main">
          <a:off x="3462585" y="-1291427"/>
          <a:ext cx="857320" cy="37143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Broader measure (ignores</a:t>
          </a:r>
          <a:r>
            <a:rPr lang="en-IE" sz="800" baseline="0">
              <a:solidFill>
                <a:schemeClr val="accent3">
                  <a:lumMod val="60000"/>
                  <a:lumOff val="40000"/>
                </a:schemeClr>
              </a:solidFill>
              <a:latin typeface="Futura Lt BT" panose="020B0402020204020303" pitchFamily="34" charset="0"/>
            </a:rPr>
            <a:t> "one-offs")</a:t>
          </a:r>
          <a:endParaRPr lang="en-IE" sz="800">
            <a:solidFill>
              <a:schemeClr val="accent3">
                <a:lumMod val="60000"/>
                <a:lumOff val="40000"/>
              </a:schemeClr>
            </a:solidFill>
            <a:latin typeface="Futura Lt BT" panose="020B0402020204020303" pitchFamily="34"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6</xdr:col>
      <xdr:colOff>0</xdr:colOff>
      <xdr:row>6</xdr:row>
      <xdr:rowOff>0</xdr:rowOff>
    </xdr:from>
    <xdr:to>
      <xdr:col>12</xdr:col>
      <xdr:colOff>433705</xdr:colOff>
      <xdr:row>19</xdr:row>
      <xdr:rowOff>167005</xdr:rowOff>
    </xdr:to>
    <xdr:graphicFrame macro="">
      <xdr:nvGraphicFramePr>
        <xdr:cNvPr id="3" name="Chart 2">
          <a:extLst>
            <a:ext uri="{FF2B5EF4-FFF2-40B4-BE49-F238E27FC236}">
              <a16:creationId xmlns:a16="http://schemas.microsoft.com/office/drawing/2014/main" id="{7DFD1C49-E5B2-4217-88EF-35C064DE6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0.17615</cdr:x>
      <cdr:y>0.09073</cdr:y>
    </cdr:from>
    <cdr:to>
      <cdr:x>0.41244</cdr:x>
      <cdr:y>0.19759</cdr:y>
    </cdr:to>
    <cdr:sp macro="" textlink="">
      <cdr:nvSpPr>
        <cdr:cNvPr id="2" name="TextBox 1">
          <a:extLst xmlns:a="http://schemas.openxmlformats.org/drawingml/2006/main">
            <a:ext uri="{FF2B5EF4-FFF2-40B4-BE49-F238E27FC236}">
              <a16:creationId xmlns:a16="http://schemas.microsoft.com/office/drawing/2014/main" id="{EB3EE017-27E8-40A5-EC6E-D58F4E9BE719}"/>
            </a:ext>
          </a:extLst>
        </cdr:cNvPr>
        <cdr:cNvSpPr txBox="1"/>
      </cdr:nvSpPr>
      <cdr:spPr>
        <a:xfrm xmlns:a="http://schemas.openxmlformats.org/drawingml/2006/main">
          <a:off x="760951" y="228600"/>
          <a:ext cx="1020751" cy="269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Hv BT" panose="020B0702020204020204" pitchFamily="34" charset="0"/>
            </a:rPr>
            <a:t>2.9</a:t>
          </a:r>
        </a:p>
      </cdr:txBody>
    </cdr:sp>
  </cdr:relSizeAnchor>
  <cdr:relSizeAnchor xmlns:cdr="http://schemas.openxmlformats.org/drawingml/2006/chartDrawing">
    <cdr:from>
      <cdr:x>0.41967</cdr:x>
      <cdr:y>0.51813</cdr:y>
    </cdr:from>
    <cdr:to>
      <cdr:x>0.87238</cdr:x>
      <cdr:y>0.87265</cdr:y>
    </cdr:to>
    <cdr:sp macro="" textlink="">
      <cdr:nvSpPr>
        <cdr:cNvPr id="4" name="Text Box 3"/>
        <cdr:cNvSpPr txBox="1"/>
      </cdr:nvSpPr>
      <cdr:spPr>
        <a:xfrm xmlns:a="http://schemas.openxmlformats.org/drawingml/2006/main">
          <a:off x="1812942" y="1305529"/>
          <a:ext cx="1955655" cy="893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50000"/>
                  <a:lumOff val="50000"/>
                </a:schemeClr>
              </a:solidFill>
            </a:rPr>
            <a:t>Estimate</a:t>
          </a:r>
          <a:r>
            <a:rPr lang="en-IE" sz="1000" baseline="0">
              <a:solidFill>
                <a:schemeClr val="tx1">
                  <a:lumMod val="50000"/>
                  <a:lumOff val="50000"/>
                </a:schemeClr>
              </a:solidFill>
            </a:rPr>
            <a:t>d price inflation if National Spending Rule was followed and temporary supports were limited </a:t>
          </a:r>
          <a:endParaRPr lang="en-IE" sz="1000">
            <a:solidFill>
              <a:schemeClr val="tx1">
                <a:lumMod val="50000"/>
                <a:lumOff val="50000"/>
              </a:schemeClr>
            </a:solidFill>
          </a:endParaRPr>
        </a:p>
      </cdr:txBody>
    </cdr:sp>
  </cdr:relSizeAnchor>
  <cdr:relSizeAnchor xmlns:cdr="http://schemas.openxmlformats.org/drawingml/2006/chartDrawing">
    <cdr:from>
      <cdr:x>0.41967</cdr:x>
      <cdr:y>0.29158</cdr:y>
    </cdr:from>
    <cdr:to>
      <cdr:x>0.9409</cdr:x>
      <cdr:y>0.55379</cdr:y>
    </cdr:to>
    <cdr:sp macro="" textlink="">
      <cdr:nvSpPr>
        <cdr:cNvPr id="5" name="Text Box 4"/>
        <cdr:cNvSpPr txBox="1"/>
      </cdr:nvSpPr>
      <cdr:spPr>
        <a:xfrm xmlns:a="http://schemas.openxmlformats.org/drawingml/2006/main">
          <a:off x="1812942" y="734690"/>
          <a:ext cx="2251645" cy="660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75000"/>
                </a:schemeClr>
              </a:solidFill>
            </a:rPr>
            <a:t>Core net spending increases above</a:t>
          </a:r>
          <a:r>
            <a:rPr lang="en-IE" sz="1000" baseline="0">
              <a:solidFill>
                <a:schemeClr val="accent3">
                  <a:lumMod val="75000"/>
                </a:schemeClr>
              </a:solidFill>
            </a:rPr>
            <a:t> 5%</a:t>
          </a:r>
          <a:endParaRPr lang="en-IE" sz="1000">
            <a:solidFill>
              <a:schemeClr val="accent3">
                <a:lumMod val="75000"/>
              </a:schemeClr>
            </a:solidFill>
          </a:endParaRPr>
        </a:p>
      </cdr:txBody>
    </cdr:sp>
  </cdr:relSizeAnchor>
  <cdr:relSizeAnchor xmlns:cdr="http://schemas.openxmlformats.org/drawingml/2006/chartDrawing">
    <cdr:from>
      <cdr:x>0.41967</cdr:x>
      <cdr:y>0.21816</cdr:y>
    </cdr:from>
    <cdr:to>
      <cdr:x>0.9409</cdr:x>
      <cdr:y>0.48037</cdr:y>
    </cdr:to>
    <cdr:sp macro="" textlink="">
      <cdr:nvSpPr>
        <cdr:cNvPr id="6" name="Text Box 5"/>
        <cdr:cNvSpPr txBox="1"/>
      </cdr:nvSpPr>
      <cdr:spPr>
        <a:xfrm xmlns:a="http://schemas.openxmlformats.org/drawingml/2006/main">
          <a:off x="1812942" y="549696"/>
          <a:ext cx="2251645" cy="660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solidFill>
            </a:rPr>
            <a:t>Cost of living measures</a:t>
          </a:r>
        </a:p>
      </cdr:txBody>
    </cdr:sp>
  </cdr:relSizeAnchor>
  <cdr:relSizeAnchor xmlns:cdr="http://schemas.openxmlformats.org/drawingml/2006/chartDrawing">
    <cdr:from>
      <cdr:x>0.41967</cdr:x>
      <cdr:y>0.15523</cdr:y>
    </cdr:from>
    <cdr:to>
      <cdr:x>0.9409</cdr:x>
      <cdr:y>0.41744</cdr:y>
    </cdr:to>
    <cdr:sp macro="" textlink="">
      <cdr:nvSpPr>
        <cdr:cNvPr id="7" name="Text Box 6"/>
        <cdr:cNvSpPr txBox="1"/>
      </cdr:nvSpPr>
      <cdr:spPr>
        <a:xfrm xmlns:a="http://schemas.openxmlformats.org/drawingml/2006/main">
          <a:off x="1812942" y="391130"/>
          <a:ext cx="2251645" cy="660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40000"/>
                  <a:lumOff val="60000"/>
                </a:schemeClr>
              </a:solidFill>
            </a:rPr>
            <a:t>Potential</a:t>
          </a:r>
          <a:r>
            <a:rPr lang="en-IE" sz="1000" baseline="0">
              <a:solidFill>
                <a:schemeClr val="accent3">
                  <a:lumMod val="40000"/>
                  <a:lumOff val="60000"/>
                </a:schemeClr>
              </a:solidFill>
            </a:rPr>
            <a:t> health overrun</a:t>
          </a:r>
          <a:endParaRPr lang="en-IE" sz="1000">
            <a:solidFill>
              <a:schemeClr val="accent3">
                <a:lumMod val="40000"/>
                <a:lumOff val="60000"/>
              </a:schemeClr>
            </a:solidFill>
          </a:endParaRPr>
        </a:p>
      </cdr:txBody>
    </cdr:sp>
  </cdr:relSizeAnchor>
  <cdr:relSizeAnchor xmlns:cdr="http://schemas.openxmlformats.org/drawingml/2006/chartDrawing">
    <cdr:from>
      <cdr:x>0.34748</cdr:x>
      <cdr:y>0.21154</cdr:y>
    </cdr:from>
    <cdr:to>
      <cdr:x>0.42701</cdr:x>
      <cdr:y>0.21154</cdr:y>
    </cdr:to>
    <cdr:cxnSp macro="">
      <cdr:nvCxnSpPr>
        <cdr:cNvPr id="9" name="Straight Connector 8">
          <a:extLst xmlns:a="http://schemas.openxmlformats.org/drawingml/2006/main">
            <a:ext uri="{FF2B5EF4-FFF2-40B4-BE49-F238E27FC236}">
              <a16:creationId xmlns:a16="http://schemas.microsoft.com/office/drawing/2014/main" id="{2C1C301F-137E-011B-6452-E7CC01F24ED5}"/>
            </a:ext>
          </a:extLst>
        </cdr:cNvPr>
        <cdr:cNvCxnSpPr/>
      </cdr:nvCxnSpPr>
      <cdr:spPr>
        <a:xfrm xmlns:a="http://schemas.openxmlformats.org/drawingml/2006/main" flipH="1">
          <a:off x="1501096" y="533016"/>
          <a:ext cx="343561"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0.34748</cdr:x>
      <cdr:y>0.26641</cdr:y>
    </cdr:from>
    <cdr:to>
      <cdr:x>0.42701</cdr:x>
      <cdr:y>0.26641</cdr:y>
    </cdr:to>
    <cdr:cxnSp macro="">
      <cdr:nvCxnSpPr>
        <cdr:cNvPr id="10" name="Straight Connector 9">
          <a:extLst xmlns:a="http://schemas.openxmlformats.org/drawingml/2006/main">
            <a:ext uri="{FF2B5EF4-FFF2-40B4-BE49-F238E27FC236}">
              <a16:creationId xmlns:a16="http://schemas.microsoft.com/office/drawing/2014/main" id="{1CFB807F-1190-BC60-C3CD-ACF178CC138C}"/>
            </a:ext>
          </a:extLst>
        </cdr:cNvPr>
        <cdr:cNvCxnSpPr/>
      </cdr:nvCxnSpPr>
      <cdr:spPr>
        <a:xfrm xmlns:a="http://schemas.openxmlformats.org/drawingml/2006/main" flipH="1">
          <a:off x="1501096" y="671264"/>
          <a:ext cx="343561"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0.34748</cdr:x>
      <cdr:y>0.33563</cdr:y>
    </cdr:from>
    <cdr:to>
      <cdr:x>0.42701</cdr:x>
      <cdr:y>0.33563</cdr:y>
    </cdr:to>
    <cdr:cxnSp macro="">
      <cdr:nvCxnSpPr>
        <cdr:cNvPr id="11" name="Straight Connector 10">
          <a:extLst xmlns:a="http://schemas.openxmlformats.org/drawingml/2006/main">
            <a:ext uri="{FF2B5EF4-FFF2-40B4-BE49-F238E27FC236}">
              <a16:creationId xmlns:a16="http://schemas.microsoft.com/office/drawing/2014/main" id="{69AE1F69-B3B0-053E-9792-0EDE7661DA48}"/>
            </a:ext>
          </a:extLst>
        </cdr:cNvPr>
        <cdr:cNvCxnSpPr/>
      </cdr:nvCxnSpPr>
      <cdr:spPr>
        <a:xfrm xmlns:a="http://schemas.openxmlformats.org/drawingml/2006/main" flipH="1">
          <a:off x="1501096" y="845687"/>
          <a:ext cx="343561"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0.34748</cdr:x>
      <cdr:y>0.61673</cdr:y>
    </cdr:from>
    <cdr:to>
      <cdr:x>0.42701</cdr:x>
      <cdr:y>0.61673</cdr:y>
    </cdr:to>
    <cdr:cxnSp macro="">
      <cdr:nvCxnSpPr>
        <cdr:cNvPr id="12" name="Straight Connector 11">
          <a:extLst xmlns:a="http://schemas.openxmlformats.org/drawingml/2006/main">
            <a:ext uri="{FF2B5EF4-FFF2-40B4-BE49-F238E27FC236}">
              <a16:creationId xmlns:a16="http://schemas.microsoft.com/office/drawing/2014/main" id="{C941F583-B4CC-97B8-BFFD-D522EBF65542}"/>
            </a:ext>
          </a:extLst>
        </cdr:cNvPr>
        <cdr:cNvCxnSpPr/>
      </cdr:nvCxnSpPr>
      <cdr:spPr>
        <a:xfrm xmlns:a="http://schemas.openxmlformats.org/drawingml/2006/main" flipH="1">
          <a:off x="1501096" y="1553951"/>
          <a:ext cx="343561"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459105</xdr:colOff>
      <xdr:row>34</xdr:row>
      <xdr:rowOff>107315</xdr:rowOff>
    </xdr:to>
    <xdr:graphicFrame macro="">
      <xdr:nvGraphicFramePr>
        <xdr:cNvPr id="4" name="Chart 3">
          <a:extLst>
            <a:ext uri="{FF2B5EF4-FFF2-40B4-BE49-F238E27FC236}">
              <a16:creationId xmlns:a16="http://schemas.microsoft.com/office/drawing/2014/main" id="{25950ADA-9D78-416D-8FB7-62FD72583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0.51283</cdr:x>
      <cdr:y>0.03362</cdr:y>
    </cdr:from>
    <cdr:to>
      <cdr:x>0.81964</cdr:x>
      <cdr:y>0.07796</cdr:y>
    </cdr:to>
    <cdr:sp macro="" textlink="">
      <cdr:nvSpPr>
        <cdr:cNvPr id="2" name="Text Box 1"/>
        <cdr:cNvSpPr txBox="1"/>
      </cdr:nvSpPr>
      <cdr:spPr>
        <a:xfrm xmlns:a="http://schemas.openxmlformats.org/drawingml/2006/main">
          <a:off x="2560558" y="180030"/>
          <a:ext cx="1531917" cy="23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75000"/>
                  <a:lumOff val="25000"/>
                </a:schemeClr>
              </a:solidFill>
              <a:latin typeface="Futura Lt BT" panose="020B0402020204020303" pitchFamily="34" charset="0"/>
            </a:rPr>
            <a:t>Net debt</a:t>
          </a:r>
        </a:p>
      </cdr:txBody>
    </cdr:sp>
  </cdr:relSizeAnchor>
  <cdr:relSizeAnchor xmlns:cdr="http://schemas.openxmlformats.org/drawingml/2006/chartDrawing">
    <cdr:from>
      <cdr:x>0.77723</cdr:x>
      <cdr:y>0.03498</cdr:y>
    </cdr:from>
    <cdr:to>
      <cdr:x>1</cdr:x>
      <cdr:y>0.07933</cdr:y>
    </cdr:to>
    <cdr:sp macro="" textlink="">
      <cdr:nvSpPr>
        <cdr:cNvPr id="3" name="Text Box 2"/>
        <cdr:cNvSpPr txBox="1"/>
      </cdr:nvSpPr>
      <cdr:spPr>
        <a:xfrm xmlns:a="http://schemas.openxmlformats.org/drawingml/2006/main">
          <a:off x="3880714" y="187345"/>
          <a:ext cx="1112291" cy="237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25000"/>
                  <a:lumOff val="75000"/>
                </a:schemeClr>
              </a:solidFill>
              <a:latin typeface="Futura Lt BT" panose="020B0402020204020303" pitchFamily="34" charset="0"/>
            </a:rPr>
            <a:t>Gross debt</a:t>
          </a:r>
        </a:p>
      </cdr:txBody>
    </cdr:sp>
  </cdr:relSizeAnchor>
  <cdr:relSizeAnchor xmlns:cdr="http://schemas.openxmlformats.org/drawingml/2006/chartDrawing">
    <cdr:from>
      <cdr:x>0.68379</cdr:x>
      <cdr:y>0.19667</cdr:y>
    </cdr:from>
    <cdr:to>
      <cdr:x>0.89784</cdr:x>
      <cdr:y>0.48493</cdr:y>
    </cdr:to>
    <cdr:sp macro="" textlink="">
      <cdr:nvSpPr>
        <cdr:cNvPr id="4" name="Text Box 3"/>
        <cdr:cNvSpPr txBox="1"/>
      </cdr:nvSpPr>
      <cdr:spPr>
        <a:xfrm xmlns:a="http://schemas.openxmlformats.org/drawingml/2006/main">
          <a:off x="3414156" y="1053294"/>
          <a:ext cx="1068779" cy="15437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Smaller economies</a:t>
          </a:r>
          <a:r>
            <a:rPr lang="en-IE" sz="800" baseline="0">
              <a:solidFill>
                <a:schemeClr val="tx1">
                  <a:lumMod val="50000"/>
                  <a:lumOff val="50000"/>
                </a:schemeClr>
              </a:solidFill>
              <a:latin typeface="Futura Lt BT" panose="020B0402020204020303" pitchFamily="34" charset="0"/>
            </a:rPr>
            <a:t> are shown in darker shades as these are a more relevant comparison for Ireland </a:t>
          </a:r>
          <a:endParaRPr lang="en-IE" sz="800">
            <a:solidFill>
              <a:schemeClr val="tx1">
                <a:lumMod val="50000"/>
                <a:lumOff val="50000"/>
              </a:schemeClr>
            </a:solidFill>
            <a:latin typeface="Futura Lt BT" panose="020B0402020204020303" pitchFamily="34" charset="0"/>
          </a:endParaRPr>
        </a:p>
      </cdr:txBody>
    </cdr:sp>
  </cdr:relSizeAnchor>
  <cdr:relSizeAnchor xmlns:cdr="http://schemas.openxmlformats.org/drawingml/2006/chartDrawing">
    <cdr:from>
      <cdr:x>0.63011</cdr:x>
      <cdr:y>0.11186</cdr:y>
    </cdr:from>
    <cdr:to>
      <cdr:x>0.73634</cdr:x>
      <cdr:y>0.25785</cdr:y>
    </cdr:to>
    <cdr:grpSp>
      <cdr:nvGrpSpPr>
        <cdr:cNvPr id="10" name="Group 9">
          <a:extLst xmlns:a="http://schemas.openxmlformats.org/drawingml/2006/main">
            <a:ext uri="{FF2B5EF4-FFF2-40B4-BE49-F238E27FC236}">
              <a16:creationId xmlns:a16="http://schemas.microsoft.com/office/drawing/2014/main" id="{83C9B7A4-1B71-9832-215B-B81DA8D92161}"/>
            </a:ext>
          </a:extLst>
        </cdr:cNvPr>
        <cdr:cNvGrpSpPr/>
      </cdr:nvGrpSpPr>
      <cdr:grpSpPr>
        <a:xfrm xmlns:a="http://schemas.openxmlformats.org/drawingml/2006/main">
          <a:off x="3104130" y="598721"/>
          <a:ext cx="523324" cy="781399"/>
          <a:chOff x="3197350" y="555209"/>
          <a:chExt cx="530415" cy="781864"/>
        </a:xfrm>
      </cdr:grpSpPr>
      <cdr:sp macro="" textlink="">
        <cdr:nvSpPr>
          <cdr:cNvPr id="8" name="Block Arc 7"/>
          <cdr:cNvSpPr/>
        </cdr:nvSpPr>
        <cdr:spPr>
          <a:xfrm xmlns:a="http://schemas.openxmlformats.org/drawingml/2006/main" rot="4334216">
            <a:off x="3097104" y="706411"/>
            <a:ext cx="730908" cy="530415"/>
          </a:xfrm>
          <a:prstGeom xmlns:a="http://schemas.openxmlformats.org/drawingml/2006/main" prst="blockArc">
            <a:avLst>
              <a:gd name="adj1" fmla="val 11882929"/>
              <a:gd name="adj2" fmla="val 17622159"/>
              <a:gd name="adj3" fmla="val 3595"/>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square">
            <a:noAutofit/>
          </a:bodyPr>
          <a:lstStyle xmlns:a="http://schemas.openxmlformats.org/drawingml/2006/main"/>
          <a:p xmlns:a="http://schemas.openxmlformats.org/drawingml/2006/main">
            <a:endParaRPr lang="en-US"/>
          </a:p>
        </cdr:txBody>
      </cdr:sp>
      <cdr:sp macro="" textlink="">
        <cdr:nvSpPr>
          <cdr:cNvPr id="9" name="Isosceles Triangle 8"/>
          <cdr:cNvSpPr/>
        </cdr:nvSpPr>
        <cdr:spPr>
          <a:xfrm xmlns:a="http://schemas.openxmlformats.org/drawingml/2006/main" rot="17680305">
            <a:off x="3379515" y="554568"/>
            <a:ext cx="114989" cy="116271"/>
          </a:xfrm>
          <a:prstGeom xmlns:a="http://schemas.openxmlformats.org/drawingml/2006/main" prst="triangle">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dr:relSizeAnchor xmlns:cdr="http://schemas.openxmlformats.org/drawingml/2006/chartDrawing">
    <cdr:from>
      <cdr:x>0.07179</cdr:x>
      <cdr:y>0.31416</cdr:y>
    </cdr:from>
    <cdr:to>
      <cdr:x>0.14871</cdr:x>
      <cdr:y>0.33601</cdr:y>
    </cdr:to>
    <cdr:sp macro="" textlink="">
      <cdr:nvSpPr>
        <cdr:cNvPr id="11" name="Rectangle 10"/>
        <cdr:cNvSpPr/>
      </cdr:nvSpPr>
      <cdr:spPr>
        <a:xfrm xmlns:a="http://schemas.openxmlformats.org/drawingml/2006/main">
          <a:off x="358445" y="1682495"/>
          <a:ext cx="384048" cy="11704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0.02925</cdr:x>
      <cdr:y>0.29626</cdr:y>
    </cdr:from>
    <cdr:to>
      <cdr:x>0.16279</cdr:x>
      <cdr:y>0.33984</cdr:y>
    </cdr:to>
    <cdr:sp macro="" textlink="">
      <cdr:nvSpPr>
        <cdr:cNvPr id="12" name="Text Box 11"/>
        <cdr:cNvSpPr txBox="1"/>
      </cdr:nvSpPr>
      <cdr:spPr>
        <a:xfrm xmlns:a="http://schemas.openxmlformats.org/drawingml/2006/main">
          <a:off x="146041" y="1586671"/>
          <a:ext cx="666750" cy="233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F7577E"/>
              </a:solidFill>
              <a:latin typeface="Futura Hv BT" panose="020B0702020204020204" pitchFamily="34" charset="0"/>
            </a:rPr>
            <a:t>Ireland</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433705</xdr:colOff>
      <xdr:row>16</xdr:row>
      <xdr:rowOff>49530</xdr:rowOff>
    </xdr:to>
    <xdr:graphicFrame macro="">
      <xdr:nvGraphicFramePr>
        <xdr:cNvPr id="5" name="Chart 1">
          <a:extLst>
            <a:ext uri="{FF2B5EF4-FFF2-40B4-BE49-F238E27FC236}">
              <a16:creationId xmlns:a16="http://schemas.microsoft.com/office/drawing/2014/main" id="{86E62EC5-1482-209D-3369-A5F614FE2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0.49064</cdr:x>
      <cdr:y>0.04642</cdr:y>
    </cdr:from>
    <cdr:to>
      <cdr:x>0.75808</cdr:x>
      <cdr:y>0.31256</cdr:y>
    </cdr:to>
    <cdr:sp macro="" textlink="">
      <cdr:nvSpPr>
        <cdr:cNvPr id="2" name="Text Box 1"/>
        <cdr:cNvSpPr txBox="1"/>
      </cdr:nvSpPr>
      <cdr:spPr>
        <a:xfrm xmlns:a="http://schemas.openxmlformats.org/drawingml/2006/main">
          <a:off x="2119518" y="116958"/>
          <a:ext cx="1155310" cy="670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en-US" sz="900" baseline="0">
              <a:solidFill>
                <a:schemeClr val="accent3"/>
              </a:solidFill>
            </a:rPr>
            <a:t>Total revenue excluding corporation tax</a:t>
          </a:r>
        </a:p>
        <a:p xmlns:a="http://schemas.openxmlformats.org/drawingml/2006/main">
          <a:endParaRPr lang="en-IE" sz="900"/>
        </a:p>
      </cdr:txBody>
    </cdr:sp>
  </cdr:relSizeAnchor>
  <cdr:relSizeAnchor xmlns:cdr="http://schemas.openxmlformats.org/drawingml/2006/chartDrawing">
    <cdr:from>
      <cdr:x>0.50287</cdr:x>
      <cdr:y>0.52023</cdr:y>
    </cdr:from>
    <cdr:to>
      <cdr:x>0.78023</cdr:x>
      <cdr:y>0.768</cdr:y>
    </cdr:to>
    <cdr:sp macro="" textlink="">
      <cdr:nvSpPr>
        <cdr:cNvPr id="4" name="Text Box 3"/>
        <cdr:cNvSpPr txBox="1"/>
      </cdr:nvSpPr>
      <cdr:spPr>
        <a:xfrm xmlns:a="http://schemas.openxmlformats.org/drawingml/2006/main">
          <a:off x="2172351" y="1310813"/>
          <a:ext cx="1198170" cy="624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defRPr sz="900" b="0" i="0" u="none" strike="noStrike" kern="1200" baseline="0">
              <a:solidFill>
                <a:srgbClr val="313031">
                  <a:lumMod val="50000"/>
                  <a:lumOff val="50000"/>
                </a:srgbClr>
              </a:solidFill>
              <a:latin typeface="+mn-lt"/>
              <a:ea typeface="+mn-ea"/>
              <a:cs typeface="+mn-cs"/>
            </a:defRPr>
          </a:pPr>
          <a:r>
            <a:rPr lang="en-US" baseline="0">
              <a:solidFill>
                <a:schemeClr val="tx1">
                  <a:lumMod val="50000"/>
                  <a:lumOff val="50000"/>
                </a:schemeClr>
              </a:solidFill>
            </a:rPr>
            <a:t>Nominal GNI* excluding corporation tax</a:t>
          </a:r>
        </a:p>
      </cdr:txBody>
    </cdr:sp>
  </cdr:relSizeAnchor>
</c:userShapes>
</file>

<file path=xl/drawings/drawing80.xml><?xml version="1.0" encoding="utf-8"?>
<c:userShapes xmlns:c="http://schemas.openxmlformats.org/drawingml/2006/chart">
  <cdr:relSizeAnchor xmlns:cdr="http://schemas.openxmlformats.org/drawingml/2006/chartDrawing">
    <cdr:from>
      <cdr:x>0.81608</cdr:x>
      <cdr:y>0.54051</cdr:y>
    </cdr:from>
    <cdr:to>
      <cdr:x>0.99475</cdr:x>
      <cdr:y>0.63878</cdr:y>
    </cdr:to>
    <cdr:sp macro="" textlink="">
      <cdr:nvSpPr>
        <cdr:cNvPr id="2" name="TextBox 1">
          <a:extLst xmlns:a="http://schemas.openxmlformats.org/drawingml/2006/main">
            <a:ext uri="{FF2B5EF4-FFF2-40B4-BE49-F238E27FC236}">
              <a16:creationId xmlns:a16="http://schemas.microsoft.com/office/drawing/2014/main" id="{F7600060-A836-7A28-22A9-0EECF5CEC8CA}"/>
            </a:ext>
          </a:extLst>
        </cdr:cNvPr>
        <cdr:cNvSpPr txBox="1"/>
      </cdr:nvSpPr>
      <cdr:spPr>
        <a:xfrm xmlns:a="http://schemas.openxmlformats.org/drawingml/2006/main">
          <a:off x="3698085" y="1362075"/>
          <a:ext cx="8096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Hv BT" panose="020B0702020204020204" pitchFamily="34" charset="0"/>
            </a:rPr>
            <a:t>Ireland</a:t>
          </a:r>
        </a:p>
      </cdr:txBody>
    </cdr:sp>
  </cdr:relSizeAnchor>
  <cdr:relSizeAnchor xmlns:cdr="http://schemas.openxmlformats.org/drawingml/2006/chartDrawing">
    <cdr:from>
      <cdr:x>0.81608</cdr:x>
      <cdr:y>0.10383</cdr:y>
    </cdr:from>
    <cdr:to>
      <cdr:x>0.99475</cdr:x>
      <cdr:y>0.2021</cdr:y>
    </cdr:to>
    <cdr:sp macro="" textlink="">
      <cdr:nvSpPr>
        <cdr:cNvPr id="3" name="TextBox 1"/>
        <cdr:cNvSpPr txBox="1"/>
      </cdr:nvSpPr>
      <cdr:spPr>
        <a:xfrm xmlns:a="http://schemas.openxmlformats.org/drawingml/2006/main">
          <a:off x="3525388" y="249424"/>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Japan</a:t>
          </a:r>
        </a:p>
      </cdr:txBody>
    </cdr:sp>
  </cdr:relSizeAnchor>
  <cdr:relSizeAnchor xmlns:cdr="http://schemas.openxmlformats.org/drawingml/2006/chartDrawing">
    <cdr:from>
      <cdr:x>0.81608</cdr:x>
      <cdr:y>0.22705</cdr:y>
    </cdr:from>
    <cdr:to>
      <cdr:x>0.99475</cdr:x>
      <cdr:y>0.32532</cdr:y>
    </cdr:to>
    <cdr:sp macro="" textlink="">
      <cdr:nvSpPr>
        <cdr:cNvPr id="4" name="TextBox 1"/>
        <cdr:cNvSpPr txBox="1"/>
      </cdr:nvSpPr>
      <cdr:spPr>
        <a:xfrm xmlns:a="http://schemas.openxmlformats.org/drawingml/2006/main">
          <a:off x="3525388" y="545415"/>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Italy</a:t>
          </a:r>
        </a:p>
      </cdr:txBody>
    </cdr:sp>
  </cdr:relSizeAnchor>
  <cdr:relSizeAnchor xmlns:cdr="http://schemas.openxmlformats.org/drawingml/2006/chartDrawing">
    <cdr:from>
      <cdr:x>0.81608</cdr:x>
      <cdr:y>0.35246</cdr:y>
    </cdr:from>
    <cdr:to>
      <cdr:x>0.99475</cdr:x>
      <cdr:y>0.45073</cdr:y>
    </cdr:to>
    <cdr:sp macro="" textlink="">
      <cdr:nvSpPr>
        <cdr:cNvPr id="5" name="TextBox 1"/>
        <cdr:cNvSpPr txBox="1"/>
      </cdr:nvSpPr>
      <cdr:spPr>
        <a:xfrm xmlns:a="http://schemas.openxmlformats.org/drawingml/2006/main">
          <a:off x="3525388" y="846691"/>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Portugal</a:t>
          </a:r>
        </a:p>
      </cdr:txBody>
    </cdr:sp>
  </cdr:relSizeAnchor>
  <cdr:relSizeAnchor xmlns:cdr="http://schemas.openxmlformats.org/drawingml/2006/chartDrawing">
    <cdr:from>
      <cdr:x>0.81608</cdr:x>
      <cdr:y>0.63208</cdr:y>
    </cdr:from>
    <cdr:to>
      <cdr:x>0.99475</cdr:x>
      <cdr:y>0.73035</cdr:y>
    </cdr:to>
    <cdr:sp macro="" textlink="">
      <cdr:nvSpPr>
        <cdr:cNvPr id="6" name="TextBox 1"/>
        <cdr:cNvSpPr txBox="1"/>
      </cdr:nvSpPr>
      <cdr:spPr>
        <a:xfrm xmlns:a="http://schemas.openxmlformats.org/drawingml/2006/main">
          <a:off x="3525388" y="1518396"/>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Austria</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47624</xdr:colOff>
      <xdr:row>17</xdr:row>
      <xdr:rowOff>114300</xdr:rowOff>
    </xdr:to>
    <xdr:graphicFrame macro="">
      <xdr:nvGraphicFramePr>
        <xdr:cNvPr id="2" name="Chart 1">
          <a:extLst>
            <a:ext uri="{FF2B5EF4-FFF2-40B4-BE49-F238E27FC236}">
              <a16:creationId xmlns:a16="http://schemas.microsoft.com/office/drawing/2014/main" id="{D17DF0F4-A6FB-4D44-8A48-51655DA14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xdr:row>
      <xdr:rowOff>0</xdr:rowOff>
    </xdr:from>
    <xdr:to>
      <xdr:col>9</xdr:col>
      <xdr:colOff>547688</xdr:colOff>
      <xdr:row>17</xdr:row>
      <xdr:rowOff>19050</xdr:rowOff>
    </xdr:to>
    <xdr:graphicFrame macro="">
      <xdr:nvGraphicFramePr>
        <xdr:cNvPr id="3" name="Chart 2">
          <a:extLst>
            <a:ext uri="{FF2B5EF4-FFF2-40B4-BE49-F238E27FC236}">
              <a16:creationId xmlns:a16="http://schemas.microsoft.com/office/drawing/2014/main" id="{0117F48D-5260-4878-9209-BE241B777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0.16792</cdr:x>
      <cdr:y>0.65675</cdr:y>
    </cdr:from>
    <cdr:to>
      <cdr:x>0.46522</cdr:x>
      <cdr:y>0.73288</cdr:y>
    </cdr:to>
    <cdr:sp macro="" textlink="">
      <cdr:nvSpPr>
        <cdr:cNvPr id="2" name="TextBox 1">
          <a:extLst xmlns:a="http://schemas.openxmlformats.org/drawingml/2006/main">
            <a:ext uri="{FF2B5EF4-FFF2-40B4-BE49-F238E27FC236}">
              <a16:creationId xmlns:a16="http://schemas.microsoft.com/office/drawing/2014/main" id="{FA6390BE-A72C-5197-924A-E2DF3CC930AE}"/>
            </a:ext>
          </a:extLst>
        </cdr:cNvPr>
        <cdr:cNvSpPr txBox="1"/>
      </cdr:nvSpPr>
      <cdr:spPr>
        <a:xfrm xmlns:a="http://schemas.openxmlformats.org/drawingml/2006/main">
          <a:off x="302189" y="1654789"/>
          <a:ext cx="535020" cy="1918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65000"/>
                </a:schemeClr>
              </a:solidFill>
              <a:latin typeface="Futura Lt BT" panose="020B0402020204020303" pitchFamily="34" charset="0"/>
            </a:rPr>
            <a:t>Spread</a:t>
          </a:r>
        </a:p>
      </cdr:txBody>
    </cdr:sp>
  </cdr:relSizeAnchor>
  <cdr:relSizeAnchor xmlns:cdr="http://schemas.openxmlformats.org/drawingml/2006/chartDrawing">
    <cdr:from>
      <cdr:x>0.18906</cdr:x>
      <cdr:y>0.43711</cdr:y>
    </cdr:from>
    <cdr:to>
      <cdr:x>0.54824</cdr:x>
      <cdr:y>0.56647</cdr:y>
    </cdr:to>
    <cdr:sp macro="" textlink="">
      <cdr:nvSpPr>
        <cdr:cNvPr id="3" name="TextBox 2">
          <a:extLst xmlns:a="http://schemas.openxmlformats.org/drawingml/2006/main">
            <a:ext uri="{FF2B5EF4-FFF2-40B4-BE49-F238E27FC236}">
              <a16:creationId xmlns:a16="http://schemas.microsoft.com/office/drawing/2014/main" id="{3D601588-3433-E45D-F8A8-D60C648FB672}"/>
            </a:ext>
          </a:extLst>
        </cdr:cNvPr>
        <cdr:cNvSpPr txBox="1"/>
      </cdr:nvSpPr>
      <cdr:spPr>
        <a:xfrm xmlns:a="http://schemas.openxmlformats.org/drawingml/2006/main">
          <a:off x="340239" y="1101366"/>
          <a:ext cx="646369" cy="325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solidFill>
              <a:latin typeface="Futura Lt BT" panose="020B0402020204020303" pitchFamily="34" charset="0"/>
            </a:rPr>
            <a:t>Yield</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398393</xdr:colOff>
      <xdr:row>16</xdr:row>
      <xdr:rowOff>178621</xdr:rowOff>
    </xdr:to>
    <xdr:graphicFrame macro="">
      <xdr:nvGraphicFramePr>
        <xdr:cNvPr id="2" name="Chart 1">
          <a:extLst>
            <a:ext uri="{FF2B5EF4-FFF2-40B4-BE49-F238E27FC236}">
              <a16:creationId xmlns:a16="http://schemas.microsoft.com/office/drawing/2014/main" id="{622A391A-AC2D-4E0B-9F85-589ED008E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579369</xdr:colOff>
      <xdr:row>16</xdr:row>
      <xdr:rowOff>178621</xdr:rowOff>
    </xdr:to>
    <xdr:graphicFrame macro="">
      <xdr:nvGraphicFramePr>
        <xdr:cNvPr id="3" name="Chart 2">
          <a:extLst>
            <a:ext uri="{FF2B5EF4-FFF2-40B4-BE49-F238E27FC236}">
              <a16:creationId xmlns:a16="http://schemas.microsoft.com/office/drawing/2014/main" id="{7CD4EC9C-AEC5-4CA2-87F7-BC8C56B13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2</xdr:row>
      <xdr:rowOff>33337</xdr:rowOff>
    </xdr:from>
    <xdr:to>
      <xdr:col>6</xdr:col>
      <xdr:colOff>441869</xdr:colOff>
      <xdr:row>14</xdr:row>
      <xdr:rowOff>12745</xdr:rowOff>
    </xdr:to>
    <xdr:graphicFrame macro="">
      <xdr:nvGraphicFramePr>
        <xdr:cNvPr id="2" name="Chart 1">
          <a:extLst>
            <a:ext uri="{FF2B5EF4-FFF2-40B4-BE49-F238E27FC236}">
              <a16:creationId xmlns:a16="http://schemas.microsoft.com/office/drawing/2014/main" id="{FA985E74-9590-40FE-8A47-5A75C7731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0.83962</cdr:x>
      <cdr:y>0.59435</cdr:y>
    </cdr:from>
    <cdr:to>
      <cdr:x>1</cdr:x>
      <cdr:y>0.91185</cdr:y>
    </cdr:to>
    <cdr:sp macro="" textlink="">
      <cdr:nvSpPr>
        <cdr:cNvPr id="2" name="TextBox 1">
          <a:extLst xmlns:a="http://schemas.openxmlformats.org/drawingml/2006/main">
            <a:ext uri="{FF2B5EF4-FFF2-40B4-BE49-F238E27FC236}">
              <a16:creationId xmlns:a16="http://schemas.microsoft.com/office/drawing/2014/main" id="{60B6C4E5-A0EF-F96C-F6B2-98F9AF0B5C73}"/>
            </a:ext>
          </a:extLst>
        </cdr:cNvPr>
        <cdr:cNvSpPr txBox="1"/>
      </cdr:nvSpPr>
      <cdr:spPr>
        <a:xfrm xmlns:a="http://schemas.openxmlformats.org/drawingml/2006/main">
          <a:off x="3627079" y="1405475"/>
          <a:ext cx="692826" cy="750805"/>
        </a:xfrm>
        <a:prstGeom xmlns:a="http://schemas.openxmlformats.org/drawingml/2006/main" prst="rect">
          <a:avLst/>
        </a:prstGeom>
      </cdr:spPr>
      <cdr:txBody>
        <a:bodyPr xmlns:a="http://schemas.openxmlformats.org/drawingml/2006/main" vertOverflow="clip" wrap="square" lIns="36000" tIns="72000" rIns="36000" rtlCol="0"/>
        <a:lstStyle xmlns:a="http://schemas.openxmlformats.org/drawingml/2006/main"/>
        <a:p xmlns:a="http://schemas.openxmlformats.org/drawingml/2006/main">
          <a:r>
            <a:rPr lang="en-IE" sz="900">
              <a:solidFill>
                <a:schemeClr val="accent3"/>
              </a:solidFill>
              <a:latin typeface="Futura Lt BT" panose="020B0402020204020303" pitchFamily="34" charset="0"/>
            </a:rPr>
            <a:t>100%</a:t>
          </a:r>
          <a:r>
            <a:rPr lang="en-IE" sz="900" baseline="0">
              <a:solidFill>
                <a:schemeClr val="accent3"/>
              </a:solidFill>
              <a:latin typeface="Futura Lt BT" panose="020B0402020204020303" pitchFamily="34" charset="0"/>
            </a:rPr>
            <a:t> lost</a:t>
          </a:r>
        </a:p>
        <a:p xmlns:a="http://schemas.openxmlformats.org/drawingml/2006/main">
          <a:endParaRPr lang="en-IE" sz="500" baseline="0">
            <a:solidFill>
              <a:schemeClr val="accent3"/>
            </a:solidFill>
            <a:latin typeface="Futura Lt BT" panose="020B0402020204020303" pitchFamily="34" charset="0"/>
          </a:endParaRPr>
        </a:p>
        <a:p xmlns:a="http://schemas.openxmlformats.org/drawingml/2006/main">
          <a:r>
            <a:rPr lang="en-IE" sz="900" baseline="0">
              <a:solidFill>
                <a:schemeClr val="accent3">
                  <a:lumMod val="60000"/>
                  <a:lumOff val="40000"/>
                </a:schemeClr>
              </a:solidFill>
              <a:latin typeface="Futura Lt BT" panose="020B0402020204020303" pitchFamily="34" charset="0"/>
            </a:rPr>
            <a:t>50% lost</a:t>
          </a:r>
        </a:p>
        <a:p xmlns:a="http://schemas.openxmlformats.org/drawingml/2006/main">
          <a:endParaRPr lang="en-IE" sz="400" baseline="0">
            <a:solidFill>
              <a:schemeClr val="accent3"/>
            </a:solidFill>
            <a:latin typeface="Futura Lt BT" panose="020B0402020204020303" pitchFamily="34" charset="0"/>
          </a:endParaRPr>
        </a:p>
        <a:p xmlns:a="http://schemas.openxmlformats.org/drawingml/2006/main">
          <a:r>
            <a:rPr lang="en-IE" sz="900" baseline="0">
              <a:solidFill>
                <a:schemeClr val="tx1"/>
              </a:solidFill>
              <a:latin typeface="Futura Lt BT" panose="020B0402020204020303" pitchFamily="34" charset="0"/>
            </a:rPr>
            <a:t>Central </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254000</xdr:colOff>
      <xdr:row>16</xdr:row>
      <xdr:rowOff>167005</xdr:rowOff>
    </xdr:to>
    <xdr:graphicFrame macro="">
      <xdr:nvGraphicFramePr>
        <xdr:cNvPr id="2" name="Chart 1">
          <a:extLst>
            <a:ext uri="{FF2B5EF4-FFF2-40B4-BE49-F238E27FC236}">
              <a16:creationId xmlns:a16="http://schemas.microsoft.com/office/drawing/2014/main" id="{A5BA3C2E-B58F-4DDB-9181-F6C11A78C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0.86324</cdr:x>
      <cdr:y>0.66048</cdr:y>
    </cdr:from>
    <cdr:to>
      <cdr:x>0.99692</cdr:x>
      <cdr:y>0.82016</cdr:y>
    </cdr:to>
    <cdr:sp macro="" textlink="">
      <cdr:nvSpPr>
        <cdr:cNvPr id="2" name="Text Box 1"/>
        <cdr:cNvSpPr txBox="1"/>
      </cdr:nvSpPr>
      <cdr:spPr>
        <a:xfrm xmlns:a="http://schemas.openxmlformats.org/drawingml/2006/main">
          <a:off x="4133088" y="1664207"/>
          <a:ext cx="640080" cy="4023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60000"/>
                  <a:lumOff val="40000"/>
                </a:schemeClr>
              </a:solidFill>
            </a:rPr>
            <a:t>Interest shock</a:t>
          </a:r>
        </a:p>
      </cdr:txBody>
    </cdr:sp>
  </cdr:relSizeAnchor>
  <cdr:relSizeAnchor xmlns:cdr="http://schemas.openxmlformats.org/drawingml/2006/chartDrawing">
    <cdr:from>
      <cdr:x>0.86324</cdr:x>
      <cdr:y>0.78968</cdr:y>
    </cdr:from>
    <cdr:to>
      <cdr:x>0.99692</cdr:x>
      <cdr:y>0.91016</cdr:y>
    </cdr:to>
    <cdr:sp macro="" textlink="">
      <cdr:nvSpPr>
        <cdr:cNvPr id="3" name="Text Box 2"/>
        <cdr:cNvSpPr txBox="1"/>
      </cdr:nvSpPr>
      <cdr:spPr>
        <a:xfrm xmlns:a="http://schemas.openxmlformats.org/drawingml/2006/main">
          <a:off x="4133088" y="1989734"/>
          <a:ext cx="640080" cy="3035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75000"/>
                  <a:lumOff val="25000"/>
                </a:schemeClr>
              </a:solidFill>
            </a:rPr>
            <a:t>Central</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216535</xdr:colOff>
      <xdr:row>17</xdr:row>
      <xdr:rowOff>167005</xdr:rowOff>
    </xdr:to>
    <xdr:graphicFrame macro="">
      <xdr:nvGraphicFramePr>
        <xdr:cNvPr id="2" name="Chart 1">
          <a:extLst>
            <a:ext uri="{FF2B5EF4-FFF2-40B4-BE49-F238E27FC236}">
              <a16:creationId xmlns:a16="http://schemas.microsoft.com/office/drawing/2014/main" id="{8C8998A5-4F5A-42E6-8AD0-719D9BAF3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216535</xdr:colOff>
      <xdr:row>17</xdr:row>
      <xdr:rowOff>167005</xdr:rowOff>
    </xdr:to>
    <xdr:graphicFrame macro="">
      <xdr:nvGraphicFramePr>
        <xdr:cNvPr id="3" name="Chart 2">
          <a:extLst>
            <a:ext uri="{FF2B5EF4-FFF2-40B4-BE49-F238E27FC236}">
              <a16:creationId xmlns:a16="http://schemas.microsoft.com/office/drawing/2014/main" id="{FCCDB4BB-020A-4C39-9F75-891EF1A76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50800</xdr:colOff>
      <xdr:row>15</xdr:row>
      <xdr:rowOff>144145</xdr:rowOff>
    </xdr:to>
    <xdr:graphicFrame macro="">
      <xdr:nvGraphicFramePr>
        <xdr:cNvPr id="2" name="Chart 1">
          <a:extLst>
            <a:ext uri="{FF2B5EF4-FFF2-40B4-BE49-F238E27FC236}">
              <a16:creationId xmlns:a16="http://schemas.microsoft.com/office/drawing/2014/main" id="{2E82603A-8435-450D-BF5E-0D4E6A3D5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347980</xdr:colOff>
      <xdr:row>13</xdr:row>
      <xdr:rowOff>147955</xdr:rowOff>
    </xdr:to>
    <xdr:graphicFrame macro="">
      <xdr:nvGraphicFramePr>
        <xdr:cNvPr id="2" name="Chart 1">
          <a:extLst>
            <a:ext uri="{FF2B5EF4-FFF2-40B4-BE49-F238E27FC236}">
              <a16:creationId xmlns:a16="http://schemas.microsoft.com/office/drawing/2014/main" id="{344BAB19-B302-33B8-E7E1-CA13A85B33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0.819</cdr:x>
      <cdr:y>0.18266</cdr:y>
    </cdr:from>
    <cdr:to>
      <cdr:x>0.98393</cdr:x>
      <cdr:y>0.36093</cdr:y>
    </cdr:to>
    <cdr:sp macro="" textlink="">
      <cdr:nvSpPr>
        <cdr:cNvPr id="2" name="Text Box 1">
          <a:extLst xmlns:a="http://schemas.openxmlformats.org/drawingml/2006/main">
            <a:ext uri="{FF2B5EF4-FFF2-40B4-BE49-F238E27FC236}">
              <a16:creationId xmlns:a16="http://schemas.microsoft.com/office/drawing/2014/main" id="{87B83796-E47C-94EE-40D4-03C3C5F9443E}"/>
            </a:ext>
          </a:extLst>
        </cdr:cNvPr>
        <cdr:cNvSpPr txBox="1"/>
      </cdr:nvSpPr>
      <cdr:spPr>
        <a:xfrm xmlns:a="http://schemas.openxmlformats.org/drawingml/2006/main">
          <a:off x="3754873" y="423012"/>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accent3">
                  <a:lumMod val="60000"/>
                  <a:lumOff val="40000"/>
                </a:schemeClr>
              </a:solidFill>
              <a:latin typeface="Futura Lt BT" panose="020B0402020204020303" pitchFamily="34" charset="0"/>
            </a:rPr>
            <a:t>65+</a:t>
          </a:r>
        </a:p>
      </cdr:txBody>
    </cdr:sp>
  </cdr:relSizeAnchor>
  <cdr:relSizeAnchor xmlns:cdr="http://schemas.openxmlformats.org/drawingml/2006/chartDrawing">
    <cdr:from>
      <cdr:x>0.819</cdr:x>
      <cdr:y>0.47181</cdr:y>
    </cdr:from>
    <cdr:to>
      <cdr:x>0.98393</cdr:x>
      <cdr:y>0.65008</cdr:y>
    </cdr:to>
    <cdr:sp macro="" textlink="">
      <cdr:nvSpPr>
        <cdr:cNvPr id="3" name="Text Box 1">
          <a:extLst xmlns:a="http://schemas.openxmlformats.org/drawingml/2006/main">
            <a:ext uri="{FF2B5EF4-FFF2-40B4-BE49-F238E27FC236}">
              <a16:creationId xmlns:a16="http://schemas.microsoft.com/office/drawing/2014/main" id="{72ED1F1F-37A9-8BCA-18DF-0A0889529357}"/>
            </a:ext>
          </a:extLst>
        </cdr:cNvPr>
        <cdr:cNvSpPr txBox="1"/>
      </cdr:nvSpPr>
      <cdr:spPr>
        <a:xfrm xmlns:a="http://schemas.openxmlformats.org/drawingml/2006/main">
          <a:off x="3754873" y="1092639"/>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tx1">
                  <a:lumMod val="50000"/>
                  <a:lumOff val="50000"/>
                </a:schemeClr>
              </a:solidFill>
              <a:latin typeface="Futura Lt BT" panose="020B0402020204020303" pitchFamily="34" charset="0"/>
            </a:rPr>
            <a:t>15-64</a:t>
          </a:r>
        </a:p>
      </cdr:txBody>
    </cdr:sp>
  </cdr:relSizeAnchor>
  <cdr:relSizeAnchor xmlns:cdr="http://schemas.openxmlformats.org/drawingml/2006/chartDrawing">
    <cdr:from>
      <cdr:x>0.819</cdr:x>
      <cdr:y>0.78175</cdr:y>
    </cdr:from>
    <cdr:to>
      <cdr:x>0.98393</cdr:x>
      <cdr:y>0.96002</cdr:y>
    </cdr:to>
    <cdr:sp macro="" textlink="">
      <cdr:nvSpPr>
        <cdr:cNvPr id="4" name="Text Box 1">
          <a:extLst xmlns:a="http://schemas.openxmlformats.org/drawingml/2006/main">
            <a:ext uri="{FF2B5EF4-FFF2-40B4-BE49-F238E27FC236}">
              <a16:creationId xmlns:a16="http://schemas.microsoft.com/office/drawing/2014/main" id="{0DDF05B4-0000-9E3F-1A95-AEEB9A38F23F}"/>
            </a:ext>
          </a:extLst>
        </cdr:cNvPr>
        <cdr:cNvSpPr txBox="1"/>
      </cdr:nvSpPr>
      <cdr:spPr>
        <a:xfrm xmlns:a="http://schemas.openxmlformats.org/drawingml/2006/main">
          <a:off x="3754873" y="1810412"/>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bg1">
                  <a:lumMod val="65000"/>
                </a:schemeClr>
              </a:solidFill>
              <a:latin typeface="Futura Lt BT" panose="020B0402020204020303" pitchFamily="34" charset="0"/>
            </a:rPr>
            <a:t>15 and under</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518795</xdr:colOff>
      <xdr:row>15</xdr:row>
      <xdr:rowOff>90170</xdr:rowOff>
    </xdr:to>
    <xdr:graphicFrame macro="">
      <xdr:nvGraphicFramePr>
        <xdr:cNvPr id="2" name="Chart 1">
          <a:extLst>
            <a:ext uri="{FF2B5EF4-FFF2-40B4-BE49-F238E27FC236}">
              <a16:creationId xmlns:a16="http://schemas.microsoft.com/office/drawing/2014/main" id="{BC678552-5909-45A8-A4AB-9DA95C140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0.82062</cdr:x>
      <cdr:y>0.57482</cdr:y>
    </cdr:from>
    <cdr:to>
      <cdr:x>0.99692</cdr:x>
      <cdr:y>0.82016</cdr:y>
    </cdr:to>
    <cdr:sp macro="" textlink="">
      <cdr:nvSpPr>
        <cdr:cNvPr id="2" name="Text Box 1"/>
        <cdr:cNvSpPr txBox="1"/>
      </cdr:nvSpPr>
      <cdr:spPr>
        <a:xfrm xmlns:a="http://schemas.openxmlformats.org/drawingml/2006/main">
          <a:off x="3614827" y="1300164"/>
          <a:ext cx="776601" cy="554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rPr>
            <a:t>With climate expenditure</a:t>
          </a:r>
        </a:p>
      </cdr:txBody>
    </cdr:sp>
  </cdr:relSizeAnchor>
  <cdr:relSizeAnchor xmlns:cdr="http://schemas.openxmlformats.org/drawingml/2006/chartDrawing">
    <cdr:from>
      <cdr:x>0.82047</cdr:x>
      <cdr:y>0.78968</cdr:y>
    </cdr:from>
    <cdr:to>
      <cdr:x>0.95415</cdr:x>
      <cdr:y>0.91016</cdr:y>
    </cdr:to>
    <cdr:sp macro="" textlink="">
      <cdr:nvSpPr>
        <cdr:cNvPr id="3" name="Text Box 2"/>
        <cdr:cNvSpPr txBox="1"/>
      </cdr:nvSpPr>
      <cdr:spPr>
        <a:xfrm xmlns:a="http://schemas.openxmlformats.org/drawingml/2006/main">
          <a:off x="3928319" y="1989741"/>
          <a:ext cx="640046" cy="303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75000"/>
                  <a:lumOff val="25000"/>
                </a:schemeClr>
              </a:solidFill>
            </a:rPr>
            <a:t>Central</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433705</xdr:colOff>
      <xdr:row>15</xdr:row>
      <xdr:rowOff>167005</xdr:rowOff>
    </xdr:to>
    <xdr:graphicFrame macro="">
      <xdr:nvGraphicFramePr>
        <xdr:cNvPr id="2" name="Chart 1">
          <a:extLst>
            <a:ext uri="{FF2B5EF4-FFF2-40B4-BE49-F238E27FC236}">
              <a16:creationId xmlns:a16="http://schemas.microsoft.com/office/drawing/2014/main" id="{0668E3A4-8195-41F3-B04B-AB193C26B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0.68628</cdr:x>
      <cdr:y>0.63236</cdr:y>
    </cdr:from>
    <cdr:to>
      <cdr:x>0.95344</cdr:x>
      <cdr:y>0.78855</cdr:y>
    </cdr:to>
    <cdr:sp macro="" textlink="">
      <cdr:nvSpPr>
        <cdr:cNvPr id="3" name="TextBox 2">
          <a:extLst xmlns:a="http://schemas.openxmlformats.org/drawingml/2006/main">
            <a:ext uri="{FF2B5EF4-FFF2-40B4-BE49-F238E27FC236}">
              <a16:creationId xmlns:a16="http://schemas.microsoft.com/office/drawing/2014/main" id="{C8B8F89D-2C5C-FBAE-67D7-1D06876FF7A3}"/>
            </a:ext>
          </a:extLst>
        </cdr:cNvPr>
        <cdr:cNvSpPr txBox="1"/>
      </cdr:nvSpPr>
      <cdr:spPr>
        <a:xfrm xmlns:a="http://schemas.openxmlformats.org/drawingml/2006/main">
          <a:off x="2964682" y="1593340"/>
          <a:ext cx="1154094" cy="3935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latin typeface="Futura Lt BT" panose="020B0402020204020303" pitchFamily="34" charset="0"/>
            </a:rPr>
            <a:t>Taxes to be replaced</a:t>
          </a:r>
        </a:p>
      </cdr:txBody>
    </cdr:sp>
  </cdr:relSizeAnchor>
  <cdr:relSizeAnchor xmlns:cdr="http://schemas.openxmlformats.org/drawingml/2006/chartDrawing">
    <cdr:from>
      <cdr:x>0.68628</cdr:x>
      <cdr:y>0.39697</cdr:y>
    </cdr:from>
    <cdr:to>
      <cdr:x>0.91649</cdr:x>
      <cdr:y>0.50982</cdr:y>
    </cdr:to>
    <cdr:sp macro="" textlink="">
      <cdr:nvSpPr>
        <cdr:cNvPr id="4" name="TextBox 3">
          <a:extLst xmlns:a="http://schemas.openxmlformats.org/drawingml/2006/main">
            <a:ext uri="{FF2B5EF4-FFF2-40B4-BE49-F238E27FC236}">
              <a16:creationId xmlns:a16="http://schemas.microsoft.com/office/drawing/2014/main" id="{111D1111-958A-6158-669E-FC9B9ADCD1F3}"/>
            </a:ext>
          </a:extLst>
        </cdr:cNvPr>
        <cdr:cNvSpPr txBox="1"/>
      </cdr:nvSpPr>
      <cdr:spPr>
        <a:xfrm xmlns:a="http://schemas.openxmlformats.org/drawingml/2006/main">
          <a:off x="2964681" y="1000231"/>
          <a:ext cx="994485" cy="2843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latin typeface="Futura Lt BT" panose="020B0402020204020303" pitchFamily="34" charset="0"/>
            </a:rPr>
            <a:t>Retrofits</a:t>
          </a:r>
        </a:p>
      </cdr:txBody>
    </cdr:sp>
  </cdr:relSizeAnchor>
  <cdr:relSizeAnchor xmlns:cdr="http://schemas.openxmlformats.org/drawingml/2006/chartDrawing">
    <cdr:from>
      <cdr:x>0.68419</cdr:x>
      <cdr:y>0.31143</cdr:y>
    </cdr:from>
    <cdr:to>
      <cdr:x>0.9144</cdr:x>
      <cdr:y>0.42427</cdr:y>
    </cdr:to>
    <cdr:sp macro="" textlink="">
      <cdr:nvSpPr>
        <cdr:cNvPr id="5" name="TextBox 4">
          <a:extLst xmlns:a="http://schemas.openxmlformats.org/drawingml/2006/main">
            <a:ext uri="{FF2B5EF4-FFF2-40B4-BE49-F238E27FC236}">
              <a16:creationId xmlns:a16="http://schemas.microsoft.com/office/drawing/2014/main" id="{C4B1B505-FCDC-3EE4-CF3A-AD1A0414CB1D}"/>
            </a:ext>
          </a:extLst>
        </cdr:cNvPr>
        <cdr:cNvSpPr txBox="1"/>
      </cdr:nvSpPr>
      <cdr:spPr>
        <a:xfrm xmlns:a="http://schemas.openxmlformats.org/drawingml/2006/main">
          <a:off x="2955652" y="784716"/>
          <a:ext cx="994486" cy="284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latin typeface="Futura Lt BT" panose="020B0402020204020303" pitchFamily="34" charset="0"/>
            </a:rPr>
            <a:t>Farming supports</a:t>
          </a:r>
        </a:p>
      </cdr:txBody>
    </cdr:sp>
  </cdr:relSizeAnchor>
  <cdr:relSizeAnchor xmlns:cdr="http://schemas.openxmlformats.org/drawingml/2006/chartDrawing">
    <cdr:from>
      <cdr:x>0.24632</cdr:x>
      <cdr:y>0.42529</cdr:y>
    </cdr:from>
    <cdr:to>
      <cdr:x>0.47653</cdr:x>
      <cdr:y>0.51557</cdr:y>
    </cdr:to>
    <cdr:sp macro="" textlink="">
      <cdr:nvSpPr>
        <cdr:cNvPr id="6" name="TextBox 5">
          <a:extLst xmlns:a="http://schemas.openxmlformats.org/drawingml/2006/main">
            <a:ext uri="{FF2B5EF4-FFF2-40B4-BE49-F238E27FC236}">
              <a16:creationId xmlns:a16="http://schemas.microsoft.com/office/drawing/2014/main" id="{D64B7B68-2C7B-ED2B-A843-48807C0A4ABE}"/>
            </a:ext>
          </a:extLst>
        </cdr:cNvPr>
        <cdr:cNvSpPr txBox="1"/>
      </cdr:nvSpPr>
      <cdr:spPr>
        <a:xfrm xmlns:a="http://schemas.openxmlformats.org/drawingml/2006/main">
          <a:off x="1064083" y="1071596"/>
          <a:ext cx="994485" cy="2274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solidFill>
                <a:schemeClr val="bg1"/>
              </a:solidFill>
              <a:latin typeface="Futura Lt BT" panose="020B0402020204020303" pitchFamily="34" charset="0"/>
            </a:rPr>
            <a:t>Industry</a:t>
          </a:r>
        </a:p>
      </cdr:txBody>
    </cdr:sp>
  </cdr:relSizeAnchor>
  <cdr:relSizeAnchor xmlns:cdr="http://schemas.openxmlformats.org/drawingml/2006/chartDrawing">
    <cdr:from>
      <cdr:x>0.24851</cdr:x>
      <cdr:y>0.34135</cdr:y>
    </cdr:from>
    <cdr:to>
      <cdr:x>0.39643</cdr:x>
      <cdr:y>0.46443</cdr:y>
    </cdr:to>
    <cdr:sp macro="" textlink="">
      <cdr:nvSpPr>
        <cdr:cNvPr id="7" name="TextBox 6">
          <a:extLst xmlns:a="http://schemas.openxmlformats.org/drawingml/2006/main">
            <a:ext uri="{FF2B5EF4-FFF2-40B4-BE49-F238E27FC236}">
              <a16:creationId xmlns:a16="http://schemas.microsoft.com/office/drawing/2014/main" id="{6BF31337-4C52-F219-36D0-E5ADAE40D70D}"/>
            </a:ext>
          </a:extLst>
        </cdr:cNvPr>
        <cdr:cNvSpPr txBox="1"/>
      </cdr:nvSpPr>
      <cdr:spPr>
        <a:xfrm xmlns:a="http://schemas.openxmlformats.org/drawingml/2006/main">
          <a:off x="1073528" y="860103"/>
          <a:ext cx="639000" cy="3101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latin typeface="Futura Lt BT" panose="020B0402020204020303" pitchFamily="34" charset="0"/>
            </a:rPr>
            <a:t>EVs</a:t>
          </a:r>
        </a:p>
      </cdr:txBody>
    </cdr:sp>
  </cdr:relSizeAnchor>
  <cdr:relSizeAnchor xmlns:cdr="http://schemas.openxmlformats.org/drawingml/2006/chartDrawing">
    <cdr:from>
      <cdr:x>0.89957</cdr:x>
      <cdr:y>0.91416</cdr:y>
    </cdr:from>
    <cdr:to>
      <cdr:x>1</cdr:x>
      <cdr:y>0.98734</cdr:y>
    </cdr:to>
    <cdr:sp macro="" textlink="">
      <cdr:nvSpPr>
        <cdr:cNvPr id="8" name="TextBox 1">
          <a:extLst xmlns:a="http://schemas.openxmlformats.org/drawingml/2006/main">
            <a:ext uri="{FF2B5EF4-FFF2-40B4-BE49-F238E27FC236}">
              <a16:creationId xmlns:a16="http://schemas.microsoft.com/office/drawing/2014/main" id="{31210B07-9778-1271-C1FE-8F38B9B924E7}"/>
            </a:ext>
          </a:extLst>
        </cdr:cNvPr>
        <cdr:cNvSpPr txBox="1"/>
      </cdr:nvSpPr>
      <cdr:spPr>
        <a:xfrm xmlns:a="http://schemas.openxmlformats.org/drawingml/2006/main">
          <a:off x="4479132" y="2890836"/>
          <a:ext cx="500062" cy="2314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50">
              <a:solidFill>
                <a:schemeClr val="tx1">
                  <a:lumMod val="75000"/>
                  <a:lumOff val="25000"/>
                </a:schemeClr>
              </a:solidFill>
              <a:latin typeface="Futura Lt BT" panose="020B0402020204020303" pitchFamily="34" charset="0"/>
            </a:rPr>
            <a:t>2050</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433705</xdr:colOff>
      <xdr:row>14</xdr:row>
      <xdr:rowOff>168910</xdr:rowOff>
    </xdr:to>
    <xdr:graphicFrame macro="">
      <xdr:nvGraphicFramePr>
        <xdr:cNvPr id="2" name="Chart 1">
          <a:extLst>
            <a:ext uri="{FF2B5EF4-FFF2-40B4-BE49-F238E27FC236}">
              <a16:creationId xmlns:a16="http://schemas.microsoft.com/office/drawing/2014/main" id="{475BDAD1-A7F2-4338-A182-BC9A51179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0.73038</cdr:x>
      <cdr:y>0.70642</cdr:y>
    </cdr:from>
    <cdr:to>
      <cdr:x>0.99095</cdr:x>
      <cdr:y>0.89455</cdr:y>
    </cdr:to>
    <cdr:sp macro="" textlink="">
      <cdr:nvSpPr>
        <cdr:cNvPr id="2" name="Text Box 1"/>
        <cdr:cNvSpPr txBox="1"/>
      </cdr:nvSpPr>
      <cdr:spPr>
        <a:xfrm xmlns:a="http://schemas.openxmlformats.org/drawingml/2006/main">
          <a:off x="3457574" y="1752599"/>
          <a:ext cx="1233488"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solidFill>
            </a:rPr>
            <a:t>Contributions to the Future Ireland Fund</a:t>
          </a:r>
        </a:p>
      </cdr:txBody>
    </cdr:sp>
  </cdr:relSizeAnchor>
  <cdr:relSizeAnchor xmlns:cdr="http://schemas.openxmlformats.org/drawingml/2006/chartDrawing">
    <cdr:from>
      <cdr:x>0.73038</cdr:x>
      <cdr:y>0.40138</cdr:y>
    </cdr:from>
    <cdr:to>
      <cdr:x>1</cdr:x>
      <cdr:y>0.70126</cdr:y>
    </cdr:to>
    <cdr:sp macro="" textlink="">
      <cdr:nvSpPr>
        <cdr:cNvPr id="3" name="Text Box 2"/>
        <cdr:cNvSpPr txBox="1"/>
      </cdr:nvSpPr>
      <cdr:spPr>
        <a:xfrm xmlns:a="http://schemas.openxmlformats.org/drawingml/2006/main">
          <a:off x="3151926" y="866826"/>
          <a:ext cx="1163534" cy="6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rPr>
            <a:t>Contributions to the Infrastructure, Climate and Nature Fund</a:t>
          </a:r>
        </a:p>
      </cdr:txBody>
    </cdr:sp>
  </cdr:relSizeAnchor>
  <cdr:relSizeAnchor xmlns:cdr="http://schemas.openxmlformats.org/drawingml/2006/chartDrawing">
    <cdr:from>
      <cdr:x>0.73038</cdr:x>
      <cdr:y>0.2264</cdr:y>
    </cdr:from>
    <cdr:to>
      <cdr:x>1</cdr:x>
      <cdr:y>0.47979</cdr:y>
    </cdr:to>
    <cdr:sp macro="" textlink="">
      <cdr:nvSpPr>
        <cdr:cNvPr id="4" name="Text Box 3"/>
        <cdr:cNvSpPr txBox="1"/>
      </cdr:nvSpPr>
      <cdr:spPr>
        <a:xfrm xmlns:a="http://schemas.openxmlformats.org/drawingml/2006/main">
          <a:off x="3151926" y="488946"/>
          <a:ext cx="1163534" cy="54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75000"/>
                </a:schemeClr>
              </a:solidFill>
            </a:rPr>
            <a:t>Remaining windfalls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613410</xdr:colOff>
      <xdr:row>13</xdr:row>
      <xdr:rowOff>168910</xdr:rowOff>
    </xdr:to>
    <xdr:graphicFrame macro="">
      <xdr:nvGraphicFramePr>
        <xdr:cNvPr id="2" name="Chart 1">
          <a:extLst>
            <a:ext uri="{FF2B5EF4-FFF2-40B4-BE49-F238E27FC236}">
              <a16:creationId xmlns:a16="http://schemas.microsoft.com/office/drawing/2014/main" id="{F3F2DB60-414E-4DD8-9ED6-AC96C85E6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0.82082</cdr:x>
      <cdr:y>0.0503</cdr:y>
    </cdr:from>
    <cdr:to>
      <cdr:x>0.98912</cdr:x>
      <cdr:y>0.80058</cdr:y>
    </cdr:to>
    <cdr:sp macro="" textlink="">
      <cdr:nvSpPr>
        <cdr:cNvPr id="3" name="TextBox 2">
          <a:extLst xmlns:a="http://schemas.openxmlformats.org/drawingml/2006/main">
            <a:ext uri="{FF2B5EF4-FFF2-40B4-BE49-F238E27FC236}">
              <a16:creationId xmlns:a16="http://schemas.microsoft.com/office/drawing/2014/main" id="{48F934B1-D32C-7A42-643D-394C82BED76C}"/>
            </a:ext>
          </a:extLst>
        </cdr:cNvPr>
        <cdr:cNvSpPr txBox="1"/>
      </cdr:nvSpPr>
      <cdr:spPr>
        <a:xfrm xmlns:a="http://schemas.openxmlformats.org/drawingml/2006/main">
          <a:off x="3603199" y="112019"/>
          <a:ext cx="738795" cy="16708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bg1">
                  <a:lumMod val="75000"/>
                </a:schemeClr>
              </a:solidFill>
              <a:latin typeface="Futura Lt BT" panose="020B0402020204020303" pitchFamily="34" charset="0"/>
            </a:rPr>
            <a:t>95th percentile</a:t>
          </a:r>
        </a:p>
        <a:p xmlns:a="http://schemas.openxmlformats.org/drawingml/2006/main">
          <a:endParaRPr lang="en-IE" sz="700">
            <a:solidFill>
              <a:schemeClr val="bg1">
                <a:lumMod val="75000"/>
              </a:schemeClr>
            </a:solidFill>
            <a:latin typeface="Futura Lt BT" panose="020B0402020204020303" pitchFamily="34" charset="0"/>
            <a:ea typeface="+mn-ea"/>
            <a:cs typeface="+mn-cs"/>
          </a:endParaRPr>
        </a:p>
        <a:p xmlns:a="http://schemas.openxmlformats.org/drawingml/2006/main">
          <a:endParaRPr lang="en-IE" sz="400">
            <a:solidFill>
              <a:schemeClr val="bg1">
                <a:lumMod val="75000"/>
              </a:schemeClr>
            </a:solidFill>
            <a:latin typeface="Futura Lt BT" panose="020B0402020204020303" pitchFamily="34" charset="0"/>
            <a:ea typeface="+mn-ea"/>
            <a:cs typeface="+mn-cs"/>
          </a:endParaRPr>
        </a:p>
        <a:p xmlns:a="http://schemas.openxmlformats.org/drawingml/2006/main">
          <a:endParaRPr lang="en-IE" sz="400">
            <a:solidFill>
              <a:schemeClr val="bg1">
                <a:lumMod val="75000"/>
              </a:schemeClr>
            </a:solidFill>
            <a:latin typeface="Futura Lt BT" panose="020B0402020204020303" pitchFamily="34" charset="0"/>
            <a:ea typeface="+mn-ea"/>
            <a:cs typeface="+mn-cs"/>
          </a:endParaRPr>
        </a:p>
        <a:p xmlns:a="http://schemas.openxmlformats.org/drawingml/2006/main">
          <a:endParaRPr lang="en-IE" sz="700">
            <a:solidFill>
              <a:schemeClr val="bg1">
                <a:lumMod val="75000"/>
              </a:schemeClr>
            </a:solidFill>
            <a:latin typeface="Futura Lt BT" panose="020B0402020204020303" pitchFamily="34" charset="0"/>
            <a:ea typeface="+mn-ea"/>
            <a:cs typeface="+mn-cs"/>
          </a:endParaRPr>
        </a:p>
        <a:p xmlns:a="http://schemas.openxmlformats.org/drawingml/2006/main">
          <a:endParaRPr lang="en-IE" sz="700">
            <a:solidFill>
              <a:schemeClr val="tx1">
                <a:lumMod val="50000"/>
                <a:lumOff val="50000"/>
              </a:schemeClr>
            </a:solidFill>
            <a:latin typeface="Futura Lt BT" panose="020B0402020204020303" pitchFamily="34" charset="0"/>
            <a:ea typeface="+mn-ea"/>
            <a:cs typeface="+mn-cs"/>
          </a:endParaRPr>
        </a:p>
        <a:p xmlns:a="http://schemas.openxmlformats.org/drawingml/2006/main">
          <a:r>
            <a:rPr lang="en-IE" sz="700">
              <a:solidFill>
                <a:schemeClr val="tx1">
                  <a:lumMod val="50000"/>
                  <a:lumOff val="50000"/>
                </a:schemeClr>
              </a:solidFill>
              <a:latin typeface="Futura Lt BT" panose="020B0402020204020303" pitchFamily="34" charset="0"/>
              <a:ea typeface="+mn-ea"/>
              <a:cs typeface="+mn-cs"/>
            </a:rPr>
            <a:t>75th percentile</a:t>
          </a:r>
        </a:p>
        <a:p xmlns:a="http://schemas.openxmlformats.org/drawingml/2006/main">
          <a:endParaRPr lang="en-IE" sz="700">
            <a:solidFill>
              <a:schemeClr val="bg1">
                <a:lumMod val="75000"/>
              </a:schemeClr>
            </a:solidFill>
            <a:latin typeface="Futura Lt BT" panose="020B0402020204020303" pitchFamily="34" charset="0"/>
            <a:ea typeface="+mn-ea"/>
            <a:cs typeface="+mn-cs"/>
          </a:endParaRPr>
        </a:p>
        <a:p xmlns:a="http://schemas.openxmlformats.org/drawingml/2006/main">
          <a:r>
            <a:rPr lang="en-IE" sz="1000">
              <a:solidFill>
                <a:schemeClr val="accent4"/>
              </a:solidFill>
              <a:latin typeface="Futura Hv BT" panose="020B0702020204020204" pitchFamily="34" charset="0"/>
            </a:rPr>
            <a:t>Central</a:t>
          </a:r>
        </a:p>
        <a:p xmlns:a="http://schemas.openxmlformats.org/drawingml/2006/main">
          <a:endParaRPr lang="en-IE" sz="300">
            <a:solidFill>
              <a:schemeClr val="accent4">
                <a:lumMod val="75000"/>
              </a:schemeClr>
            </a:solidFill>
            <a:latin typeface="Futura Lt BT" panose="020B0402020204020303"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IE" sz="700" noProof="0">
              <a:solidFill>
                <a:schemeClr val="tx1">
                  <a:lumMod val="50000"/>
                  <a:lumOff val="50000"/>
                </a:schemeClr>
              </a:solidFill>
              <a:latin typeface="Futura Lt BT" panose="020B0402020204020303" pitchFamily="34" charset="0"/>
              <a:ea typeface="+mn-ea"/>
              <a:cs typeface="+mn-cs"/>
            </a:rPr>
            <a:t>25th percentile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IE" sz="700" noProof="0">
            <a:solidFill>
              <a:schemeClr val="bg1">
                <a:lumMod val="75000"/>
              </a:schemeClr>
            </a:solidFill>
            <a:latin typeface="Futura Lt BT" panose="020B0402020204020303" pitchFamily="34" charset="0"/>
            <a:ea typeface="+mn-ea"/>
            <a:cs typeface="+mn-cs"/>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IE" sz="400" noProof="0">
            <a:solidFill>
              <a:schemeClr val="bg1">
                <a:lumMod val="75000"/>
              </a:schemeClr>
            </a:solidFill>
            <a:latin typeface="Futura Lt BT" panose="020B0402020204020303" pitchFamily="34" charset="0"/>
            <a:ea typeface="+mn-ea"/>
            <a:cs typeface="+mn-cs"/>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IE" sz="700" noProof="0">
              <a:solidFill>
                <a:schemeClr val="bg1">
                  <a:lumMod val="75000"/>
                </a:schemeClr>
              </a:solidFill>
              <a:latin typeface="Futura Lt BT" panose="020B0402020204020303" pitchFamily="34" charset="0"/>
              <a:ea typeface="+mn-ea"/>
              <a:cs typeface="+mn-cs"/>
            </a:rPr>
            <a:t>5th percentile</a:t>
          </a:r>
        </a:p>
        <a:p xmlns:a="http://schemas.openxmlformats.org/drawingml/2006/main">
          <a:endParaRPr lang="en-IE" sz="1000">
            <a:solidFill>
              <a:schemeClr val="accent4">
                <a:lumMod val="75000"/>
              </a:schemeClr>
            </a:solidFill>
            <a:latin typeface="Futura Lt BT" panose="020B0402020204020303" pitchFamily="34" charset="0"/>
          </a:endParaRPr>
        </a:p>
        <a:p xmlns:a="http://schemas.openxmlformats.org/drawingml/2006/main">
          <a:endParaRPr lang="en-IE" sz="1000">
            <a:solidFill>
              <a:schemeClr val="accent4">
                <a:lumMod val="75000"/>
              </a:schemeClr>
            </a:solidFill>
            <a:latin typeface="Futura Lt BT" panose="020B0402020204020303" pitchFamily="34" charset="0"/>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613410</xdr:colOff>
      <xdr:row>13</xdr:row>
      <xdr:rowOff>168910</xdr:rowOff>
    </xdr:to>
    <xdr:graphicFrame macro="">
      <xdr:nvGraphicFramePr>
        <xdr:cNvPr id="2" name="Chart 1">
          <a:extLst>
            <a:ext uri="{FF2B5EF4-FFF2-40B4-BE49-F238E27FC236}">
              <a16:creationId xmlns:a16="http://schemas.microsoft.com/office/drawing/2014/main" id="{53EDE37A-0AB1-4FDE-80D1-3DC6A641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47"/>
  <sheetViews>
    <sheetView tabSelected="1" zoomScale="115" zoomScaleNormal="115" workbookViewId="0">
      <selection activeCell="L4" sqref="L4"/>
    </sheetView>
  </sheetViews>
  <sheetFormatPr defaultColWidth="9.46484375" defaultRowHeight="18.399999999999999"/>
  <cols>
    <col min="1" max="1" width="9.46484375" style="1"/>
    <col min="2" max="2" width="9.46484375" style="3"/>
    <col min="3" max="3" width="23.19921875" style="23" customWidth="1"/>
    <col min="4" max="6" width="9.46484375" style="23"/>
    <col min="7" max="23" width="9.46484375" style="4"/>
    <col min="24" max="57" width="9.46484375" style="1"/>
    <col min="58" max="16384" width="9.46484375" style="4"/>
  </cols>
  <sheetData>
    <row r="1" spans="2:13" s="1" customFormat="1">
      <c r="B1" s="2"/>
      <c r="C1" s="22"/>
      <c r="D1" s="22"/>
      <c r="E1" s="22"/>
      <c r="F1" s="22"/>
    </row>
    <row r="2" spans="2:13">
      <c r="B2" s="3" t="s">
        <v>9</v>
      </c>
    </row>
    <row r="3" spans="2:13">
      <c r="C3" s="24" t="s">
        <v>9</v>
      </c>
    </row>
    <row r="4" spans="2:13">
      <c r="H4" s="4" t="s">
        <v>9</v>
      </c>
    </row>
    <row r="7" spans="2:13">
      <c r="K7" s="4" t="s">
        <v>9</v>
      </c>
    </row>
    <row r="8" spans="2:13">
      <c r="G8" s="4" t="s">
        <v>9</v>
      </c>
      <c r="I8" s="4" t="s">
        <v>9</v>
      </c>
    </row>
    <row r="9" spans="2:13" ht="28.5">
      <c r="C9" s="288" t="s">
        <v>88</v>
      </c>
    </row>
    <row r="10" spans="2:13" ht="30.75">
      <c r="C10" s="289" t="s">
        <v>1</v>
      </c>
    </row>
    <row r="11" spans="2:13" ht="21" customHeight="1">
      <c r="C11" s="19"/>
    </row>
    <row r="12" spans="2:13">
      <c r="C12" s="20" t="str">
        <f>"This data pack contains tables, charts and underlying data from the Council's "&amp;C9&amp;". When using data, please refer to as 'Fiscal Council ("&amp;RIGHT(C9,4)&amp;") "&amp;C9&amp;".'"</f>
        <v>This data pack contains tables, charts and underlying data from the Council's Fiscal Assessment Report, December 2023. When using data, please refer to as 'Fiscal Council (2023) Fiscal Assessment Report, December 2023.'</v>
      </c>
      <c r="D12" s="25"/>
      <c r="E12" s="25"/>
      <c r="F12" s="25"/>
      <c r="G12" s="6"/>
      <c r="H12" s="6"/>
      <c r="I12" s="6"/>
      <c r="J12" s="6"/>
      <c r="K12" s="6"/>
      <c r="L12" s="6"/>
      <c r="M12" s="6"/>
    </row>
    <row r="13" spans="2:13">
      <c r="C13" s="26"/>
      <c r="D13" s="27"/>
      <c r="E13" s="27"/>
      <c r="F13" s="27"/>
      <c r="G13" s="7"/>
      <c r="H13" s="7"/>
      <c r="I13" s="7"/>
      <c r="J13" s="7"/>
      <c r="K13" s="7"/>
      <c r="L13" s="7"/>
      <c r="M13" s="7"/>
    </row>
    <row r="14" spans="2:13">
      <c r="C14" s="20" t="s">
        <v>14</v>
      </c>
      <c r="D14" s="25"/>
      <c r="E14" s="25"/>
      <c r="F14" s="25"/>
      <c r="G14" s="6"/>
      <c r="H14" s="6"/>
      <c r="I14" s="6"/>
      <c r="J14" s="6"/>
      <c r="K14" s="6"/>
      <c r="L14" s="6"/>
      <c r="M14" s="6"/>
    </row>
    <row r="15" spans="2:13">
      <c r="C15" s="26"/>
      <c r="D15" s="27"/>
      <c r="E15" s="27"/>
      <c r="F15" s="27"/>
      <c r="G15" s="7"/>
      <c r="H15" s="7"/>
      <c r="I15" s="7"/>
      <c r="J15" s="7"/>
      <c r="K15" s="7"/>
      <c r="L15" s="7"/>
      <c r="M15" s="7"/>
    </row>
    <row r="16" spans="2:13">
      <c r="C16" s="20" t="s">
        <v>2</v>
      </c>
      <c r="D16" s="20"/>
      <c r="E16" s="20"/>
      <c r="G16" s="5"/>
      <c r="H16" s="5"/>
      <c r="I16" s="5"/>
      <c r="J16" s="5"/>
      <c r="K16" s="5"/>
      <c r="L16" s="5"/>
      <c r="M16" s="5"/>
    </row>
    <row r="17" spans="2:23">
      <c r="C17" s="290" t="s">
        <v>0</v>
      </c>
    </row>
    <row r="19" spans="2:23">
      <c r="B19" s="8"/>
      <c r="C19" s="21" t="s">
        <v>4</v>
      </c>
      <c r="D19" s="28"/>
      <c r="E19" s="28"/>
      <c r="F19" s="28"/>
      <c r="G19" s="9"/>
      <c r="H19" s="10"/>
      <c r="I19" s="10"/>
      <c r="J19" s="10"/>
      <c r="K19" s="10"/>
      <c r="L19" s="10"/>
      <c r="M19" s="10"/>
      <c r="N19" s="10"/>
      <c r="O19" s="10"/>
      <c r="P19" s="10"/>
      <c r="Q19" s="10"/>
      <c r="R19" s="10"/>
      <c r="S19" s="10"/>
      <c r="T19" s="10"/>
      <c r="U19" s="10"/>
      <c r="V19" s="10"/>
      <c r="W19" s="10"/>
    </row>
    <row r="20" spans="2:23">
      <c r="B20" s="3" t="s">
        <v>437</v>
      </c>
      <c r="C20" s="29" t="str">
        <f t="shared" ref="C20:C29" si="0">HYPERLINK("#'"&amp;B20&amp;"'!A1",B20)</f>
        <v>No. 1</v>
      </c>
      <c r="D20" s="12" t="str">
        <f ca="1">INDIRECT("'"&amp;C20&amp;"'"&amp;"!A1")</f>
        <v>Unemployment is close to record lows</v>
      </c>
      <c r="E20" s="12"/>
      <c r="F20" s="12"/>
      <c r="G20" s="11"/>
    </row>
    <row r="21" spans="2:23">
      <c r="B21" s="3" t="s">
        <v>38</v>
      </c>
      <c r="C21" s="29" t="str">
        <f t="shared" si="0"/>
        <v>No. 2</v>
      </c>
      <c r="D21" s="12" t="str">
        <f t="shared" ref="D21:D44" ca="1" si="1">INDIRECT("'"&amp;C21&amp;"'"&amp;"!A1")</f>
        <v>Record high labour force participation</v>
      </c>
      <c r="E21" s="12"/>
      <c r="F21" s="12"/>
      <c r="G21" s="11"/>
    </row>
    <row r="22" spans="2:23">
      <c r="B22" s="3" t="s">
        <v>39</v>
      </c>
      <c r="C22" s="29" t="str">
        <f t="shared" si="0"/>
        <v>No. 3</v>
      </c>
      <c r="D22" s="12" t="str">
        <f t="shared" ca="1" si="1"/>
        <v>National income has rebounded from the pandemic</v>
      </c>
      <c r="E22" s="12"/>
      <c r="F22" s="12"/>
      <c r="G22" s="11"/>
    </row>
    <row r="23" spans="2:23">
      <c r="B23" s="3" t="s">
        <v>40</v>
      </c>
      <c r="C23" s="29" t="str">
        <f t="shared" si="0"/>
        <v>No. 4</v>
      </c>
      <c r="D23" s="12" t="str">
        <f t="shared" ca="1" si="1"/>
        <v>Government revenues signal rapid nominal growth in 2023</v>
      </c>
      <c r="E23" s="12"/>
      <c r="F23" s="12"/>
      <c r="G23" s="11"/>
    </row>
    <row r="24" spans="2:23">
      <c r="B24" s="3" t="s">
        <v>41</v>
      </c>
      <c r="C24" s="29" t="str">
        <f t="shared" si="0"/>
        <v>No. 5</v>
      </c>
      <c r="D24" s="12" t="str">
        <f t="shared" ca="1" si="1"/>
        <v>The economy is showing signs of overheating</v>
      </c>
      <c r="E24" s="12"/>
      <c r="F24" s="12"/>
      <c r="G24" s="11"/>
    </row>
    <row r="25" spans="2:23">
      <c r="B25" s="3" t="s">
        <v>42</v>
      </c>
      <c r="C25" s="29" t="str">
        <f>HYPERLINK("#'"&amp;B25&amp;"'!A1",B25)</f>
        <v>No. 6</v>
      </c>
      <c r="D25" s="12" t="str">
        <f t="shared" ca="1" si="1"/>
        <v>Activity is not fuelled by credit, and savings are high</v>
      </c>
      <c r="E25" s="12"/>
      <c r="F25" s="12"/>
      <c r="G25" s="11"/>
    </row>
    <row r="26" spans="2:23">
      <c r="B26" s="3" t="s">
        <v>43</v>
      </c>
      <c r="C26" s="29" t="str">
        <f>HYPERLINK("#'"&amp;B26&amp;"'!A1",B26)</f>
        <v>No. 7</v>
      </c>
      <c r="D26" s="12" t="str">
        <f t="shared" ca="1" si="1"/>
        <v>Domestic price pressures have persisted</v>
      </c>
      <c r="E26" s="12"/>
      <c r="F26" s="12"/>
      <c r="G26" s="11"/>
    </row>
    <row r="27" spans="2:23">
      <c r="B27" s="3" t="s">
        <v>44</v>
      </c>
      <c r="C27" s="29" t="str">
        <f>HYPERLINK("#'"&amp;B27&amp;"'!A1",B27)</f>
        <v>No. 8</v>
      </c>
      <c r="D27" s="12" t="str">
        <f t="shared" ca="1" si="1"/>
        <v>Tax cuts raise prices over the medium term</v>
      </c>
      <c r="E27" s="12"/>
      <c r="F27" s="12"/>
      <c r="G27" s="11"/>
    </row>
    <row r="28" spans="2:23">
      <c r="B28" s="3" t="s">
        <v>45</v>
      </c>
      <c r="C28" s="29" t="str">
        <f>HYPERLINK("#'"&amp;B28&amp;"'!A1",B28)</f>
        <v>No. 9</v>
      </c>
      <c r="D28" s="12" t="str">
        <f t="shared" ca="1" si="1"/>
        <v>Income tax cuts are more inflationary than consumption tax cuts</v>
      </c>
      <c r="E28" s="12"/>
      <c r="F28" s="12"/>
      <c r="G28" s="11"/>
    </row>
    <row r="29" spans="2:23">
      <c r="B29" s="3" t="s">
        <v>46</v>
      </c>
      <c r="C29" s="29" t="str">
        <f t="shared" si="0"/>
        <v>No. 10</v>
      </c>
      <c r="D29" s="12" t="str">
        <f t="shared" ca="1" si="1"/>
        <v>Consumption growth has slowed, reflecting higher prices</v>
      </c>
      <c r="E29" s="12"/>
      <c r="F29" s="12"/>
      <c r="G29" s="11"/>
    </row>
    <row r="30" spans="2:23">
      <c r="B30" s="3" t="s">
        <v>47</v>
      </c>
      <c r="C30" s="29" t="str">
        <f t="shared" ref="C30:C36" si="2">HYPERLINK("#'"&amp;B30&amp;"'!A1",B30)</f>
        <v>No. 11</v>
      </c>
      <c r="D30" s="12" t="str">
        <f t="shared" ca="1" si="1"/>
        <v>Consumption data were revised up significantly for recent years</v>
      </c>
      <c r="E30" s="12"/>
      <c r="F30" s="12"/>
      <c r="G30" s="11"/>
    </row>
    <row r="31" spans="2:23">
      <c r="B31" s="3" t="s">
        <v>48</v>
      </c>
      <c r="C31" s="29" t="str">
        <f t="shared" si="2"/>
        <v>No. 12</v>
      </c>
      <c r="D31" s="12" t="str">
        <f t="shared" ca="1" si="1"/>
        <v>Irish consumption revisions among highest in the OECD</v>
      </c>
      <c r="E31" s="12"/>
      <c r="F31" s="12"/>
      <c r="G31" s="11"/>
    </row>
    <row r="32" spans="2:23">
      <c r="B32" s="3" t="s">
        <v>49</v>
      </c>
      <c r="C32" s="29" t="str">
        <f t="shared" si="2"/>
        <v>No. 13</v>
      </c>
      <c r="D32" s="12" t="str">
        <f t="shared" ca="1" si="1"/>
        <v>Ireland’s revision is double the EU15 average</v>
      </c>
      <c r="E32" s="12"/>
      <c r="F32" s="12"/>
      <c r="G32" s="11"/>
    </row>
    <row r="33" spans="2:23">
      <c r="B33" s="3" t="s">
        <v>50</v>
      </c>
      <c r="C33" s="29" t="str">
        <f t="shared" si="2"/>
        <v>No. 14</v>
      </c>
      <c r="D33" s="12" t="str">
        <f t="shared" ca="1" si="1"/>
        <v>Budget 2024 forecasts show the savings ratio staying near 10%</v>
      </c>
      <c r="E33" s="12"/>
      <c r="F33" s="12"/>
      <c r="G33" s="11"/>
    </row>
    <row r="34" spans="2:23">
      <c r="B34" s="3" t="s">
        <v>51</v>
      </c>
      <c r="C34" s="29" t="str">
        <f t="shared" si="2"/>
        <v>No. 15</v>
      </c>
      <c r="D34" s="12" t="str">
        <f t="shared" ca="1" si="1"/>
        <v>Flat investment and a limited increase in new dwellings</v>
      </c>
      <c r="E34" s="12"/>
      <c r="F34" s="12"/>
      <c r="G34" s="11"/>
    </row>
    <row r="35" spans="2:23">
      <c r="B35" s="3" t="s">
        <v>52</v>
      </c>
      <c r="C35" s="33" t="str">
        <f t="shared" si="2"/>
        <v>No. 16</v>
      </c>
      <c r="D35" s="12" t="str">
        <f t="shared" ca="1" si="1"/>
        <v>Tower crane imports could signal more apartment completions</v>
      </c>
    </row>
    <row r="36" spans="2:23">
      <c r="B36" s="3" t="s">
        <v>53</v>
      </c>
      <c r="C36" s="29" t="str">
        <f t="shared" si="2"/>
        <v>No. 17</v>
      </c>
      <c r="D36" s="12" t="str">
        <f t="shared" ca="1" si="1"/>
        <v>Despite many downside risks, growth has exceeded recent forecasts</v>
      </c>
      <c r="E36" s="12"/>
      <c r="F36" s="12"/>
      <c r="G36" s="11"/>
    </row>
    <row r="37" spans="2:23">
      <c r="B37" s="3" t="s">
        <v>54</v>
      </c>
      <c r="C37" s="29" t="str">
        <f>HYPERLINK("#'"&amp;B37&amp;"'!A1",B37)</f>
        <v>No. 18</v>
      </c>
      <c r="D37" s="12" t="str">
        <f t="shared" ca="1" si="1"/>
        <v>Real GNI* in 2024 is forecast to be 9% larger than in SPU 2021</v>
      </c>
      <c r="E37" s="12"/>
      <c r="F37" s="12"/>
      <c r="G37" s="11"/>
    </row>
    <row r="38" spans="2:23">
      <c r="B38" s="3" t="s">
        <v>55</v>
      </c>
      <c r="C38" s="29" t="str">
        <f>HYPERLINK("#'"&amp;B38&amp;"'!A1",B38)</f>
        <v>No. 19</v>
      </c>
      <c r="D38" s="12" t="str">
        <f t="shared" ca="1" si="1"/>
        <v>Budget 2024 forecasts domestic demand below trend levels</v>
      </c>
      <c r="G38" s="23"/>
      <c r="H38" s="23"/>
      <c r="I38" s="23"/>
      <c r="J38" s="23"/>
      <c r="K38" s="23"/>
      <c r="L38" s="23"/>
      <c r="M38" s="23"/>
      <c r="N38" s="23"/>
      <c r="O38" s="23"/>
      <c r="P38" s="23"/>
      <c r="Q38" s="23"/>
      <c r="R38" s="23"/>
      <c r="S38" s="23"/>
      <c r="T38" s="23"/>
      <c r="U38" s="23"/>
      <c r="V38" s="23"/>
      <c r="W38" s="23"/>
    </row>
    <row r="39" spans="2:23">
      <c r="B39" s="3" t="s">
        <v>56</v>
      </c>
      <c r="C39" s="29" t="str">
        <f t="shared" ref="C39:C44" si="3">HYPERLINK("#'"&amp;B39&amp;"'!A1",B39)</f>
        <v>No. 20</v>
      </c>
      <c r="D39" s="12" t="str">
        <f t="shared" ca="1" si="1"/>
        <v>National income growth of 2% a year is forecast until 2030</v>
      </c>
      <c r="E39" s="12"/>
      <c r="F39" s="12"/>
      <c r="G39" s="11"/>
    </row>
    <row r="40" spans="2:23">
      <c r="B40" s="3" t="s">
        <v>57</v>
      </c>
      <c r="C40" s="29" t="str">
        <f t="shared" si="3"/>
        <v>No. 21</v>
      </c>
      <c r="D40" s="12" t="str">
        <f t="shared" ca="1" si="1"/>
        <v>Investment has been increasingly paid for by foreign firms</v>
      </c>
      <c r="E40" s="12"/>
      <c r="F40" s="12"/>
      <c r="G40" s="11"/>
    </row>
    <row r="41" spans="2:23">
      <c r="B41" s="3" t="s">
        <v>58</v>
      </c>
      <c r="C41" s="29" t="str">
        <f t="shared" si="3"/>
        <v>No. 22</v>
      </c>
      <c r="D41" s="12" t="str">
        <f t="shared" ca="1" si="1"/>
        <v>Ireland’s housing stock is low relative to other EU15 countries</v>
      </c>
      <c r="E41" s="12"/>
      <c r="F41" s="12"/>
      <c r="G41" s="11"/>
    </row>
    <row r="42" spans="2:23">
      <c r="B42" s="3" t="s">
        <v>59</v>
      </c>
      <c r="C42" s="29" t="str">
        <f t="shared" si="3"/>
        <v>No. 23</v>
      </c>
      <c r="D42" s="12" t="str">
        <f t="shared" ca="1" si="1"/>
        <v>Health infrastructure is low compared to EU14 countries</v>
      </c>
      <c r="E42" s="12"/>
      <c r="F42" s="12"/>
      <c r="G42" s="11"/>
    </row>
    <row r="43" spans="2:23">
      <c r="B43" s="3" t="s">
        <v>60</v>
      </c>
      <c r="C43" s="29" t="str">
        <f t="shared" si="3"/>
        <v>No. 24</v>
      </c>
      <c r="D43" s="12" t="str">
        <f t="shared" ca="1" si="1"/>
        <v>Transport infrastructure is low compared to EU14 countries</v>
      </c>
      <c r="E43" s="12"/>
      <c r="F43" s="12"/>
      <c r="G43" s="11"/>
    </row>
    <row r="44" spans="2:23">
      <c r="B44" s="3" t="s">
        <v>61</v>
      </c>
      <c r="C44" s="29" t="str">
        <f t="shared" si="3"/>
        <v>No. 25</v>
      </c>
      <c r="D44" s="12" t="str">
        <f t="shared" ca="1" si="1"/>
        <v>Education infrastructure is middling compared to EU14 countries</v>
      </c>
      <c r="E44" s="12"/>
      <c r="F44" s="12"/>
      <c r="G44" s="11"/>
    </row>
    <row r="45" spans="2:23">
      <c r="B45" s="3" t="s">
        <v>60</v>
      </c>
      <c r="E45" s="12"/>
      <c r="F45" s="12"/>
      <c r="G45" s="11"/>
    </row>
    <row r="46" spans="2:23">
      <c r="B46" s="28"/>
      <c r="C46" s="21" t="s">
        <v>5</v>
      </c>
      <c r="D46" s="28"/>
      <c r="E46" s="28"/>
      <c r="F46" s="28"/>
      <c r="G46" s="9"/>
      <c r="H46" s="10"/>
      <c r="I46" s="10"/>
      <c r="J46" s="10"/>
      <c r="K46" s="10"/>
      <c r="L46" s="10"/>
      <c r="M46" s="10"/>
      <c r="N46" s="10"/>
      <c r="O46" s="10"/>
      <c r="P46" s="10"/>
      <c r="Q46" s="10"/>
      <c r="R46" s="10"/>
      <c r="S46" s="10"/>
      <c r="T46" s="10"/>
      <c r="U46" s="10"/>
      <c r="V46" s="10"/>
      <c r="W46" s="10"/>
    </row>
    <row r="47" spans="2:23">
      <c r="B47" s="3" t="s">
        <v>62</v>
      </c>
      <c r="C47" s="29" t="str">
        <f>HYPERLINK("#'"&amp;B47&amp;"'!A1",B47)</f>
        <v>No. 26</v>
      </c>
      <c r="D47" s="12" t="str">
        <f t="shared" ref="D47:D62" ca="1" si="4">INDIRECT("'"&amp;C47&amp;"'"&amp;"!A1")</f>
        <v>Budget 2024 fiscal forecasts</v>
      </c>
      <c r="E47" s="12"/>
      <c r="F47" s="12"/>
      <c r="G47" s="11"/>
    </row>
    <row r="48" spans="2:23">
      <c r="B48" s="3" t="s">
        <v>63</v>
      </c>
      <c r="C48" s="29" t="str">
        <f t="shared" ref="C48:C55" si="5">HYPERLINK("#'"&amp;B48&amp;"'!A1",B48)</f>
        <v>No. 27</v>
      </c>
      <c r="D48" s="12" t="str">
        <f t="shared" ca="1" si="4"/>
        <v>Spending package of €12.4 billion</v>
      </c>
      <c r="E48" s="12"/>
      <c r="F48" s="12"/>
      <c r="G48" s="11"/>
    </row>
    <row r="49" spans="2:7">
      <c r="B49" s="3" t="s">
        <v>64</v>
      </c>
      <c r="C49" s="29" t="str">
        <f t="shared" si="5"/>
        <v>No. 28</v>
      </c>
      <c r="D49" s="12" t="str">
        <f t="shared" ca="1" si="4"/>
        <v>Cost-of-living measures are highly untargeted</v>
      </c>
      <c r="E49" s="12"/>
      <c r="F49" s="12"/>
      <c r="G49" s="11"/>
    </row>
    <row r="50" spans="2:7">
      <c r="B50" s="3" t="s">
        <v>65</v>
      </c>
      <c r="C50" s="29" t="str">
        <f t="shared" si="5"/>
        <v>No. 29</v>
      </c>
      <c r="D50" s="12" t="str">
        <f t="shared" ca="1" si="4"/>
        <v>Budget 2024 cost of living measures</v>
      </c>
      <c r="E50" s="12"/>
      <c r="F50" s="12"/>
      <c r="G50" s="11"/>
    </row>
    <row r="51" spans="2:7">
      <c r="B51" s="3" t="s">
        <v>66</v>
      </c>
      <c r="C51" s="29" t="str">
        <f t="shared" si="5"/>
        <v>No. 30</v>
      </c>
      <c r="D51" s="12" t="str">
        <f t="shared" ca="1" si="4"/>
        <v>Stand-Still costs will be substantial over the medium term</v>
      </c>
      <c r="E51" s="12"/>
      <c r="F51" s="12"/>
      <c r="G51" s="11"/>
    </row>
    <row r="52" spans="2:7">
      <c r="B52" s="3" t="s">
        <v>67</v>
      </c>
      <c r="C52" s="29" t="str">
        <f t="shared" si="5"/>
        <v>No. 31</v>
      </c>
      <c r="D52" s="12" t="str">
        <f t="shared" ca="1" si="4"/>
        <v>Health allocation insufficient to cover next year’s “Stand-Still” costs</v>
      </c>
      <c r="E52" s="12"/>
      <c r="F52" s="12"/>
      <c r="G52" s="11"/>
    </row>
    <row r="53" spans="2:7">
      <c r="B53" s="3" t="s">
        <v>68</v>
      </c>
      <c r="C53" s="29" t="str">
        <f t="shared" si="5"/>
        <v>No. 32</v>
      </c>
      <c r="D53" s="12" t="str">
        <f t="shared" ca="1" si="4"/>
        <v>Increase in demand has been largely predictable</v>
      </c>
      <c r="E53" s="12"/>
      <c r="F53" s="12"/>
      <c r="G53" s="11"/>
    </row>
    <row r="54" spans="2:7">
      <c r="B54" s="3" t="s">
        <v>69</v>
      </c>
      <c r="C54" s="29" t="str">
        <f t="shared" si="5"/>
        <v>No. 33</v>
      </c>
      <c r="D54" s="12" t="str">
        <f t="shared" ca="1" si="4"/>
        <v>Health stand-still costs set to average €1.6 billion per annum</v>
      </c>
      <c r="E54" s="12"/>
      <c r="F54" s="12"/>
      <c r="G54" s="11"/>
    </row>
    <row r="55" spans="2:7">
      <c r="B55" s="3" t="s">
        <v>70</v>
      </c>
      <c r="C55" s="29" t="str">
        <f t="shared" si="5"/>
        <v>No. 34</v>
      </c>
      <c r="D55" s="12" t="str">
        <f t="shared" ca="1" si="4"/>
        <v>Revenue to remain low as a share of national income</v>
      </c>
      <c r="E55" s="12"/>
      <c r="F55" s="12"/>
      <c r="G55" s="11"/>
    </row>
    <row r="56" spans="2:7">
      <c r="B56" s="3" t="s">
        <v>71</v>
      </c>
      <c r="C56" s="29" t="str">
        <f t="shared" ref="C56:C62" si="6">HYPERLINK("#'"&amp;B56&amp;"'!A1",B56)</f>
        <v>No. 35</v>
      </c>
      <c r="D56" s="12" t="str">
        <f t="shared" ca="1" si="4"/>
        <v>Income tax cuts more than offset inflation</v>
      </c>
      <c r="E56" s="12"/>
      <c r="F56" s="12"/>
      <c r="G56" s="11"/>
    </row>
    <row r="57" spans="2:7">
      <c r="B57" s="3" t="s">
        <v>72</v>
      </c>
      <c r="C57" s="29" t="str">
        <f t="shared" si="6"/>
        <v>No. 36</v>
      </c>
      <c r="D57" s="12" t="str">
        <f t="shared" ca="1" si="4"/>
        <v>Effective income tax rate forecast to fall</v>
      </c>
      <c r="E57" s="12"/>
      <c r="F57" s="12"/>
      <c r="G57" s="11"/>
    </row>
    <row r="58" spans="2:7">
      <c r="B58" s="3" t="s">
        <v>73</v>
      </c>
      <c r="C58" s="29" t="str">
        <f t="shared" si="6"/>
        <v>No. 37</v>
      </c>
      <c r="D58" s="12" t="str">
        <f t="shared" ca="1" si="4"/>
        <v>Alternative general government revenue forecasts</v>
      </c>
      <c r="E58" s="12"/>
      <c r="F58" s="12"/>
      <c r="G58" s="11"/>
    </row>
    <row r="59" spans="2:7">
      <c r="B59" s="3" t="s">
        <v>74</v>
      </c>
      <c r="C59" s="29" t="str">
        <f t="shared" si="6"/>
        <v>No. 38</v>
      </c>
      <c r="D59" s="12" t="str">
        <f t="shared" ca="1" si="4"/>
        <v>Alternative general government spending forecasts</v>
      </c>
      <c r="E59" s="12"/>
      <c r="F59" s="12"/>
      <c r="G59" s="11"/>
    </row>
    <row r="60" spans="2:7">
      <c r="B60" s="3" t="s">
        <v>75</v>
      </c>
      <c r="C60" s="29" t="str">
        <f t="shared" si="6"/>
        <v>No. 39</v>
      </c>
      <c r="D60" s="12" t="str">
        <f t="shared" ca="1" si="4"/>
        <v>Alternative general government balance forecasts</v>
      </c>
      <c r="E60" s="12"/>
      <c r="F60" s="12"/>
      <c r="G60" s="11"/>
    </row>
    <row r="61" spans="2:7">
      <c r="B61" s="3" t="s">
        <v>76</v>
      </c>
      <c r="C61" s="29" t="str">
        <f t="shared" si="6"/>
        <v>No. 40</v>
      </c>
      <c r="D61" s="12" t="str">
        <f t="shared" ca="1" si="4"/>
        <v>Corporation tax receipts are still at elevated levels</v>
      </c>
      <c r="E61" s="12"/>
      <c r="F61" s="12"/>
      <c r="G61" s="11"/>
    </row>
    <row r="62" spans="2:7">
      <c r="B62" s="3" t="s">
        <v>77</v>
      </c>
      <c r="C62" s="29" t="str">
        <f t="shared" si="6"/>
        <v>No. 41</v>
      </c>
      <c r="D62" s="12" t="str">
        <f t="shared" ca="1" si="4"/>
        <v xml:space="preserve">The top-up tax could increase receipts by some €2 billion </v>
      </c>
      <c r="E62" s="12"/>
      <c r="F62" s="12"/>
      <c r="G62" s="11"/>
    </row>
    <row r="63" spans="2:7">
      <c r="B63" s="3" t="s">
        <v>78</v>
      </c>
      <c r="C63" s="29" t="str">
        <f t="shared" ref="C63:C70" si="7">HYPERLINK("#'"&amp;B63&amp;"'!A1",B63)</f>
        <v>No. 42</v>
      </c>
      <c r="D63" s="12" t="str">
        <f t="shared" ref="D63:D70" ca="1" si="8">INDIRECT("'"&amp;C63&amp;"'"&amp;"!A1")</f>
        <v>Corporation tax receipts becoming more concentrated</v>
      </c>
      <c r="E63" s="12"/>
      <c r="F63" s="12"/>
      <c r="G63" s="11"/>
    </row>
    <row r="64" spans="2:7">
      <c r="B64" s="3" t="s">
        <v>79</v>
      </c>
      <c r="C64" s="29" t="str">
        <f t="shared" si="7"/>
        <v>No. 43</v>
      </c>
      <c r="D64" s="12" t="str">
        <f t="shared" ca="1" si="8"/>
        <v>Excess corporation tax receipts projected to remain at €11 billion</v>
      </c>
      <c r="E64" s="12"/>
      <c r="F64" s="12"/>
      <c r="G64" s="11"/>
    </row>
    <row r="65" spans="2:23">
      <c r="B65" s="3" t="s">
        <v>80</v>
      </c>
      <c r="C65" s="29" t="str">
        <f t="shared" si="7"/>
        <v>No. 44</v>
      </c>
      <c r="D65" s="12" t="str">
        <f t="shared" ca="1" si="8"/>
        <v>Inflation has eroded the estimated increase in public capital</v>
      </c>
      <c r="E65" s="12"/>
      <c r="F65" s="12"/>
      <c r="G65" s="11"/>
    </row>
    <row r="66" spans="2:23">
      <c r="B66" s="3" t="s">
        <v>81</v>
      </c>
      <c r="C66" s="29" t="str">
        <f t="shared" si="7"/>
        <v>No. 45</v>
      </c>
      <c r="D66" s="12" t="str">
        <f t="shared" ca="1" si="8"/>
        <v>Capital spending is outpacing national income growth</v>
      </c>
      <c r="E66" s="12"/>
      <c r="F66" s="12"/>
      <c r="G66" s="11"/>
    </row>
    <row r="67" spans="2:23">
      <c r="B67" s="3" t="s">
        <v>82</v>
      </c>
      <c r="C67" s="29" t="str">
        <f t="shared" si="7"/>
        <v>No. 46</v>
      </c>
      <c r="D67" s="12" t="str">
        <f t="shared" ca="1" si="8"/>
        <v>Predicted surpluses rely heavily on windfalls</v>
      </c>
      <c r="E67" s="12"/>
      <c r="F67" s="12"/>
      <c r="G67" s="11"/>
    </row>
    <row r="68" spans="2:23">
      <c r="B68" s="3" t="s">
        <v>83</v>
      </c>
      <c r="C68" s="29" t="str">
        <f>HYPERLINK("#'"&amp;B68&amp;"'!A1",B68)</f>
        <v>No. 47</v>
      </c>
      <c r="D68" s="12" t="str">
        <f t="shared" ca="1" si="8"/>
        <v>Debt continues its downward trajectory</v>
      </c>
      <c r="E68" s="12"/>
      <c r="F68" s="12"/>
      <c r="G68" s="11"/>
    </row>
    <row r="69" spans="2:23">
      <c r="B69" s="3" t="s">
        <v>84</v>
      </c>
      <c r="C69" s="29" t="str">
        <f t="shared" si="7"/>
        <v>No. 48</v>
      </c>
      <c r="D69" s="12" t="str">
        <f t="shared" ca="1" si="8"/>
        <v>Higher growth and corporation tax receipts help lower debt</v>
      </c>
      <c r="E69" s="12"/>
      <c r="F69" s="12"/>
      <c r="G69" s="11"/>
    </row>
    <row r="70" spans="2:23">
      <c r="B70" s="3" t="s">
        <v>85</v>
      </c>
      <c r="C70" s="29" t="str">
        <f t="shared" si="7"/>
        <v>No. 49</v>
      </c>
      <c r="D70" s="12" t="str">
        <f t="shared" ca="1" si="8"/>
        <v>Interest payments are expected to remain low</v>
      </c>
      <c r="E70" s="12"/>
      <c r="F70" s="12"/>
      <c r="G70" s="11"/>
    </row>
    <row r="71" spans="2:23">
      <c r="B71" s="4"/>
      <c r="E71" s="12"/>
      <c r="F71" s="12"/>
      <c r="G71" s="11"/>
    </row>
    <row r="72" spans="2:23">
      <c r="B72" s="8"/>
      <c r="C72" s="21" t="s">
        <v>6</v>
      </c>
      <c r="D72" s="28"/>
      <c r="E72" s="28"/>
      <c r="F72" s="28"/>
      <c r="G72" s="9"/>
      <c r="H72" s="10"/>
      <c r="I72" s="10"/>
      <c r="J72" s="10"/>
      <c r="K72" s="10"/>
      <c r="L72" s="10"/>
      <c r="M72" s="10"/>
      <c r="N72" s="10"/>
      <c r="O72" s="10"/>
      <c r="P72" s="10"/>
      <c r="Q72" s="10"/>
      <c r="R72" s="10"/>
      <c r="S72" s="10"/>
      <c r="T72" s="10"/>
      <c r="U72" s="10"/>
      <c r="V72" s="10"/>
      <c r="W72" s="10"/>
    </row>
    <row r="73" spans="2:23">
      <c r="B73" s="3" t="s">
        <v>86</v>
      </c>
      <c r="C73" s="29" t="str">
        <f t="shared" ref="C73:C80" si="9">HYPERLINK("#'"&amp;B73&amp;"'!A1",B73)</f>
        <v>No. 50</v>
      </c>
      <c r="D73" s="12" t="str">
        <f t="shared" ref="D73:D80" ca="1" si="10">INDIRECT("'"&amp;C73&amp;"'"&amp;"!A1")</f>
        <v>Net policy spending has drifted above a sustainable path</v>
      </c>
      <c r="E73" s="12"/>
      <c r="F73" s="12"/>
      <c r="G73" s="11"/>
    </row>
    <row r="74" spans="2:23">
      <c r="B74" s="3" t="s">
        <v>87</v>
      </c>
      <c r="C74" s="29" t="str">
        <f t="shared" si="9"/>
        <v>No. 51</v>
      </c>
      <c r="D74" s="12" t="str">
        <f t="shared" ca="1" si="10"/>
        <v>Fuel to the fire</v>
      </c>
      <c r="E74" s="12"/>
      <c r="F74" s="12"/>
      <c r="G74" s="11"/>
    </row>
    <row r="75" spans="2:23">
      <c r="B75" s="3" t="s">
        <v>267</v>
      </c>
      <c r="C75" s="29" t="str">
        <f t="shared" si="9"/>
        <v>No. 52</v>
      </c>
      <c r="D75" s="12" t="str">
        <f t="shared" ca="1" si="10"/>
        <v>High debt for small economy, but no longer among OECD’s highest</v>
      </c>
      <c r="E75" s="12"/>
      <c r="F75" s="12"/>
      <c r="G75" s="11"/>
    </row>
    <row r="76" spans="2:23">
      <c r="B76" s="3" t="s">
        <v>268</v>
      </c>
      <c r="C76" s="29" t="str">
        <f t="shared" si="9"/>
        <v>No. 53</v>
      </c>
      <c r="D76" s="12" t="str">
        <f t="shared" ca="1" si="10"/>
        <v>Ireland has been able to reduce its high debt quickly</v>
      </c>
      <c r="E76" s="12"/>
      <c r="F76" s="12"/>
      <c r="G76" s="11"/>
    </row>
    <row r="77" spans="2:23">
      <c r="B77" s="3" t="s">
        <v>269</v>
      </c>
      <c r="C77" s="29" t="str">
        <f t="shared" si="9"/>
        <v>No. 54</v>
      </c>
      <c r="D77" s="12" t="str">
        <f t="shared" ca="1" si="10"/>
        <v>Funding is broadly favourable despite higher interest rates</v>
      </c>
      <c r="E77" s="12"/>
      <c r="F77" s="12"/>
      <c r="G77" s="11"/>
    </row>
    <row r="78" spans="2:23">
      <c r="B78" s="3" t="s">
        <v>270</v>
      </c>
      <c r="C78" s="29" t="str">
        <f>HYPERLINK("#'"&amp;B78&amp;"'!A1",B78)</f>
        <v>No. 55</v>
      </c>
      <c r="D78" s="12" t="str">
        <f t="shared" ca="1" si="10"/>
        <v>Debt sustainability looks reasonably assured in the near term</v>
      </c>
      <c r="E78" s="12"/>
      <c r="F78" s="12"/>
      <c r="G78" s="11"/>
    </row>
    <row r="79" spans="2:23">
      <c r="B79" s="3" t="s">
        <v>271</v>
      </c>
      <c r="C79" s="29" t="str">
        <f t="shared" si="9"/>
        <v>No. 56</v>
      </c>
      <c r="D79" s="12" t="str">
        <f t="shared" ca="1" si="10"/>
        <v>Losing corporation tax windfalls would slow debt reduction</v>
      </c>
      <c r="E79" s="12"/>
      <c r="F79" s="12"/>
      <c r="G79" s="11"/>
    </row>
    <row r="80" spans="2:23">
      <c r="B80" s="3" t="s">
        <v>272</v>
      </c>
      <c r="C80" s="29" t="str">
        <f t="shared" si="9"/>
        <v>No. 57</v>
      </c>
      <c r="D80" s="12" t="str">
        <f t="shared" ca="1" si="10"/>
        <v>Higher interest rates would feed in slowly</v>
      </c>
      <c r="E80" s="12"/>
      <c r="F80" s="12"/>
      <c r="G80" s="11"/>
    </row>
    <row r="81" spans="2:23">
      <c r="B81" s="3" t="s">
        <v>734</v>
      </c>
      <c r="C81" s="29" t="str">
        <f t="shared" ref="C81:C88" si="11">HYPERLINK("#'"&amp;B81&amp;"'!A1",B81)</f>
        <v>No. 58</v>
      </c>
      <c r="D81" s="12" t="str">
        <f t="shared" ref="D81:D88" ca="1" si="12">INDIRECT("'"&amp;C81&amp;"'"&amp;"!A1")</f>
        <v>Older age cohorts have been growing quickly</v>
      </c>
      <c r="E81" s="12"/>
      <c r="F81" s="12"/>
      <c r="G81" s="11"/>
    </row>
    <row r="82" spans="2:23">
      <c r="B82" s="3" t="s">
        <v>735</v>
      </c>
      <c r="C82" s="29" t="str">
        <f t="shared" si="11"/>
        <v>No. 59</v>
      </c>
      <c r="D82" s="12" t="str">
        <f t="shared" ca="1" si="12"/>
        <v>Older age cohorts will continue to expand sharply</v>
      </c>
      <c r="E82" s="12"/>
      <c r="F82" s="12"/>
      <c r="G82" s="11"/>
    </row>
    <row r="83" spans="2:23">
      <c r="B83" s="3" t="s">
        <v>736</v>
      </c>
      <c r="C83" s="29" t="str">
        <f t="shared" si="11"/>
        <v>No. 60</v>
      </c>
      <c r="D83" s="12" t="str">
        <f t="shared" ca="1" si="12"/>
        <v>Climate-related spending supports could be managed</v>
      </c>
      <c r="E83" s="12"/>
      <c r="F83" s="12"/>
      <c r="G83" s="11"/>
    </row>
    <row r="84" spans="2:23">
      <c r="B84" s="3" t="s">
        <v>737</v>
      </c>
      <c r="C84" s="29" t="str">
        <f t="shared" si="11"/>
        <v>No. 61</v>
      </c>
      <c r="D84" s="12" t="str">
        <f t="shared" ca="1" si="12"/>
        <v>Big decisions are needed on Ireland’s climate transition</v>
      </c>
      <c r="E84" s="12"/>
      <c r="F84" s="12"/>
      <c r="G84" s="11"/>
    </row>
    <row r="85" spans="2:23">
      <c r="B85" s="3" t="s">
        <v>738</v>
      </c>
      <c r="C85" s="29" t="str">
        <f t="shared" si="11"/>
        <v>No. 62</v>
      </c>
      <c r="D85" s="12" t="str">
        <f t="shared" ca="1" si="12"/>
        <v>Funds are a big step, but much more progress is needed</v>
      </c>
      <c r="E85" s="12"/>
      <c r="F85" s="12"/>
      <c r="G85" s="11"/>
    </row>
    <row r="86" spans="2:23">
      <c r="B86" s="3" t="s">
        <v>739</v>
      </c>
      <c r="C86" s="29" t="str">
        <f t="shared" si="11"/>
        <v>No. 63</v>
      </c>
      <c r="D86" s="12" t="str">
        <f t="shared" ca="1" si="12"/>
        <v>Some windfalls are left outside the new savings funds</v>
      </c>
      <c r="E86" s="12"/>
      <c r="F86" s="12"/>
      <c r="G86" s="11"/>
    </row>
    <row r="87" spans="2:23">
      <c r="B87" s="3" t="s">
        <v>740</v>
      </c>
      <c r="C87" s="29" t="str">
        <f t="shared" si="11"/>
        <v>No. 64</v>
      </c>
      <c r="D87" s="12" t="str">
        <f t="shared" ca="1" si="12"/>
        <v>Nº1          The Fund could grow substantially over the next decade</v>
      </c>
      <c r="E87" s="12"/>
      <c r="F87" s="12"/>
      <c r="G87" s="11"/>
    </row>
    <row r="88" spans="2:23">
      <c r="B88" s="3" t="s">
        <v>741</v>
      </c>
      <c r="C88" s="29" t="str">
        <f t="shared" si="11"/>
        <v>No. 65</v>
      </c>
      <c r="D88" s="12" t="str">
        <f t="shared" ca="1" si="12"/>
        <v>The Fund could cover a substantial portion of ageing costs</v>
      </c>
      <c r="E88" s="12"/>
      <c r="F88" s="12"/>
      <c r="G88" s="11"/>
    </row>
    <row r="89" spans="2:23">
      <c r="C89" s="29"/>
      <c r="D89" s="12"/>
      <c r="E89" s="12"/>
      <c r="F89" s="12"/>
      <c r="G89" s="11"/>
    </row>
    <row r="90" spans="2:23">
      <c r="B90" s="8"/>
      <c r="C90" s="21" t="s">
        <v>7</v>
      </c>
      <c r="D90" s="28"/>
      <c r="E90" s="28"/>
      <c r="F90" s="28"/>
      <c r="G90" s="9"/>
      <c r="H90" s="10"/>
      <c r="I90" s="10"/>
      <c r="J90" s="10"/>
      <c r="K90" s="10"/>
      <c r="L90" s="10"/>
      <c r="M90" s="10"/>
      <c r="N90" s="10"/>
      <c r="O90" s="10"/>
      <c r="P90" s="10"/>
      <c r="Q90" s="10"/>
      <c r="R90" s="10"/>
      <c r="S90" s="10"/>
      <c r="T90" s="10"/>
      <c r="U90" s="10"/>
      <c r="V90" s="10"/>
      <c r="W90" s="10"/>
    </row>
    <row r="91" spans="2:23">
      <c r="B91" s="3" t="s">
        <v>334</v>
      </c>
      <c r="C91" s="29" t="str">
        <f>HYPERLINK("#'"&amp;B91&amp;"'!A1",B91)</f>
        <v>No. 67</v>
      </c>
      <c r="D91" s="12" t="str">
        <f ca="1">INDIRECT("'"&amp;C91&amp;"'"&amp;"!A1")</f>
        <v xml:space="preserve">Structural balance in surplus with or without windfalls </v>
      </c>
    </row>
    <row r="92" spans="2:23">
      <c r="B92" s="3" t="s">
        <v>639</v>
      </c>
      <c r="C92" s="29" t="str">
        <f>HYPERLINK("#'"&amp;B92&amp;"'!A1",B92)</f>
        <v>No. 68</v>
      </c>
      <c r="D92" s="12" t="str">
        <f ca="1">INDIRECT("'"&amp;C92&amp;"'"&amp;"!A1")</f>
        <v>Government plans to breach the 5% limit in 2024 and 2025</v>
      </c>
    </row>
    <row r="93" spans="2:23">
      <c r="B93" s="3" t="s">
        <v>335</v>
      </c>
      <c r="C93" s="29" t="str">
        <f>HYPERLINK("#'"&amp;B93&amp;"'!A1",B93)</f>
        <v>No. 69</v>
      </c>
      <c r="D93" s="12" t="str">
        <f ca="1">INDIRECT("'"&amp;C93&amp;"'"&amp;"!A1")</f>
        <v>Different estimates for net spending exceed the 5% path</v>
      </c>
      <c r="E93" s="12"/>
      <c r="F93" s="12"/>
      <c r="G93" s="11"/>
    </row>
    <row r="94" spans="2:23">
      <c r="B94" s="3" t="s">
        <v>424</v>
      </c>
      <c r="C94" s="29" t="str">
        <f>HYPERLINK("#'"&amp;B94&amp;"'!A1",B94)</f>
        <v>No. 70</v>
      </c>
      <c r="D94" s="12" t="str">
        <f ca="1">INDIRECT("'"&amp;C94&amp;"'"&amp;"!A1")</f>
        <v>Walk to total net spending</v>
      </c>
      <c r="E94" s="12"/>
      <c r="F94" s="12"/>
      <c r="G94" s="11"/>
    </row>
    <row r="95" spans="2:23">
      <c r="C95" s="29"/>
      <c r="D95" s="12"/>
      <c r="E95" s="12"/>
      <c r="F95" s="12"/>
      <c r="G95" s="11"/>
    </row>
    <row r="96" spans="2:23">
      <c r="B96" s="21"/>
      <c r="C96" s="21" t="s">
        <v>30</v>
      </c>
      <c r="D96" s="21"/>
      <c r="E96" s="21"/>
      <c r="F96" s="21"/>
      <c r="G96" s="21"/>
      <c r="H96" s="21"/>
      <c r="I96" s="21"/>
      <c r="J96" s="21"/>
      <c r="K96" s="21"/>
      <c r="L96" s="21"/>
      <c r="M96" s="21"/>
      <c r="N96" s="21"/>
      <c r="O96" s="21"/>
      <c r="P96" s="21"/>
      <c r="Q96" s="21"/>
      <c r="R96" s="21"/>
      <c r="S96" s="21"/>
      <c r="T96" s="21"/>
      <c r="U96" s="21"/>
      <c r="V96" s="21"/>
      <c r="W96" s="21"/>
    </row>
    <row r="97" spans="2:23">
      <c r="B97" s="3" t="s">
        <v>396</v>
      </c>
      <c r="C97" s="33" t="str">
        <f>HYPERLINK("#'"&amp;B97&amp;"'!A1",B97)</f>
        <v>No. S1</v>
      </c>
      <c r="D97" s="12" t="str">
        <f ca="1">INDIRECT("'"&amp;C97&amp;"'"&amp;"!A1")</f>
        <v>How the official tax forecasts are constructed</v>
      </c>
      <c r="E97" s="12"/>
      <c r="F97" s="12"/>
      <c r="G97" s="11"/>
    </row>
    <row r="98" spans="2:23">
      <c r="B98" s="3" t="s">
        <v>400</v>
      </c>
      <c r="C98" s="33" t="str">
        <f>HYPERLINK("#'"&amp;B98&amp;"'!A1",B98)</f>
        <v>No. S4</v>
      </c>
      <c r="D98" s="12" t="str">
        <f ca="1">INDIRECT("'"&amp;C98&amp;"'"&amp;"!A1")</f>
        <v>Budget 2024 fiscal forecasts</v>
      </c>
      <c r="F98" s="12"/>
      <c r="G98" s="11"/>
    </row>
    <row r="99" spans="2:23">
      <c r="B99" s="3" t="s">
        <v>638</v>
      </c>
      <c r="C99" s="33" t="str">
        <f>HYPERLINK("#'"&amp;B99&amp;"'!A1",B99)</f>
        <v>No. S5</v>
      </c>
      <c r="D99" s="12" t="str">
        <f ca="1">INDIRECT("'"&amp;C99&amp;"'"&amp;"!A1")</f>
        <v>Summary fiscal rules assessment</v>
      </c>
      <c r="E99" s="12"/>
      <c r="F99" s="12"/>
      <c r="G99" s="11"/>
    </row>
    <row r="100" spans="2:23">
      <c r="B100" s="3" t="s">
        <v>43</v>
      </c>
      <c r="C100" s="33" t="str">
        <f>HYPERLINK("#'"&amp;B100&amp;"'!A1",B100)</f>
        <v>No. 7</v>
      </c>
      <c r="D100" s="12" t="str">
        <f ca="1">INDIRECT("'"&amp;C100&amp;"'"&amp;"!A1")</f>
        <v>Domestic price pressures have persisted</v>
      </c>
      <c r="E100" s="12"/>
      <c r="F100" s="12"/>
      <c r="G100" s="11"/>
    </row>
    <row r="101" spans="2:23" hidden="1">
      <c r="B101" s="3" t="s">
        <v>8</v>
      </c>
      <c r="C101" s="29" t="s">
        <v>10</v>
      </c>
      <c r="D101" s="12" t="s">
        <v>3</v>
      </c>
    </row>
    <row r="103" spans="2:23">
      <c r="B103" s="1"/>
      <c r="C103" s="22"/>
      <c r="D103" s="22"/>
      <c r="E103" s="22"/>
      <c r="F103" s="22"/>
      <c r="G103" s="1"/>
      <c r="H103" s="1"/>
      <c r="I103" s="1"/>
      <c r="J103" s="1"/>
      <c r="K103" s="1"/>
      <c r="L103" s="1"/>
      <c r="M103" s="1"/>
      <c r="N103" s="1"/>
      <c r="O103" s="1"/>
      <c r="P103" s="1"/>
      <c r="Q103" s="1"/>
      <c r="R103" s="1"/>
      <c r="S103" s="1"/>
      <c r="T103" s="1"/>
      <c r="U103" s="1"/>
      <c r="V103" s="1"/>
      <c r="W103" s="1"/>
    </row>
    <row r="104" spans="2:23">
      <c r="B104" s="1"/>
      <c r="C104" s="22"/>
      <c r="D104" s="22"/>
      <c r="E104" s="22"/>
      <c r="F104" s="22"/>
      <c r="G104" s="1"/>
      <c r="H104" s="1"/>
      <c r="I104" s="1"/>
      <c r="J104" s="1"/>
      <c r="K104" s="1"/>
      <c r="L104" s="1"/>
      <c r="M104" s="1"/>
      <c r="N104" s="1"/>
      <c r="O104" s="1"/>
      <c r="P104" s="1"/>
      <c r="Q104" s="1"/>
      <c r="R104" s="1"/>
      <c r="S104" s="1"/>
      <c r="T104" s="1"/>
      <c r="U104" s="1"/>
      <c r="V104" s="1"/>
      <c r="W104" s="1"/>
    </row>
    <row r="105" spans="2:23">
      <c r="B105" s="1"/>
      <c r="C105" s="22"/>
      <c r="D105" s="22"/>
      <c r="E105" s="22"/>
      <c r="F105" s="22"/>
      <c r="G105" s="1"/>
      <c r="H105" s="1"/>
      <c r="I105" s="1"/>
      <c r="J105" s="1"/>
      <c r="K105" s="1"/>
      <c r="L105" s="1"/>
      <c r="M105" s="1"/>
      <c r="N105" s="1"/>
      <c r="O105" s="1"/>
      <c r="P105" s="1"/>
      <c r="Q105" s="1"/>
      <c r="R105" s="1"/>
      <c r="S105" s="1"/>
      <c r="T105" s="1"/>
      <c r="U105" s="1"/>
      <c r="V105" s="1"/>
      <c r="W105" s="1"/>
    </row>
    <row r="106" spans="2:23">
      <c r="B106" s="1"/>
      <c r="C106" s="22"/>
      <c r="D106" s="22"/>
      <c r="E106" s="22"/>
      <c r="F106" s="22"/>
      <c r="G106" s="1"/>
      <c r="H106" s="1"/>
      <c r="I106" s="1"/>
      <c r="J106" s="1"/>
      <c r="K106" s="1"/>
      <c r="L106" s="1"/>
      <c r="M106" s="1"/>
      <c r="N106" s="1"/>
      <c r="O106" s="1"/>
      <c r="P106" s="1"/>
      <c r="Q106" s="1"/>
      <c r="R106" s="1"/>
      <c r="S106" s="1"/>
      <c r="T106" s="1"/>
      <c r="U106" s="1"/>
      <c r="V106" s="1"/>
      <c r="W106" s="1"/>
    </row>
    <row r="107" spans="2:23">
      <c r="B107" s="1"/>
      <c r="C107" s="22"/>
      <c r="D107" s="22"/>
      <c r="E107" s="22"/>
      <c r="F107" s="22"/>
      <c r="G107" s="1"/>
      <c r="H107" s="1"/>
      <c r="I107" s="1"/>
      <c r="J107" s="1"/>
      <c r="K107" s="1"/>
      <c r="L107" s="1"/>
      <c r="M107" s="1"/>
      <c r="N107" s="1"/>
      <c r="O107" s="1"/>
      <c r="P107" s="1"/>
      <c r="Q107" s="1"/>
      <c r="R107" s="1"/>
      <c r="S107" s="1"/>
      <c r="T107" s="1"/>
      <c r="U107" s="1"/>
      <c r="V107" s="1"/>
      <c r="W107" s="1"/>
    </row>
    <row r="108" spans="2:23">
      <c r="B108" s="1"/>
      <c r="C108" s="22"/>
      <c r="D108" s="22"/>
      <c r="E108" s="22"/>
      <c r="F108" s="22"/>
      <c r="G108" s="1"/>
      <c r="H108" s="1"/>
      <c r="I108" s="1"/>
      <c r="J108" s="1"/>
      <c r="K108" s="1"/>
      <c r="L108" s="1"/>
      <c r="M108" s="1"/>
      <c r="N108" s="1"/>
      <c r="O108" s="1"/>
      <c r="P108" s="1"/>
      <c r="Q108" s="1"/>
      <c r="R108" s="1"/>
      <c r="S108" s="1"/>
      <c r="T108" s="1"/>
      <c r="U108" s="1"/>
      <c r="V108" s="1"/>
      <c r="W108" s="1"/>
    </row>
    <row r="109" spans="2:23">
      <c r="B109" s="1"/>
      <c r="C109" s="22"/>
      <c r="D109" s="22"/>
      <c r="E109" s="22"/>
      <c r="F109" s="22"/>
      <c r="G109" s="1"/>
      <c r="H109" s="1"/>
      <c r="I109" s="1"/>
      <c r="J109" s="1"/>
      <c r="K109" s="1"/>
      <c r="L109" s="1"/>
      <c r="M109" s="1"/>
      <c r="N109" s="1"/>
      <c r="O109" s="1"/>
      <c r="P109" s="1"/>
      <c r="Q109" s="1"/>
      <c r="R109" s="1"/>
      <c r="S109" s="1"/>
      <c r="T109" s="1"/>
      <c r="U109" s="1"/>
      <c r="V109" s="1"/>
      <c r="W109" s="1"/>
    </row>
    <row r="110" spans="2:23">
      <c r="B110" s="1"/>
      <c r="C110" s="22"/>
      <c r="D110" s="22"/>
      <c r="E110" s="22"/>
      <c r="F110" s="22"/>
      <c r="G110" s="1"/>
      <c r="H110" s="1"/>
      <c r="I110" s="1"/>
      <c r="J110" s="1"/>
      <c r="K110" s="1"/>
      <c r="L110" s="1"/>
      <c r="M110" s="1"/>
      <c r="N110" s="1"/>
      <c r="O110" s="1"/>
      <c r="P110" s="1"/>
      <c r="Q110" s="1"/>
      <c r="R110" s="1"/>
      <c r="S110" s="1"/>
      <c r="T110" s="1"/>
      <c r="U110" s="1"/>
      <c r="V110" s="1"/>
      <c r="W110" s="1"/>
    </row>
    <row r="111" spans="2:23">
      <c r="B111" s="1"/>
      <c r="C111" s="22"/>
      <c r="D111" s="22"/>
      <c r="E111" s="22"/>
      <c r="F111" s="22"/>
      <c r="G111" s="1"/>
      <c r="H111" s="1"/>
      <c r="I111" s="1"/>
      <c r="J111" s="1"/>
      <c r="K111" s="1"/>
      <c r="L111" s="1"/>
      <c r="M111" s="1"/>
      <c r="N111" s="1"/>
      <c r="O111" s="1"/>
      <c r="P111" s="1"/>
      <c r="Q111" s="1"/>
      <c r="R111" s="1"/>
      <c r="S111" s="1"/>
      <c r="T111" s="1"/>
      <c r="U111" s="1"/>
      <c r="V111" s="1"/>
      <c r="W111" s="1"/>
    </row>
    <row r="112" spans="2:23">
      <c r="B112" s="1"/>
      <c r="C112" s="22"/>
      <c r="D112" s="22"/>
      <c r="E112" s="22"/>
      <c r="F112" s="22"/>
      <c r="G112" s="1"/>
      <c r="H112" s="1"/>
      <c r="I112" s="1"/>
      <c r="J112" s="1"/>
      <c r="K112" s="1"/>
      <c r="L112" s="1"/>
      <c r="M112" s="1"/>
      <c r="N112" s="1"/>
      <c r="O112" s="1"/>
      <c r="P112" s="1"/>
      <c r="Q112" s="1"/>
      <c r="R112" s="1"/>
      <c r="S112" s="1"/>
      <c r="T112" s="1"/>
      <c r="U112" s="1"/>
      <c r="V112" s="1"/>
      <c r="W112" s="1"/>
    </row>
    <row r="113" spans="2:23">
      <c r="B113" s="1"/>
      <c r="C113" s="22"/>
      <c r="D113" s="22"/>
      <c r="E113" s="22"/>
      <c r="F113" s="22"/>
      <c r="G113" s="1"/>
      <c r="H113" s="1"/>
      <c r="I113" s="1"/>
      <c r="J113" s="1"/>
      <c r="K113" s="1"/>
      <c r="L113" s="1"/>
      <c r="M113" s="1"/>
      <c r="N113" s="1"/>
      <c r="O113" s="1"/>
      <c r="P113" s="1"/>
      <c r="Q113" s="1"/>
      <c r="R113" s="1"/>
      <c r="S113" s="1"/>
      <c r="T113" s="1"/>
      <c r="U113" s="1"/>
      <c r="V113" s="1"/>
      <c r="W113" s="1"/>
    </row>
    <row r="114" spans="2:23">
      <c r="B114" s="1"/>
      <c r="C114" s="22"/>
      <c r="D114" s="22"/>
      <c r="E114" s="22"/>
      <c r="F114" s="22"/>
      <c r="G114" s="1"/>
      <c r="H114" s="1"/>
      <c r="I114" s="1"/>
      <c r="J114" s="1"/>
      <c r="K114" s="1"/>
      <c r="L114" s="1"/>
      <c r="M114" s="1"/>
      <c r="N114" s="1"/>
      <c r="O114" s="1"/>
      <c r="P114" s="1"/>
      <c r="Q114" s="1"/>
      <c r="R114" s="1"/>
      <c r="S114" s="1"/>
      <c r="T114" s="1"/>
      <c r="U114" s="1"/>
      <c r="V114" s="1"/>
      <c r="W114" s="1"/>
    </row>
    <row r="115" spans="2:23">
      <c r="B115" s="1"/>
      <c r="C115" s="22"/>
      <c r="D115" s="22"/>
      <c r="E115" s="22"/>
      <c r="F115" s="22"/>
      <c r="G115" s="1"/>
      <c r="H115" s="1"/>
      <c r="I115" s="1"/>
      <c r="J115" s="1"/>
      <c r="K115" s="1"/>
      <c r="L115" s="1"/>
      <c r="M115" s="1"/>
      <c r="N115" s="1"/>
      <c r="O115" s="1"/>
      <c r="P115" s="1"/>
      <c r="Q115" s="1"/>
      <c r="R115" s="1"/>
      <c r="S115" s="1"/>
      <c r="T115" s="1"/>
      <c r="U115" s="1"/>
      <c r="V115" s="1"/>
      <c r="W115" s="1"/>
    </row>
    <row r="116" spans="2:23">
      <c r="B116" s="1"/>
      <c r="C116" s="22"/>
      <c r="D116" s="22"/>
      <c r="E116" s="22"/>
      <c r="F116" s="22"/>
      <c r="G116" s="1"/>
      <c r="H116" s="1"/>
      <c r="I116" s="1"/>
      <c r="J116" s="1"/>
      <c r="K116" s="1"/>
      <c r="L116" s="1"/>
      <c r="M116" s="1"/>
      <c r="N116" s="1"/>
      <c r="O116" s="1"/>
      <c r="P116" s="1"/>
      <c r="Q116" s="1"/>
      <c r="R116" s="1"/>
      <c r="S116" s="1"/>
      <c r="T116" s="1"/>
      <c r="U116" s="1"/>
      <c r="V116" s="1"/>
      <c r="W116" s="1"/>
    </row>
    <row r="117" spans="2:23">
      <c r="B117" s="1"/>
      <c r="C117" s="22"/>
      <c r="D117" s="22"/>
      <c r="E117" s="22"/>
      <c r="F117" s="22"/>
      <c r="G117" s="1"/>
      <c r="H117" s="1"/>
      <c r="I117" s="1"/>
      <c r="J117" s="1"/>
      <c r="K117" s="1"/>
      <c r="L117" s="1"/>
      <c r="M117" s="1"/>
      <c r="N117" s="1"/>
      <c r="O117" s="1"/>
      <c r="P117" s="1"/>
      <c r="Q117" s="1"/>
      <c r="R117" s="1"/>
      <c r="S117" s="1"/>
      <c r="T117" s="1"/>
      <c r="U117" s="1"/>
      <c r="V117" s="1"/>
      <c r="W117" s="1"/>
    </row>
    <row r="118" spans="2:23">
      <c r="B118" s="1"/>
      <c r="C118" s="22"/>
      <c r="D118" s="22"/>
      <c r="E118" s="22"/>
      <c r="F118" s="22"/>
      <c r="G118" s="1"/>
      <c r="H118" s="1"/>
      <c r="I118" s="1"/>
      <c r="J118" s="1"/>
      <c r="K118" s="1"/>
      <c r="L118" s="1"/>
      <c r="M118" s="1"/>
      <c r="N118" s="1"/>
      <c r="O118" s="1"/>
      <c r="P118" s="1"/>
      <c r="Q118" s="1"/>
      <c r="R118" s="1"/>
      <c r="S118" s="1"/>
      <c r="T118" s="1"/>
      <c r="U118" s="1"/>
      <c r="V118" s="1"/>
      <c r="W118" s="1"/>
    </row>
    <row r="119" spans="2:23">
      <c r="B119" s="1"/>
      <c r="C119" s="22"/>
      <c r="D119" s="22"/>
      <c r="E119" s="22"/>
      <c r="F119" s="22"/>
      <c r="G119" s="1"/>
      <c r="H119" s="1"/>
      <c r="I119" s="1"/>
      <c r="J119" s="1"/>
      <c r="K119" s="1"/>
      <c r="L119" s="1"/>
      <c r="M119" s="1"/>
      <c r="N119" s="1"/>
      <c r="O119" s="1"/>
      <c r="P119" s="1"/>
      <c r="Q119" s="1"/>
      <c r="R119" s="1"/>
      <c r="S119" s="1"/>
      <c r="T119" s="1"/>
      <c r="U119" s="1"/>
      <c r="V119" s="1"/>
      <c r="W119" s="1"/>
    </row>
    <row r="120" spans="2:23">
      <c r="B120" s="1"/>
      <c r="C120" s="22"/>
      <c r="D120" s="22"/>
      <c r="E120" s="22"/>
      <c r="F120" s="22"/>
      <c r="G120" s="1"/>
      <c r="H120" s="1"/>
      <c r="I120" s="1"/>
      <c r="J120" s="1"/>
      <c r="K120" s="1"/>
      <c r="L120" s="1"/>
      <c r="M120" s="1"/>
      <c r="N120" s="1"/>
      <c r="O120" s="1"/>
      <c r="P120" s="1"/>
      <c r="Q120" s="1"/>
      <c r="R120" s="1"/>
      <c r="S120" s="1"/>
      <c r="T120" s="1"/>
      <c r="U120" s="1"/>
      <c r="V120" s="1"/>
      <c r="W120" s="1"/>
    </row>
    <row r="121" spans="2:23">
      <c r="B121" s="1"/>
      <c r="C121" s="22"/>
      <c r="D121" s="22"/>
      <c r="E121" s="22"/>
      <c r="F121" s="22"/>
      <c r="G121" s="1"/>
      <c r="H121" s="1"/>
      <c r="I121" s="1"/>
      <c r="J121" s="1"/>
      <c r="K121" s="1"/>
      <c r="L121" s="1"/>
      <c r="M121" s="1"/>
      <c r="N121" s="1"/>
      <c r="O121" s="1"/>
      <c r="P121" s="1"/>
      <c r="Q121" s="1"/>
      <c r="R121" s="1"/>
      <c r="S121" s="1"/>
      <c r="T121" s="1"/>
      <c r="U121" s="1"/>
      <c r="V121" s="1"/>
      <c r="W121" s="1"/>
    </row>
    <row r="122" spans="2:23">
      <c r="B122" s="1"/>
      <c r="C122" s="22"/>
      <c r="D122" s="22"/>
      <c r="E122" s="22"/>
      <c r="F122" s="22"/>
      <c r="G122" s="1"/>
      <c r="H122" s="1"/>
      <c r="I122" s="1"/>
      <c r="J122" s="1"/>
      <c r="K122" s="1"/>
      <c r="L122" s="1"/>
      <c r="M122" s="1"/>
      <c r="N122" s="1"/>
      <c r="O122" s="1"/>
      <c r="P122" s="1"/>
      <c r="Q122" s="1"/>
      <c r="R122" s="1"/>
      <c r="S122" s="1"/>
      <c r="T122" s="1"/>
      <c r="U122" s="1"/>
      <c r="V122" s="1"/>
      <c r="W122" s="1"/>
    </row>
    <row r="123" spans="2:23">
      <c r="B123" s="1"/>
      <c r="C123" s="22"/>
      <c r="D123" s="22"/>
      <c r="E123" s="22"/>
      <c r="F123" s="22"/>
      <c r="G123" s="1"/>
      <c r="H123" s="1"/>
      <c r="I123" s="1"/>
      <c r="J123" s="1"/>
      <c r="K123" s="1"/>
      <c r="L123" s="1"/>
      <c r="M123" s="1"/>
      <c r="N123" s="1"/>
      <c r="O123" s="1"/>
      <c r="P123" s="1"/>
      <c r="Q123" s="1"/>
      <c r="R123" s="1"/>
      <c r="S123" s="1"/>
      <c r="T123" s="1"/>
      <c r="U123" s="1"/>
      <c r="V123" s="1"/>
      <c r="W123" s="1"/>
    </row>
    <row r="124" spans="2:23">
      <c r="B124" s="1"/>
      <c r="C124" s="22"/>
      <c r="D124" s="22"/>
      <c r="E124" s="22"/>
      <c r="F124" s="22"/>
      <c r="G124" s="1"/>
      <c r="H124" s="1"/>
      <c r="I124" s="1"/>
      <c r="J124" s="1"/>
      <c r="K124" s="1"/>
      <c r="L124" s="1"/>
      <c r="M124" s="1"/>
      <c r="N124" s="1"/>
      <c r="O124" s="1"/>
      <c r="P124" s="1"/>
      <c r="Q124" s="1"/>
      <c r="R124" s="1"/>
      <c r="S124" s="1"/>
      <c r="T124" s="1"/>
      <c r="U124" s="1"/>
      <c r="V124" s="1"/>
      <c r="W124" s="1"/>
    </row>
    <row r="125" spans="2:23">
      <c r="B125" s="1"/>
      <c r="C125" s="22"/>
      <c r="D125" s="22"/>
      <c r="E125" s="22"/>
      <c r="F125" s="22"/>
      <c r="G125" s="1"/>
      <c r="H125" s="1"/>
      <c r="I125" s="1"/>
      <c r="J125" s="1"/>
      <c r="K125" s="1"/>
      <c r="L125" s="1"/>
      <c r="M125" s="1"/>
      <c r="N125" s="1"/>
      <c r="O125" s="1"/>
      <c r="P125" s="1"/>
      <c r="Q125" s="1"/>
      <c r="R125" s="1"/>
      <c r="S125" s="1"/>
      <c r="T125" s="1"/>
      <c r="U125" s="1"/>
      <c r="V125" s="1"/>
      <c r="W125" s="1"/>
    </row>
    <row r="126" spans="2:23">
      <c r="B126" s="1"/>
      <c r="C126" s="22"/>
      <c r="D126" s="22"/>
      <c r="E126" s="22"/>
      <c r="F126" s="22"/>
      <c r="G126" s="1"/>
      <c r="H126" s="1"/>
      <c r="I126" s="1"/>
      <c r="J126" s="1"/>
      <c r="K126" s="1"/>
      <c r="L126" s="1"/>
      <c r="M126" s="1"/>
      <c r="N126" s="1"/>
      <c r="O126" s="1"/>
      <c r="P126" s="1"/>
      <c r="Q126" s="1"/>
      <c r="R126" s="1"/>
      <c r="S126" s="1"/>
      <c r="T126" s="1"/>
      <c r="U126" s="1"/>
      <c r="V126" s="1"/>
      <c r="W126" s="1"/>
    </row>
    <row r="127" spans="2:23">
      <c r="B127" s="1"/>
      <c r="C127" s="22"/>
      <c r="D127" s="22"/>
      <c r="E127" s="22"/>
      <c r="F127" s="22"/>
      <c r="G127" s="1"/>
      <c r="H127" s="1"/>
      <c r="I127" s="1"/>
      <c r="J127" s="1"/>
      <c r="K127" s="1"/>
      <c r="L127" s="1"/>
      <c r="M127" s="1"/>
      <c r="N127" s="1"/>
      <c r="O127" s="1"/>
      <c r="P127" s="1"/>
      <c r="Q127" s="1"/>
      <c r="R127" s="1"/>
      <c r="S127" s="1"/>
      <c r="T127" s="1"/>
      <c r="U127" s="1"/>
      <c r="V127" s="1"/>
      <c r="W127" s="1"/>
    </row>
    <row r="128" spans="2:23">
      <c r="B128" s="1"/>
      <c r="C128" s="22"/>
      <c r="D128" s="22"/>
      <c r="E128" s="22"/>
      <c r="F128" s="22"/>
      <c r="G128" s="1"/>
      <c r="H128" s="1"/>
      <c r="I128" s="1"/>
      <c r="J128" s="1"/>
      <c r="K128" s="1"/>
      <c r="L128" s="1"/>
      <c r="M128" s="1"/>
      <c r="N128" s="1"/>
      <c r="O128" s="1"/>
      <c r="P128" s="1"/>
      <c r="Q128" s="1"/>
      <c r="R128" s="1"/>
      <c r="S128" s="1"/>
      <c r="T128" s="1"/>
      <c r="U128" s="1"/>
      <c r="V128" s="1"/>
      <c r="W128" s="1"/>
    </row>
    <row r="129" spans="2:23">
      <c r="B129" s="1"/>
      <c r="C129" s="22"/>
      <c r="D129" s="22"/>
      <c r="E129" s="22"/>
      <c r="F129" s="22"/>
      <c r="G129" s="1"/>
      <c r="H129" s="1"/>
      <c r="I129" s="1"/>
      <c r="J129" s="1"/>
      <c r="K129" s="1"/>
      <c r="L129" s="1"/>
      <c r="M129" s="1"/>
      <c r="N129" s="1"/>
      <c r="O129" s="1"/>
      <c r="P129" s="1"/>
      <c r="Q129" s="1"/>
      <c r="R129" s="1"/>
      <c r="S129" s="1"/>
      <c r="T129" s="1"/>
      <c r="U129" s="1"/>
      <c r="V129" s="1"/>
      <c r="W129" s="1"/>
    </row>
    <row r="130" spans="2:23">
      <c r="B130" s="1"/>
      <c r="C130" s="22"/>
      <c r="D130" s="22"/>
      <c r="E130" s="22"/>
      <c r="F130" s="22"/>
      <c r="G130" s="1"/>
      <c r="H130" s="1"/>
      <c r="I130" s="1"/>
      <c r="J130" s="1"/>
      <c r="K130" s="1"/>
      <c r="L130" s="1"/>
      <c r="M130" s="1"/>
      <c r="N130" s="1"/>
      <c r="O130" s="1"/>
      <c r="P130" s="1"/>
      <c r="Q130" s="1"/>
      <c r="R130" s="1"/>
      <c r="S130" s="1"/>
      <c r="T130" s="1"/>
      <c r="U130" s="1"/>
      <c r="V130" s="1"/>
      <c r="W130" s="1"/>
    </row>
    <row r="131" spans="2:23">
      <c r="B131" s="1"/>
      <c r="C131" s="22"/>
      <c r="D131" s="22"/>
      <c r="E131" s="22"/>
      <c r="F131" s="22"/>
      <c r="G131" s="1"/>
      <c r="H131" s="1"/>
      <c r="I131" s="1"/>
      <c r="J131" s="1"/>
      <c r="K131" s="1"/>
      <c r="L131" s="1"/>
      <c r="M131" s="1"/>
      <c r="N131" s="1"/>
      <c r="O131" s="1"/>
      <c r="P131" s="1"/>
      <c r="Q131" s="1"/>
      <c r="R131" s="1"/>
      <c r="S131" s="1"/>
      <c r="T131" s="1"/>
      <c r="U131" s="1"/>
      <c r="V131" s="1"/>
      <c r="W131" s="1"/>
    </row>
    <row r="132" spans="2:23">
      <c r="B132" s="1"/>
      <c r="C132" s="22"/>
      <c r="D132" s="22"/>
      <c r="E132" s="22"/>
      <c r="F132" s="22"/>
      <c r="G132" s="1"/>
      <c r="H132" s="1"/>
      <c r="I132" s="1"/>
      <c r="J132" s="1"/>
      <c r="K132" s="1"/>
      <c r="L132" s="1"/>
      <c r="M132" s="1"/>
      <c r="N132" s="1"/>
      <c r="O132" s="1"/>
      <c r="P132" s="1"/>
      <c r="Q132" s="1"/>
      <c r="R132" s="1"/>
      <c r="S132" s="1"/>
      <c r="T132" s="1"/>
      <c r="U132" s="1"/>
      <c r="V132" s="1"/>
      <c r="W132" s="1"/>
    </row>
    <row r="133" spans="2:23">
      <c r="B133" s="1"/>
      <c r="C133" s="22"/>
      <c r="D133" s="22"/>
      <c r="E133" s="22"/>
      <c r="F133" s="22"/>
      <c r="G133" s="1"/>
      <c r="H133" s="1"/>
      <c r="I133" s="1"/>
      <c r="J133" s="1"/>
      <c r="K133" s="1"/>
      <c r="L133" s="1"/>
      <c r="M133" s="1"/>
      <c r="N133" s="1"/>
      <c r="O133" s="1"/>
      <c r="P133" s="1"/>
      <c r="Q133" s="1"/>
      <c r="R133" s="1"/>
      <c r="S133" s="1"/>
      <c r="T133" s="1"/>
      <c r="U133" s="1"/>
      <c r="V133" s="1"/>
      <c r="W133" s="1"/>
    </row>
    <row r="134" spans="2:23">
      <c r="B134" s="1"/>
      <c r="C134" s="22"/>
      <c r="D134" s="22"/>
      <c r="E134" s="22"/>
      <c r="F134" s="22"/>
      <c r="G134" s="1"/>
      <c r="H134" s="1"/>
      <c r="I134" s="1"/>
      <c r="J134" s="1"/>
      <c r="K134" s="1"/>
      <c r="L134" s="1"/>
      <c r="M134" s="1"/>
      <c r="N134" s="1"/>
      <c r="O134" s="1"/>
      <c r="P134" s="1"/>
      <c r="Q134" s="1"/>
      <c r="R134" s="1"/>
      <c r="S134" s="1"/>
      <c r="T134" s="1"/>
      <c r="U134" s="1"/>
      <c r="V134" s="1"/>
      <c r="W134" s="1"/>
    </row>
    <row r="135" spans="2:23">
      <c r="B135" s="1"/>
      <c r="C135" s="22"/>
      <c r="D135" s="22"/>
      <c r="E135" s="22"/>
      <c r="F135" s="22"/>
      <c r="G135" s="1"/>
      <c r="H135" s="1"/>
      <c r="I135" s="1"/>
      <c r="J135" s="1"/>
      <c r="K135" s="1"/>
      <c r="L135" s="1"/>
      <c r="M135" s="1"/>
      <c r="N135" s="1"/>
      <c r="O135" s="1"/>
      <c r="P135" s="1"/>
      <c r="Q135" s="1"/>
      <c r="R135" s="1"/>
      <c r="S135" s="1"/>
      <c r="T135" s="1"/>
      <c r="U135" s="1"/>
      <c r="V135" s="1"/>
      <c r="W135" s="1"/>
    </row>
    <row r="136" spans="2:23">
      <c r="B136" s="1"/>
      <c r="C136" s="22"/>
      <c r="D136" s="22"/>
      <c r="E136" s="22"/>
      <c r="F136" s="22"/>
      <c r="G136" s="1"/>
      <c r="H136" s="1"/>
      <c r="I136" s="1"/>
      <c r="J136" s="1"/>
      <c r="K136" s="1"/>
      <c r="L136" s="1"/>
      <c r="M136" s="1"/>
      <c r="N136" s="1"/>
      <c r="O136" s="1"/>
      <c r="P136" s="1"/>
      <c r="Q136" s="1"/>
      <c r="R136" s="1"/>
      <c r="S136" s="1"/>
      <c r="T136" s="1"/>
      <c r="U136" s="1"/>
      <c r="V136" s="1"/>
      <c r="W136" s="1"/>
    </row>
    <row r="137" spans="2:23">
      <c r="B137" s="1"/>
      <c r="C137" s="22"/>
      <c r="D137" s="22"/>
      <c r="E137" s="22"/>
      <c r="F137" s="22"/>
      <c r="G137" s="1"/>
      <c r="H137" s="1"/>
      <c r="I137" s="1"/>
      <c r="J137" s="1"/>
      <c r="K137" s="1"/>
      <c r="L137" s="1"/>
      <c r="M137" s="1"/>
      <c r="N137" s="1"/>
      <c r="O137" s="1"/>
      <c r="P137" s="1"/>
      <c r="Q137" s="1"/>
      <c r="R137" s="1"/>
      <c r="S137" s="1"/>
      <c r="T137" s="1"/>
      <c r="U137" s="1"/>
      <c r="V137" s="1"/>
      <c r="W137" s="1"/>
    </row>
    <row r="138" spans="2:23">
      <c r="B138" s="1"/>
      <c r="C138" s="22"/>
      <c r="D138" s="22"/>
      <c r="E138" s="22"/>
      <c r="F138" s="22"/>
      <c r="G138" s="1"/>
      <c r="H138" s="1"/>
      <c r="I138" s="1"/>
      <c r="J138" s="1"/>
      <c r="K138" s="1"/>
      <c r="L138" s="1"/>
      <c r="M138" s="1"/>
      <c r="N138" s="1"/>
      <c r="O138" s="1"/>
      <c r="P138" s="1"/>
      <c r="Q138" s="1"/>
      <c r="R138" s="1"/>
      <c r="S138" s="1"/>
      <c r="T138" s="1"/>
      <c r="U138" s="1"/>
      <c r="V138" s="1"/>
      <c r="W138" s="1"/>
    </row>
    <row r="139" spans="2:23">
      <c r="B139" s="1"/>
      <c r="C139" s="22"/>
      <c r="D139" s="22"/>
      <c r="E139" s="22"/>
      <c r="F139" s="22"/>
      <c r="G139" s="1"/>
      <c r="H139" s="1"/>
      <c r="I139" s="1"/>
      <c r="J139" s="1"/>
      <c r="K139" s="1"/>
      <c r="L139" s="1"/>
      <c r="M139" s="1"/>
      <c r="N139" s="1"/>
      <c r="O139" s="1"/>
      <c r="P139" s="1"/>
      <c r="Q139" s="1"/>
      <c r="R139" s="1"/>
      <c r="S139" s="1"/>
      <c r="T139" s="1"/>
      <c r="U139" s="1"/>
      <c r="V139" s="1"/>
      <c r="W139" s="1"/>
    </row>
    <row r="140" spans="2:23">
      <c r="B140" s="1"/>
      <c r="C140" s="22"/>
      <c r="D140" s="22"/>
      <c r="E140" s="22"/>
      <c r="F140" s="22"/>
      <c r="G140" s="1"/>
      <c r="H140" s="1"/>
      <c r="I140" s="1"/>
      <c r="J140" s="1"/>
      <c r="K140" s="1"/>
      <c r="L140" s="1"/>
      <c r="M140" s="1"/>
      <c r="N140" s="1"/>
      <c r="O140" s="1"/>
      <c r="P140" s="1"/>
      <c r="Q140" s="1"/>
      <c r="R140" s="1"/>
      <c r="S140" s="1"/>
      <c r="T140" s="1"/>
      <c r="U140" s="1"/>
      <c r="V140" s="1"/>
      <c r="W140" s="1"/>
    </row>
    <row r="141" spans="2:23">
      <c r="B141" s="1"/>
      <c r="C141" s="22"/>
      <c r="D141" s="22"/>
      <c r="E141" s="22"/>
      <c r="F141" s="22"/>
      <c r="G141" s="1"/>
      <c r="H141" s="1"/>
      <c r="I141" s="1"/>
      <c r="J141" s="1"/>
      <c r="K141" s="1"/>
      <c r="L141" s="1"/>
      <c r="M141" s="1"/>
      <c r="N141" s="1"/>
      <c r="O141" s="1"/>
      <c r="P141" s="1"/>
      <c r="Q141" s="1"/>
      <c r="R141" s="1"/>
      <c r="S141" s="1"/>
      <c r="T141" s="1"/>
      <c r="U141" s="1"/>
      <c r="V141" s="1"/>
      <c r="W141" s="1"/>
    </row>
    <row r="142" spans="2:23">
      <c r="B142" s="1"/>
      <c r="C142" s="22"/>
      <c r="D142" s="22"/>
      <c r="E142" s="22"/>
      <c r="F142" s="22"/>
      <c r="G142" s="1"/>
      <c r="H142" s="1"/>
      <c r="I142" s="1"/>
      <c r="J142" s="1"/>
      <c r="K142" s="1"/>
      <c r="L142" s="1"/>
      <c r="M142" s="1"/>
      <c r="N142" s="1"/>
      <c r="O142" s="1"/>
      <c r="P142" s="1"/>
      <c r="Q142" s="1"/>
      <c r="R142" s="1"/>
      <c r="S142" s="1"/>
      <c r="T142" s="1"/>
      <c r="U142" s="1"/>
      <c r="V142" s="1"/>
      <c r="W142" s="1"/>
    </row>
    <row r="143" spans="2:23">
      <c r="B143" s="1"/>
      <c r="C143" s="22"/>
      <c r="D143" s="22"/>
      <c r="E143" s="22"/>
      <c r="F143" s="22"/>
      <c r="G143" s="1"/>
      <c r="H143" s="1"/>
      <c r="I143" s="1"/>
      <c r="J143" s="1"/>
      <c r="K143" s="1"/>
      <c r="L143" s="1"/>
      <c r="M143" s="1"/>
      <c r="N143" s="1"/>
      <c r="O143" s="1"/>
      <c r="P143" s="1"/>
      <c r="Q143" s="1"/>
      <c r="R143" s="1"/>
      <c r="S143" s="1"/>
      <c r="T143" s="1"/>
      <c r="U143" s="1"/>
      <c r="V143" s="1"/>
      <c r="W143" s="1"/>
    </row>
    <row r="144" spans="2:23">
      <c r="B144" s="1"/>
      <c r="C144" s="22"/>
      <c r="D144" s="22"/>
      <c r="E144" s="22"/>
      <c r="F144" s="22"/>
      <c r="G144" s="1"/>
      <c r="H144" s="1"/>
      <c r="I144" s="1"/>
      <c r="J144" s="1"/>
      <c r="K144" s="1"/>
      <c r="L144" s="1"/>
      <c r="M144" s="1"/>
      <c r="N144" s="1"/>
      <c r="O144" s="1"/>
      <c r="P144" s="1"/>
      <c r="Q144" s="1"/>
      <c r="R144" s="1"/>
      <c r="S144" s="1"/>
      <c r="T144" s="1"/>
      <c r="U144" s="1"/>
      <c r="V144" s="1"/>
      <c r="W144" s="1"/>
    </row>
    <row r="145" spans="2:23">
      <c r="B145" s="1"/>
      <c r="C145" s="22"/>
      <c r="D145" s="22"/>
      <c r="E145" s="22"/>
      <c r="F145" s="22"/>
      <c r="G145" s="1"/>
      <c r="H145" s="1"/>
      <c r="I145" s="1"/>
      <c r="J145" s="1"/>
      <c r="K145" s="1"/>
      <c r="L145" s="1"/>
      <c r="M145" s="1"/>
      <c r="N145" s="1"/>
      <c r="O145" s="1"/>
      <c r="P145" s="1"/>
      <c r="Q145" s="1"/>
      <c r="R145" s="1"/>
      <c r="S145" s="1"/>
      <c r="T145" s="1"/>
      <c r="U145" s="1"/>
      <c r="V145" s="1"/>
      <c r="W145" s="1"/>
    </row>
    <row r="146" spans="2:23">
      <c r="B146" s="1"/>
      <c r="C146" s="22"/>
      <c r="D146" s="22"/>
      <c r="E146" s="22"/>
      <c r="F146" s="22"/>
      <c r="G146" s="1"/>
      <c r="H146" s="1"/>
      <c r="I146" s="1"/>
      <c r="J146" s="1"/>
      <c r="K146" s="1"/>
      <c r="L146" s="1"/>
      <c r="M146" s="1"/>
      <c r="N146" s="1"/>
      <c r="O146" s="1"/>
      <c r="P146" s="1"/>
      <c r="Q146" s="1"/>
      <c r="R146" s="1"/>
      <c r="S146" s="1"/>
      <c r="T146" s="1"/>
      <c r="U146" s="1"/>
      <c r="V146" s="1"/>
      <c r="W146" s="1"/>
    </row>
    <row r="147" spans="2:23">
      <c r="B147" s="1"/>
      <c r="C147" s="22"/>
      <c r="D147" s="22"/>
      <c r="E147" s="22"/>
      <c r="F147" s="22"/>
      <c r="G147" s="1"/>
      <c r="H147" s="1"/>
      <c r="I147" s="1"/>
      <c r="J147" s="1"/>
      <c r="K147" s="1"/>
      <c r="L147" s="1"/>
      <c r="M147" s="1"/>
      <c r="N147" s="1"/>
      <c r="O147" s="1"/>
      <c r="P147" s="1"/>
      <c r="Q147" s="1"/>
      <c r="R147" s="1"/>
      <c r="S147" s="1"/>
      <c r="T147" s="1"/>
      <c r="U147" s="1"/>
      <c r="V147" s="1"/>
      <c r="W147" s="1"/>
    </row>
    <row r="148" spans="2:23">
      <c r="B148" s="1"/>
      <c r="C148" s="22"/>
      <c r="D148" s="22"/>
      <c r="E148" s="22"/>
      <c r="F148" s="22"/>
      <c r="G148" s="1"/>
      <c r="H148" s="1"/>
      <c r="I148" s="1"/>
      <c r="J148" s="1"/>
      <c r="K148" s="1"/>
      <c r="L148" s="1"/>
      <c r="M148" s="1"/>
      <c r="N148" s="1"/>
      <c r="O148" s="1"/>
      <c r="P148" s="1"/>
      <c r="Q148" s="1"/>
      <c r="R148" s="1"/>
      <c r="S148" s="1"/>
      <c r="T148" s="1"/>
      <c r="U148" s="1"/>
      <c r="V148" s="1"/>
      <c r="W148" s="1"/>
    </row>
    <row r="149" spans="2:23">
      <c r="B149" s="1"/>
      <c r="C149" s="22"/>
      <c r="D149" s="22"/>
      <c r="E149" s="22"/>
      <c r="F149" s="22"/>
      <c r="G149" s="1"/>
      <c r="H149" s="1"/>
      <c r="I149" s="1"/>
      <c r="J149" s="1"/>
      <c r="K149" s="1"/>
      <c r="L149" s="1"/>
      <c r="M149" s="1"/>
      <c r="N149" s="1"/>
      <c r="O149" s="1"/>
      <c r="P149" s="1"/>
      <c r="Q149" s="1"/>
      <c r="R149" s="1"/>
      <c r="S149" s="1"/>
      <c r="T149" s="1"/>
      <c r="U149" s="1"/>
      <c r="V149" s="1"/>
      <c r="W149" s="1"/>
    </row>
    <row r="150" spans="2:23">
      <c r="B150" s="1"/>
      <c r="C150" s="22"/>
      <c r="D150" s="22"/>
      <c r="E150" s="22"/>
      <c r="F150" s="22"/>
      <c r="G150" s="1"/>
      <c r="H150" s="1"/>
      <c r="I150" s="1"/>
      <c r="J150" s="1"/>
      <c r="K150" s="1"/>
      <c r="L150" s="1"/>
      <c r="M150" s="1"/>
      <c r="N150" s="1"/>
      <c r="O150" s="1"/>
      <c r="P150" s="1"/>
      <c r="Q150" s="1"/>
      <c r="R150" s="1"/>
      <c r="S150" s="1"/>
      <c r="T150" s="1"/>
      <c r="U150" s="1"/>
      <c r="V150" s="1"/>
      <c r="W150" s="1"/>
    </row>
    <row r="151" spans="2:23">
      <c r="B151" s="1"/>
      <c r="C151" s="22"/>
      <c r="D151" s="22"/>
      <c r="E151" s="22"/>
      <c r="F151" s="22"/>
      <c r="G151" s="1"/>
      <c r="H151" s="1"/>
      <c r="I151" s="1"/>
      <c r="J151" s="1"/>
      <c r="K151" s="1"/>
      <c r="L151" s="1"/>
      <c r="M151" s="1"/>
      <c r="N151" s="1"/>
      <c r="O151" s="1"/>
      <c r="P151" s="1"/>
      <c r="Q151" s="1"/>
      <c r="R151" s="1"/>
      <c r="S151" s="1"/>
      <c r="T151" s="1"/>
      <c r="U151" s="1"/>
      <c r="V151" s="1"/>
      <c r="W151" s="1"/>
    </row>
    <row r="152" spans="2:23">
      <c r="B152" s="1"/>
      <c r="C152" s="22"/>
      <c r="D152" s="22"/>
      <c r="E152" s="22"/>
      <c r="F152" s="22"/>
      <c r="G152" s="1"/>
      <c r="H152" s="1"/>
      <c r="I152" s="1"/>
      <c r="J152" s="1"/>
      <c r="K152" s="1"/>
      <c r="L152" s="1"/>
      <c r="M152" s="1"/>
      <c r="N152" s="1"/>
      <c r="O152" s="1"/>
      <c r="P152" s="1"/>
      <c r="Q152" s="1"/>
      <c r="R152" s="1"/>
      <c r="S152" s="1"/>
      <c r="T152" s="1"/>
      <c r="U152" s="1"/>
      <c r="V152" s="1"/>
      <c r="W152" s="1"/>
    </row>
    <row r="153" spans="2:23">
      <c r="B153" s="1"/>
      <c r="C153" s="22"/>
      <c r="D153" s="22"/>
      <c r="E153" s="22"/>
      <c r="F153" s="22"/>
      <c r="G153" s="1"/>
      <c r="H153" s="1"/>
      <c r="I153" s="1"/>
      <c r="J153" s="1"/>
      <c r="K153" s="1"/>
      <c r="L153" s="1"/>
      <c r="M153" s="1"/>
      <c r="N153" s="1"/>
      <c r="O153" s="1"/>
      <c r="P153" s="1"/>
      <c r="Q153" s="1"/>
      <c r="R153" s="1"/>
      <c r="S153" s="1"/>
      <c r="T153" s="1"/>
      <c r="U153" s="1"/>
      <c r="V153" s="1"/>
      <c r="W153" s="1"/>
    </row>
    <row r="154" spans="2:23">
      <c r="B154" s="1"/>
      <c r="C154" s="22"/>
      <c r="D154" s="22"/>
      <c r="E154" s="22"/>
      <c r="F154" s="22"/>
      <c r="G154" s="1"/>
      <c r="H154" s="1"/>
      <c r="I154" s="1"/>
      <c r="J154" s="1"/>
      <c r="K154" s="1"/>
      <c r="L154" s="1"/>
      <c r="M154" s="1"/>
      <c r="N154" s="1"/>
      <c r="O154" s="1"/>
      <c r="P154" s="1"/>
      <c r="Q154" s="1"/>
      <c r="R154" s="1"/>
      <c r="S154" s="1"/>
      <c r="T154" s="1"/>
      <c r="U154" s="1"/>
      <c r="V154" s="1"/>
      <c r="W154" s="1"/>
    </row>
    <row r="155" spans="2:23">
      <c r="B155" s="1"/>
      <c r="C155" s="22"/>
      <c r="D155" s="22"/>
      <c r="E155" s="22"/>
      <c r="F155" s="22"/>
      <c r="G155" s="1"/>
      <c r="H155" s="1"/>
      <c r="I155" s="1"/>
      <c r="J155" s="1"/>
      <c r="K155" s="1"/>
      <c r="L155" s="1"/>
      <c r="M155" s="1"/>
      <c r="N155" s="1"/>
      <c r="O155" s="1"/>
      <c r="P155" s="1"/>
      <c r="Q155" s="1"/>
      <c r="R155" s="1"/>
      <c r="S155" s="1"/>
      <c r="T155" s="1"/>
      <c r="U155" s="1"/>
      <c r="V155" s="1"/>
      <c r="W155" s="1"/>
    </row>
    <row r="156" spans="2:23">
      <c r="B156" s="1"/>
      <c r="C156" s="22"/>
      <c r="D156" s="22"/>
      <c r="E156" s="22"/>
      <c r="F156" s="22"/>
      <c r="G156" s="1"/>
      <c r="H156" s="1"/>
      <c r="I156" s="1"/>
      <c r="J156" s="1"/>
      <c r="K156" s="1"/>
      <c r="L156" s="1"/>
      <c r="M156" s="1"/>
      <c r="N156" s="1"/>
      <c r="O156" s="1"/>
      <c r="P156" s="1"/>
      <c r="Q156" s="1"/>
      <c r="R156" s="1"/>
      <c r="S156" s="1"/>
      <c r="T156" s="1"/>
      <c r="U156" s="1"/>
      <c r="V156" s="1"/>
      <c r="W156" s="1"/>
    </row>
    <row r="157" spans="2:23">
      <c r="B157" s="1"/>
      <c r="C157" s="22"/>
      <c r="D157" s="22"/>
      <c r="E157" s="22"/>
      <c r="F157" s="22"/>
      <c r="G157" s="1"/>
      <c r="H157" s="1"/>
      <c r="I157" s="1"/>
      <c r="J157" s="1"/>
      <c r="K157" s="1"/>
      <c r="L157" s="1"/>
      <c r="M157" s="1"/>
      <c r="N157" s="1"/>
      <c r="O157" s="1"/>
      <c r="P157" s="1"/>
      <c r="Q157" s="1"/>
      <c r="R157" s="1"/>
      <c r="S157" s="1"/>
      <c r="T157" s="1"/>
      <c r="U157" s="1"/>
      <c r="V157" s="1"/>
      <c r="W157" s="1"/>
    </row>
    <row r="158" spans="2:23">
      <c r="B158" s="1"/>
      <c r="C158" s="22"/>
      <c r="D158" s="22"/>
      <c r="E158" s="22"/>
      <c r="F158" s="22"/>
      <c r="G158" s="1"/>
      <c r="H158" s="1"/>
      <c r="I158" s="1"/>
      <c r="J158" s="1"/>
      <c r="K158" s="1"/>
      <c r="L158" s="1"/>
      <c r="M158" s="1"/>
      <c r="N158" s="1"/>
      <c r="O158" s="1"/>
      <c r="P158" s="1"/>
      <c r="Q158" s="1"/>
      <c r="R158" s="1"/>
      <c r="S158" s="1"/>
      <c r="T158" s="1"/>
      <c r="U158" s="1"/>
      <c r="V158" s="1"/>
      <c r="W158" s="1"/>
    </row>
    <row r="159" spans="2:23">
      <c r="B159" s="1"/>
      <c r="C159" s="22"/>
      <c r="D159" s="22"/>
      <c r="E159" s="22"/>
      <c r="F159" s="22"/>
      <c r="G159" s="1"/>
      <c r="H159" s="1"/>
      <c r="I159" s="1"/>
      <c r="J159" s="1"/>
      <c r="K159" s="1"/>
      <c r="L159" s="1"/>
      <c r="M159" s="1"/>
      <c r="N159" s="1"/>
      <c r="O159" s="1"/>
      <c r="P159" s="1"/>
      <c r="Q159" s="1"/>
      <c r="R159" s="1"/>
      <c r="S159" s="1"/>
      <c r="T159" s="1"/>
      <c r="U159" s="1"/>
      <c r="V159" s="1"/>
      <c r="W159" s="1"/>
    </row>
    <row r="160" spans="2:23">
      <c r="B160" s="1"/>
      <c r="C160" s="22"/>
      <c r="D160" s="22"/>
      <c r="E160" s="22"/>
      <c r="F160" s="22"/>
      <c r="G160" s="1"/>
      <c r="H160" s="1"/>
      <c r="I160" s="1"/>
      <c r="J160" s="1"/>
      <c r="K160" s="1"/>
      <c r="L160" s="1"/>
      <c r="M160" s="1"/>
      <c r="N160" s="1"/>
      <c r="O160" s="1"/>
      <c r="P160" s="1"/>
      <c r="Q160" s="1"/>
      <c r="R160" s="1"/>
      <c r="S160" s="1"/>
      <c r="T160" s="1"/>
      <c r="U160" s="1"/>
      <c r="V160" s="1"/>
      <c r="W160" s="1"/>
    </row>
    <row r="161" spans="2:23">
      <c r="B161" s="1"/>
      <c r="C161" s="22"/>
      <c r="D161" s="22"/>
      <c r="E161" s="22"/>
      <c r="F161" s="22"/>
      <c r="G161" s="1"/>
      <c r="H161" s="1"/>
      <c r="I161" s="1"/>
      <c r="J161" s="1"/>
      <c r="K161" s="1"/>
      <c r="L161" s="1"/>
      <c r="M161" s="1"/>
      <c r="N161" s="1"/>
      <c r="O161" s="1"/>
      <c r="P161" s="1"/>
      <c r="Q161" s="1"/>
      <c r="R161" s="1"/>
      <c r="S161" s="1"/>
      <c r="T161" s="1"/>
      <c r="U161" s="1"/>
      <c r="V161" s="1"/>
      <c r="W161" s="1"/>
    </row>
    <row r="162" spans="2:23">
      <c r="B162" s="1"/>
      <c r="C162" s="22"/>
      <c r="D162" s="22"/>
      <c r="E162" s="22"/>
      <c r="F162" s="22"/>
      <c r="G162" s="1"/>
      <c r="H162" s="1"/>
      <c r="I162" s="1"/>
      <c r="J162" s="1"/>
      <c r="K162" s="1"/>
      <c r="L162" s="1"/>
      <c r="M162" s="1"/>
      <c r="N162" s="1"/>
      <c r="O162" s="1"/>
      <c r="P162" s="1"/>
      <c r="Q162" s="1"/>
      <c r="R162" s="1"/>
      <c r="S162" s="1"/>
      <c r="T162" s="1"/>
      <c r="U162" s="1"/>
      <c r="V162" s="1"/>
      <c r="W162" s="1"/>
    </row>
    <row r="163" spans="2:23">
      <c r="B163" s="1"/>
      <c r="C163" s="22"/>
      <c r="D163" s="22"/>
      <c r="E163" s="22"/>
      <c r="F163" s="22"/>
      <c r="G163" s="1"/>
      <c r="H163" s="1"/>
      <c r="I163" s="1"/>
      <c r="J163" s="1"/>
      <c r="K163" s="1"/>
      <c r="L163" s="1"/>
      <c r="M163" s="1"/>
      <c r="N163" s="1"/>
      <c r="O163" s="1"/>
      <c r="P163" s="1"/>
      <c r="Q163" s="1"/>
      <c r="R163" s="1"/>
      <c r="S163" s="1"/>
      <c r="T163" s="1"/>
      <c r="U163" s="1"/>
      <c r="V163" s="1"/>
      <c r="W163" s="1"/>
    </row>
    <row r="164" spans="2:23">
      <c r="B164" s="1"/>
      <c r="C164" s="22"/>
      <c r="D164" s="22"/>
      <c r="E164" s="22"/>
      <c r="F164" s="22"/>
      <c r="G164" s="1"/>
      <c r="H164" s="1"/>
      <c r="I164" s="1"/>
      <c r="J164" s="1"/>
      <c r="K164" s="1"/>
      <c r="L164" s="1"/>
      <c r="M164" s="1"/>
      <c r="N164" s="1"/>
      <c r="O164" s="1"/>
      <c r="P164" s="1"/>
      <c r="Q164" s="1"/>
      <c r="R164" s="1"/>
      <c r="S164" s="1"/>
      <c r="T164" s="1"/>
      <c r="U164" s="1"/>
      <c r="V164" s="1"/>
      <c r="W164" s="1"/>
    </row>
    <row r="165" spans="2:23">
      <c r="B165" s="1"/>
      <c r="C165" s="22"/>
      <c r="D165" s="22"/>
      <c r="E165" s="22"/>
      <c r="F165" s="22"/>
      <c r="G165" s="1"/>
      <c r="H165" s="1"/>
      <c r="I165" s="1"/>
      <c r="J165" s="1"/>
      <c r="K165" s="1"/>
      <c r="L165" s="1"/>
      <c r="M165" s="1"/>
      <c r="N165" s="1"/>
      <c r="O165" s="1"/>
      <c r="P165" s="1"/>
      <c r="Q165" s="1"/>
      <c r="R165" s="1"/>
      <c r="S165" s="1"/>
      <c r="T165" s="1"/>
      <c r="U165" s="1"/>
      <c r="V165" s="1"/>
      <c r="W165" s="1"/>
    </row>
    <row r="166" spans="2:23">
      <c r="B166" s="1"/>
      <c r="C166" s="22"/>
      <c r="D166" s="22"/>
      <c r="E166" s="22"/>
      <c r="F166" s="22"/>
      <c r="G166" s="1"/>
      <c r="H166" s="1"/>
      <c r="I166" s="1"/>
      <c r="J166" s="1"/>
      <c r="K166" s="1"/>
      <c r="L166" s="1"/>
      <c r="M166" s="1"/>
      <c r="N166" s="1"/>
      <c r="O166" s="1"/>
      <c r="P166" s="1"/>
      <c r="Q166" s="1"/>
      <c r="R166" s="1"/>
      <c r="S166" s="1"/>
      <c r="T166" s="1"/>
      <c r="U166" s="1"/>
      <c r="V166" s="1"/>
      <c r="W166" s="1"/>
    </row>
    <row r="167" spans="2:23">
      <c r="B167" s="1"/>
      <c r="C167" s="22"/>
      <c r="D167" s="22"/>
      <c r="E167" s="22"/>
      <c r="F167" s="22"/>
      <c r="G167" s="1"/>
      <c r="H167" s="1"/>
      <c r="I167" s="1"/>
      <c r="J167" s="1"/>
      <c r="K167" s="1"/>
      <c r="L167" s="1"/>
      <c r="M167" s="1"/>
      <c r="N167" s="1"/>
      <c r="O167" s="1"/>
      <c r="P167" s="1"/>
      <c r="Q167" s="1"/>
      <c r="R167" s="1"/>
      <c r="S167" s="1"/>
      <c r="T167" s="1"/>
      <c r="U167" s="1"/>
      <c r="V167" s="1"/>
      <c r="W167" s="1"/>
    </row>
    <row r="168" spans="2:23">
      <c r="B168" s="1"/>
      <c r="C168" s="22"/>
      <c r="D168" s="22"/>
      <c r="E168" s="22"/>
      <c r="F168" s="22"/>
      <c r="G168" s="1"/>
      <c r="H168" s="1"/>
      <c r="I168" s="1"/>
      <c r="J168" s="1"/>
      <c r="K168" s="1"/>
      <c r="L168" s="1"/>
      <c r="M168" s="1"/>
      <c r="N168" s="1"/>
      <c r="O168" s="1"/>
      <c r="P168" s="1"/>
      <c r="Q168" s="1"/>
      <c r="R168" s="1"/>
      <c r="S168" s="1"/>
      <c r="T168" s="1"/>
      <c r="U168" s="1"/>
      <c r="V168" s="1"/>
      <c r="W168" s="1"/>
    </row>
    <row r="169" spans="2:23">
      <c r="B169" s="1"/>
      <c r="C169" s="22"/>
      <c r="D169" s="22"/>
      <c r="E169" s="22"/>
      <c r="F169" s="22"/>
      <c r="G169" s="1"/>
      <c r="H169" s="1"/>
      <c r="I169" s="1"/>
      <c r="J169" s="1"/>
      <c r="K169" s="1"/>
      <c r="L169" s="1"/>
      <c r="M169" s="1"/>
      <c r="N169" s="1"/>
      <c r="O169" s="1"/>
      <c r="P169" s="1"/>
      <c r="Q169" s="1"/>
      <c r="R169" s="1"/>
      <c r="S169" s="1"/>
      <c r="T169" s="1"/>
      <c r="U169" s="1"/>
      <c r="V169" s="1"/>
      <c r="W169" s="1"/>
    </row>
    <row r="170" spans="2:23">
      <c r="B170" s="1"/>
      <c r="C170" s="22"/>
      <c r="D170" s="22"/>
      <c r="E170" s="22"/>
      <c r="F170" s="22"/>
      <c r="G170" s="1"/>
      <c r="H170" s="1"/>
      <c r="I170" s="1"/>
      <c r="J170" s="1"/>
      <c r="K170" s="1"/>
      <c r="L170" s="1"/>
      <c r="M170" s="1"/>
      <c r="N170" s="1"/>
      <c r="O170" s="1"/>
      <c r="P170" s="1"/>
      <c r="Q170" s="1"/>
      <c r="R170" s="1"/>
      <c r="S170" s="1"/>
      <c r="T170" s="1"/>
      <c r="U170" s="1"/>
      <c r="V170" s="1"/>
      <c r="W170" s="1"/>
    </row>
    <row r="171" spans="2:23">
      <c r="B171" s="1"/>
      <c r="C171" s="22"/>
      <c r="D171" s="22"/>
      <c r="E171" s="22"/>
      <c r="F171" s="22"/>
      <c r="G171" s="1"/>
      <c r="H171" s="1"/>
      <c r="I171" s="1"/>
      <c r="J171" s="1"/>
      <c r="K171" s="1"/>
      <c r="L171" s="1"/>
      <c r="M171" s="1"/>
      <c r="N171" s="1"/>
      <c r="O171" s="1"/>
      <c r="P171" s="1"/>
      <c r="Q171" s="1"/>
      <c r="R171" s="1"/>
      <c r="S171" s="1"/>
      <c r="T171" s="1"/>
      <c r="U171" s="1"/>
      <c r="V171" s="1"/>
      <c r="W171" s="1"/>
    </row>
    <row r="172" spans="2:23">
      <c r="B172" s="1"/>
      <c r="C172" s="22"/>
      <c r="D172" s="22"/>
      <c r="E172" s="22"/>
      <c r="F172" s="22"/>
      <c r="G172" s="1"/>
      <c r="H172" s="1"/>
      <c r="I172" s="1"/>
      <c r="J172" s="1"/>
      <c r="K172" s="1"/>
      <c r="L172" s="1"/>
      <c r="M172" s="1"/>
      <c r="N172" s="1"/>
      <c r="O172" s="1"/>
      <c r="P172" s="1"/>
      <c r="Q172" s="1"/>
      <c r="R172" s="1"/>
      <c r="S172" s="1"/>
      <c r="T172" s="1"/>
      <c r="U172" s="1"/>
      <c r="V172" s="1"/>
      <c r="W172" s="1"/>
    </row>
    <row r="173" spans="2:23">
      <c r="B173" s="1"/>
      <c r="C173" s="22"/>
      <c r="D173" s="22"/>
      <c r="E173" s="22"/>
      <c r="F173" s="22"/>
      <c r="G173" s="1"/>
      <c r="H173" s="1"/>
      <c r="I173" s="1"/>
      <c r="J173" s="1"/>
      <c r="K173" s="1"/>
      <c r="L173" s="1"/>
      <c r="M173" s="1"/>
      <c r="N173" s="1"/>
      <c r="O173" s="1"/>
      <c r="P173" s="1"/>
      <c r="Q173" s="1"/>
      <c r="R173" s="1"/>
      <c r="S173" s="1"/>
      <c r="T173" s="1"/>
      <c r="U173" s="1"/>
      <c r="V173" s="1"/>
      <c r="W173" s="1"/>
    </row>
    <row r="174" spans="2:23">
      <c r="B174" s="1"/>
      <c r="C174" s="22"/>
      <c r="D174" s="22"/>
      <c r="E174" s="22"/>
      <c r="F174" s="22"/>
      <c r="G174" s="1"/>
      <c r="H174" s="1"/>
      <c r="I174" s="1"/>
      <c r="J174" s="1"/>
      <c r="K174" s="1"/>
      <c r="L174" s="1"/>
      <c r="M174" s="1"/>
      <c r="N174" s="1"/>
      <c r="O174" s="1"/>
      <c r="P174" s="1"/>
      <c r="Q174" s="1"/>
      <c r="R174" s="1"/>
      <c r="S174" s="1"/>
      <c r="T174" s="1"/>
      <c r="U174" s="1"/>
      <c r="V174" s="1"/>
      <c r="W174" s="1"/>
    </row>
    <row r="175" spans="2:23">
      <c r="B175" s="1"/>
      <c r="C175" s="22"/>
      <c r="D175" s="22"/>
      <c r="E175" s="22"/>
      <c r="F175" s="22"/>
      <c r="G175" s="1"/>
      <c r="H175" s="1"/>
      <c r="I175" s="1"/>
      <c r="J175" s="1"/>
      <c r="K175" s="1"/>
      <c r="L175" s="1"/>
      <c r="M175" s="1"/>
      <c r="N175" s="1"/>
      <c r="O175" s="1"/>
      <c r="P175" s="1"/>
      <c r="Q175" s="1"/>
      <c r="R175" s="1"/>
      <c r="S175" s="1"/>
      <c r="T175" s="1"/>
      <c r="U175" s="1"/>
      <c r="V175" s="1"/>
      <c r="W175" s="1"/>
    </row>
    <row r="176" spans="2:23">
      <c r="B176" s="1"/>
      <c r="C176" s="22"/>
      <c r="D176" s="22"/>
      <c r="E176" s="22"/>
      <c r="F176" s="22"/>
      <c r="G176" s="1"/>
      <c r="H176" s="1"/>
      <c r="I176" s="1"/>
      <c r="J176" s="1"/>
      <c r="K176" s="1"/>
      <c r="L176" s="1"/>
      <c r="M176" s="1"/>
      <c r="N176" s="1"/>
      <c r="O176" s="1"/>
      <c r="P176" s="1"/>
      <c r="Q176" s="1"/>
      <c r="R176" s="1"/>
      <c r="S176" s="1"/>
      <c r="T176" s="1"/>
      <c r="U176" s="1"/>
      <c r="V176" s="1"/>
      <c r="W176" s="1"/>
    </row>
    <row r="177" spans="2:23">
      <c r="B177" s="1"/>
      <c r="C177" s="22"/>
      <c r="D177" s="22"/>
      <c r="E177" s="22"/>
      <c r="F177" s="22"/>
      <c r="G177" s="1"/>
      <c r="H177" s="1"/>
      <c r="I177" s="1"/>
      <c r="J177" s="1"/>
      <c r="K177" s="1"/>
      <c r="L177" s="1"/>
      <c r="M177" s="1"/>
      <c r="N177" s="1"/>
      <c r="O177" s="1"/>
      <c r="P177" s="1"/>
      <c r="Q177" s="1"/>
      <c r="R177" s="1"/>
      <c r="S177" s="1"/>
      <c r="T177" s="1"/>
      <c r="U177" s="1"/>
      <c r="V177" s="1"/>
      <c r="W177" s="1"/>
    </row>
    <row r="178" spans="2:23">
      <c r="B178" s="1"/>
      <c r="C178" s="22"/>
      <c r="D178" s="22"/>
      <c r="E178" s="22"/>
      <c r="F178" s="22"/>
      <c r="G178" s="1"/>
      <c r="H178" s="1"/>
      <c r="I178" s="1"/>
      <c r="J178" s="1"/>
      <c r="K178" s="1"/>
      <c r="L178" s="1"/>
      <c r="M178" s="1"/>
      <c r="N178" s="1"/>
      <c r="O178" s="1"/>
      <c r="P178" s="1"/>
      <c r="Q178" s="1"/>
      <c r="R178" s="1"/>
      <c r="S178" s="1"/>
      <c r="T178" s="1"/>
      <c r="U178" s="1"/>
      <c r="V178" s="1"/>
      <c r="W178" s="1"/>
    </row>
    <row r="179" spans="2:23">
      <c r="B179" s="1"/>
      <c r="C179" s="22"/>
      <c r="D179" s="22"/>
      <c r="E179" s="22"/>
      <c r="F179" s="22"/>
      <c r="G179" s="1"/>
      <c r="H179" s="1"/>
      <c r="I179" s="1"/>
      <c r="J179" s="1"/>
      <c r="K179" s="1"/>
      <c r="L179" s="1"/>
      <c r="M179" s="1"/>
      <c r="N179" s="1"/>
      <c r="O179" s="1"/>
      <c r="P179" s="1"/>
      <c r="Q179" s="1"/>
      <c r="R179" s="1"/>
      <c r="S179" s="1"/>
      <c r="T179" s="1"/>
      <c r="U179" s="1"/>
      <c r="V179" s="1"/>
      <c r="W179" s="1"/>
    </row>
    <row r="180" spans="2:23">
      <c r="B180" s="1"/>
      <c r="C180" s="22"/>
      <c r="D180" s="22"/>
      <c r="E180" s="22"/>
      <c r="F180" s="22"/>
      <c r="G180" s="1"/>
      <c r="H180" s="1"/>
      <c r="I180" s="1"/>
      <c r="J180" s="1"/>
      <c r="K180" s="1"/>
      <c r="L180" s="1"/>
      <c r="M180" s="1"/>
      <c r="N180" s="1"/>
      <c r="O180" s="1"/>
      <c r="P180" s="1"/>
      <c r="Q180" s="1"/>
      <c r="R180" s="1"/>
      <c r="S180" s="1"/>
      <c r="T180" s="1"/>
      <c r="U180" s="1"/>
      <c r="V180" s="1"/>
      <c r="W180" s="1"/>
    </row>
    <row r="181" spans="2:23">
      <c r="B181" s="1"/>
      <c r="C181" s="22"/>
      <c r="D181" s="22"/>
      <c r="E181" s="22"/>
      <c r="F181" s="22"/>
      <c r="G181" s="1"/>
      <c r="H181" s="1"/>
      <c r="I181" s="1"/>
      <c r="J181" s="1"/>
      <c r="K181" s="1"/>
      <c r="L181" s="1"/>
      <c r="M181" s="1"/>
      <c r="N181" s="1"/>
      <c r="O181" s="1"/>
      <c r="P181" s="1"/>
      <c r="Q181" s="1"/>
      <c r="R181" s="1"/>
      <c r="S181" s="1"/>
      <c r="T181" s="1"/>
      <c r="U181" s="1"/>
      <c r="V181" s="1"/>
      <c r="W181" s="1"/>
    </row>
    <row r="182" spans="2:23">
      <c r="B182" s="1"/>
      <c r="C182" s="22"/>
      <c r="D182" s="22"/>
      <c r="E182" s="22"/>
      <c r="F182" s="22"/>
      <c r="G182" s="1"/>
      <c r="H182" s="1"/>
      <c r="I182" s="1"/>
      <c r="J182" s="1"/>
      <c r="K182" s="1"/>
      <c r="L182" s="1"/>
      <c r="M182" s="1"/>
      <c r="N182" s="1"/>
      <c r="O182" s="1"/>
      <c r="P182" s="1"/>
      <c r="Q182" s="1"/>
      <c r="R182" s="1"/>
      <c r="S182" s="1"/>
      <c r="T182" s="1"/>
      <c r="U182" s="1"/>
      <c r="V182" s="1"/>
      <c r="W182" s="1"/>
    </row>
    <row r="183" spans="2:23">
      <c r="B183" s="1"/>
      <c r="C183" s="22"/>
      <c r="D183" s="22"/>
      <c r="E183" s="22"/>
      <c r="F183" s="22"/>
      <c r="G183" s="1"/>
      <c r="H183" s="1"/>
      <c r="I183" s="1"/>
      <c r="J183" s="1"/>
      <c r="K183" s="1"/>
      <c r="L183" s="1"/>
      <c r="M183" s="1"/>
      <c r="N183" s="1"/>
      <c r="O183" s="1"/>
      <c r="P183" s="1"/>
      <c r="Q183" s="1"/>
      <c r="R183" s="1"/>
      <c r="S183" s="1"/>
      <c r="T183" s="1"/>
      <c r="U183" s="1"/>
      <c r="V183" s="1"/>
      <c r="W183" s="1"/>
    </row>
    <row r="184" spans="2:23">
      <c r="B184" s="1"/>
      <c r="C184" s="22"/>
      <c r="D184" s="22"/>
      <c r="E184" s="22"/>
      <c r="F184" s="22"/>
      <c r="G184" s="1"/>
      <c r="H184" s="1"/>
      <c r="I184" s="1"/>
      <c r="J184" s="1"/>
      <c r="K184" s="1"/>
      <c r="L184" s="1"/>
      <c r="M184" s="1"/>
      <c r="N184" s="1"/>
      <c r="O184" s="1"/>
      <c r="P184" s="1"/>
      <c r="Q184" s="1"/>
      <c r="R184" s="1"/>
      <c r="S184" s="1"/>
      <c r="T184" s="1"/>
      <c r="U184" s="1"/>
      <c r="V184" s="1"/>
      <c r="W184" s="1"/>
    </row>
    <row r="185" spans="2:23">
      <c r="B185" s="1"/>
      <c r="C185" s="22"/>
      <c r="D185" s="22"/>
      <c r="E185" s="22"/>
      <c r="F185" s="22"/>
      <c r="G185" s="1"/>
      <c r="H185" s="1"/>
      <c r="I185" s="1"/>
      <c r="J185" s="1"/>
      <c r="K185" s="1"/>
      <c r="L185" s="1"/>
      <c r="M185" s="1"/>
      <c r="N185" s="1"/>
      <c r="O185" s="1"/>
      <c r="P185" s="1"/>
      <c r="Q185" s="1"/>
      <c r="R185" s="1"/>
      <c r="S185" s="1"/>
      <c r="T185" s="1"/>
      <c r="U185" s="1"/>
      <c r="V185" s="1"/>
      <c r="W185" s="1"/>
    </row>
    <row r="186" spans="2:23">
      <c r="B186" s="1"/>
      <c r="C186" s="22"/>
      <c r="D186" s="22"/>
      <c r="E186" s="22"/>
      <c r="F186" s="22"/>
      <c r="G186" s="1"/>
      <c r="H186" s="1"/>
      <c r="I186" s="1"/>
      <c r="J186" s="1"/>
      <c r="K186" s="1"/>
      <c r="L186" s="1"/>
      <c r="M186" s="1"/>
      <c r="N186" s="1"/>
      <c r="O186" s="1"/>
      <c r="P186" s="1"/>
      <c r="Q186" s="1"/>
      <c r="R186" s="1"/>
      <c r="S186" s="1"/>
      <c r="T186" s="1"/>
      <c r="U186" s="1"/>
      <c r="V186" s="1"/>
      <c r="W186" s="1"/>
    </row>
    <row r="187" spans="2:23">
      <c r="B187" s="1"/>
      <c r="C187" s="22"/>
      <c r="D187" s="22"/>
      <c r="E187" s="22"/>
      <c r="F187" s="22"/>
      <c r="G187" s="1"/>
      <c r="H187" s="1"/>
      <c r="I187" s="1"/>
      <c r="J187" s="1"/>
      <c r="K187" s="1"/>
      <c r="L187" s="1"/>
      <c r="M187" s="1"/>
      <c r="N187" s="1"/>
      <c r="O187" s="1"/>
      <c r="P187" s="1"/>
      <c r="Q187" s="1"/>
      <c r="R187" s="1"/>
      <c r="S187" s="1"/>
      <c r="T187" s="1"/>
      <c r="U187" s="1"/>
      <c r="V187" s="1"/>
      <c r="W187" s="1"/>
    </row>
    <row r="188" spans="2:23">
      <c r="B188" s="1"/>
      <c r="C188" s="22"/>
      <c r="D188" s="22"/>
      <c r="E188" s="22"/>
      <c r="F188" s="22"/>
      <c r="G188" s="1"/>
      <c r="H188" s="1"/>
      <c r="I188" s="1"/>
      <c r="J188" s="1"/>
      <c r="K188" s="1"/>
      <c r="L188" s="1"/>
      <c r="M188" s="1"/>
      <c r="N188" s="1"/>
      <c r="O188" s="1"/>
      <c r="P188" s="1"/>
      <c r="Q188" s="1"/>
      <c r="R188" s="1"/>
      <c r="S188" s="1"/>
      <c r="T188" s="1"/>
      <c r="U188" s="1"/>
      <c r="V188" s="1"/>
      <c r="W188" s="1"/>
    </row>
    <row r="189" spans="2:23">
      <c r="B189" s="1"/>
      <c r="C189" s="22"/>
      <c r="D189" s="22"/>
      <c r="E189" s="22"/>
      <c r="F189" s="22"/>
      <c r="G189" s="1"/>
      <c r="H189" s="1"/>
      <c r="I189" s="1"/>
      <c r="J189" s="1"/>
      <c r="K189" s="1"/>
      <c r="L189" s="1"/>
      <c r="M189" s="1"/>
      <c r="N189" s="1"/>
      <c r="O189" s="1"/>
      <c r="P189" s="1"/>
      <c r="Q189" s="1"/>
      <c r="R189" s="1"/>
      <c r="S189" s="1"/>
      <c r="T189" s="1"/>
      <c r="U189" s="1"/>
      <c r="V189" s="1"/>
      <c r="W189" s="1"/>
    </row>
    <row r="190" spans="2:23">
      <c r="B190" s="1"/>
      <c r="C190" s="22"/>
      <c r="D190" s="22"/>
      <c r="E190" s="22"/>
      <c r="F190" s="22"/>
      <c r="G190" s="1"/>
      <c r="H190" s="1"/>
      <c r="I190" s="1"/>
      <c r="J190" s="1"/>
      <c r="K190" s="1"/>
      <c r="L190" s="1"/>
      <c r="M190" s="1"/>
      <c r="N190" s="1"/>
      <c r="O190" s="1"/>
      <c r="P190" s="1"/>
      <c r="Q190" s="1"/>
      <c r="R190" s="1"/>
      <c r="S190" s="1"/>
      <c r="T190" s="1"/>
      <c r="U190" s="1"/>
      <c r="V190" s="1"/>
      <c r="W190" s="1"/>
    </row>
    <row r="191" spans="2:23">
      <c r="B191" s="1"/>
      <c r="C191" s="22"/>
      <c r="D191" s="22"/>
      <c r="E191" s="22"/>
      <c r="F191" s="22"/>
      <c r="G191" s="1"/>
      <c r="H191" s="1"/>
      <c r="I191" s="1"/>
      <c r="J191" s="1"/>
      <c r="K191" s="1"/>
      <c r="L191" s="1"/>
      <c r="M191" s="1"/>
      <c r="N191" s="1"/>
      <c r="O191" s="1"/>
      <c r="P191" s="1"/>
      <c r="Q191" s="1"/>
      <c r="R191" s="1"/>
      <c r="S191" s="1"/>
      <c r="T191" s="1"/>
      <c r="U191" s="1"/>
      <c r="V191" s="1"/>
      <c r="W191" s="1"/>
    </row>
    <row r="192" spans="2:23">
      <c r="B192" s="1"/>
      <c r="C192" s="22"/>
      <c r="D192" s="22"/>
      <c r="E192" s="22"/>
      <c r="F192" s="22"/>
      <c r="G192" s="1"/>
      <c r="H192" s="1"/>
      <c r="I192" s="1"/>
      <c r="J192" s="1"/>
      <c r="K192" s="1"/>
      <c r="L192" s="1"/>
      <c r="M192" s="1"/>
      <c r="N192" s="1"/>
      <c r="O192" s="1"/>
      <c r="P192" s="1"/>
      <c r="Q192" s="1"/>
      <c r="R192" s="1"/>
      <c r="S192" s="1"/>
      <c r="T192" s="1"/>
      <c r="U192" s="1"/>
      <c r="V192" s="1"/>
      <c r="W192" s="1"/>
    </row>
    <row r="193" spans="2:23">
      <c r="B193" s="1"/>
      <c r="C193" s="22"/>
      <c r="D193" s="22"/>
      <c r="E193" s="22"/>
      <c r="F193" s="22"/>
      <c r="G193" s="1"/>
      <c r="H193" s="1"/>
      <c r="I193" s="1"/>
      <c r="J193" s="1"/>
      <c r="K193" s="1"/>
      <c r="L193" s="1"/>
      <c r="M193" s="1"/>
      <c r="N193" s="1"/>
      <c r="O193" s="1"/>
      <c r="P193" s="1"/>
      <c r="Q193" s="1"/>
      <c r="R193" s="1"/>
      <c r="S193" s="1"/>
      <c r="T193" s="1"/>
      <c r="U193" s="1"/>
      <c r="V193" s="1"/>
      <c r="W193" s="1"/>
    </row>
    <row r="194" spans="2:23">
      <c r="B194" s="1"/>
      <c r="C194" s="22"/>
      <c r="D194" s="22"/>
      <c r="E194" s="22"/>
      <c r="F194" s="22"/>
      <c r="G194" s="1"/>
      <c r="H194" s="1"/>
      <c r="I194" s="1"/>
      <c r="J194" s="1"/>
      <c r="K194" s="1"/>
      <c r="L194" s="1"/>
      <c r="M194" s="1"/>
      <c r="N194" s="1"/>
      <c r="O194" s="1"/>
      <c r="P194" s="1"/>
      <c r="Q194" s="1"/>
      <c r="R194" s="1"/>
      <c r="S194" s="1"/>
      <c r="T194" s="1"/>
      <c r="U194" s="1"/>
      <c r="V194" s="1"/>
      <c r="W194" s="1"/>
    </row>
    <row r="195" spans="2:23">
      <c r="B195" s="1"/>
      <c r="C195" s="22"/>
      <c r="D195" s="22"/>
      <c r="E195" s="22"/>
      <c r="F195" s="22"/>
      <c r="G195" s="1"/>
      <c r="H195" s="1"/>
      <c r="I195" s="1"/>
      <c r="J195" s="1"/>
      <c r="K195" s="1"/>
      <c r="L195" s="1"/>
      <c r="M195" s="1"/>
      <c r="N195" s="1"/>
      <c r="O195" s="1"/>
      <c r="P195" s="1"/>
      <c r="Q195" s="1"/>
      <c r="R195" s="1"/>
      <c r="S195" s="1"/>
      <c r="T195" s="1"/>
      <c r="U195" s="1"/>
      <c r="V195" s="1"/>
      <c r="W195" s="1"/>
    </row>
    <row r="196" spans="2:23">
      <c r="B196" s="1"/>
      <c r="C196" s="22"/>
      <c r="D196" s="22"/>
      <c r="E196" s="22"/>
      <c r="F196" s="22"/>
      <c r="G196" s="1"/>
      <c r="H196" s="1"/>
      <c r="I196" s="1"/>
      <c r="J196" s="1"/>
      <c r="K196" s="1"/>
      <c r="L196" s="1"/>
      <c r="M196" s="1"/>
      <c r="N196" s="1"/>
      <c r="O196" s="1"/>
      <c r="P196" s="1"/>
      <c r="Q196" s="1"/>
      <c r="R196" s="1"/>
      <c r="S196" s="1"/>
      <c r="T196" s="1"/>
      <c r="U196" s="1"/>
      <c r="V196" s="1"/>
      <c r="W196" s="1"/>
    </row>
    <row r="197" spans="2:23">
      <c r="B197" s="1"/>
      <c r="C197" s="22"/>
      <c r="D197" s="22"/>
      <c r="E197" s="22"/>
      <c r="F197" s="22"/>
      <c r="G197" s="1"/>
      <c r="H197" s="1"/>
      <c r="I197" s="1"/>
      <c r="J197" s="1"/>
      <c r="K197" s="1"/>
      <c r="L197" s="1"/>
      <c r="M197" s="1"/>
      <c r="N197" s="1"/>
      <c r="O197" s="1"/>
      <c r="P197" s="1"/>
      <c r="Q197" s="1"/>
      <c r="R197" s="1"/>
      <c r="S197" s="1"/>
      <c r="T197" s="1"/>
      <c r="U197" s="1"/>
      <c r="V197" s="1"/>
      <c r="W197" s="1"/>
    </row>
    <row r="198" spans="2:23">
      <c r="B198" s="1"/>
      <c r="C198" s="22"/>
      <c r="D198" s="22"/>
      <c r="E198" s="22"/>
      <c r="F198" s="22"/>
      <c r="G198" s="1"/>
      <c r="H198" s="1"/>
      <c r="I198" s="1"/>
      <c r="J198" s="1"/>
      <c r="K198" s="1"/>
      <c r="L198" s="1"/>
      <c r="M198" s="1"/>
      <c r="N198" s="1"/>
      <c r="O198" s="1"/>
      <c r="P198" s="1"/>
      <c r="Q198" s="1"/>
      <c r="R198" s="1"/>
      <c r="S198" s="1"/>
      <c r="T198" s="1"/>
      <c r="U198" s="1"/>
      <c r="V198" s="1"/>
      <c r="W198" s="1"/>
    </row>
    <row r="199" spans="2:23">
      <c r="B199" s="1"/>
      <c r="C199" s="22"/>
      <c r="D199" s="22"/>
      <c r="E199" s="22"/>
      <c r="F199" s="22"/>
      <c r="G199" s="1"/>
      <c r="H199" s="1"/>
      <c r="I199" s="1"/>
      <c r="J199" s="1"/>
      <c r="K199" s="1"/>
      <c r="L199" s="1"/>
      <c r="M199" s="1"/>
      <c r="N199" s="1"/>
      <c r="O199" s="1"/>
      <c r="P199" s="1"/>
      <c r="Q199" s="1"/>
      <c r="R199" s="1"/>
      <c r="S199" s="1"/>
      <c r="T199" s="1"/>
      <c r="U199" s="1"/>
      <c r="V199" s="1"/>
      <c r="W199" s="1"/>
    </row>
    <row r="200" spans="2:23">
      <c r="B200" s="1"/>
      <c r="C200" s="22"/>
      <c r="D200" s="22"/>
      <c r="E200" s="22"/>
      <c r="F200" s="22"/>
      <c r="G200" s="1"/>
      <c r="H200" s="1"/>
      <c r="I200" s="1"/>
      <c r="J200" s="1"/>
      <c r="K200" s="1"/>
      <c r="L200" s="1"/>
      <c r="M200" s="1"/>
      <c r="N200" s="1"/>
      <c r="O200" s="1"/>
      <c r="P200" s="1"/>
      <c r="Q200" s="1"/>
      <c r="R200" s="1"/>
      <c r="S200" s="1"/>
      <c r="T200" s="1"/>
      <c r="U200" s="1"/>
      <c r="V200" s="1"/>
      <c r="W200" s="1"/>
    </row>
    <row r="201" spans="2:23">
      <c r="B201" s="1"/>
      <c r="C201" s="22"/>
      <c r="D201" s="22"/>
      <c r="E201" s="22"/>
      <c r="F201" s="22"/>
      <c r="G201" s="1"/>
      <c r="H201" s="1"/>
      <c r="I201" s="1"/>
      <c r="J201" s="1"/>
      <c r="K201" s="1"/>
      <c r="L201" s="1"/>
      <c r="M201" s="1"/>
      <c r="N201" s="1"/>
      <c r="O201" s="1"/>
      <c r="P201" s="1"/>
      <c r="Q201" s="1"/>
      <c r="R201" s="1"/>
      <c r="S201" s="1"/>
      <c r="T201" s="1"/>
      <c r="U201" s="1"/>
      <c r="V201" s="1"/>
      <c r="W201" s="1"/>
    </row>
    <row r="202" spans="2:23">
      <c r="B202" s="1"/>
      <c r="C202" s="22"/>
      <c r="D202" s="22"/>
      <c r="E202" s="22"/>
      <c r="F202" s="22"/>
      <c r="G202" s="1"/>
      <c r="H202" s="1"/>
      <c r="I202" s="1"/>
      <c r="J202" s="1"/>
      <c r="K202" s="1"/>
      <c r="L202" s="1"/>
      <c r="M202" s="1"/>
      <c r="N202" s="1"/>
      <c r="O202" s="1"/>
      <c r="P202" s="1"/>
      <c r="Q202" s="1"/>
      <c r="R202" s="1"/>
      <c r="S202" s="1"/>
      <c r="T202" s="1"/>
      <c r="U202" s="1"/>
      <c r="V202" s="1"/>
      <c r="W202" s="1"/>
    </row>
    <row r="203" spans="2:23">
      <c r="B203" s="1"/>
      <c r="C203" s="22"/>
      <c r="D203" s="22"/>
      <c r="E203" s="22"/>
      <c r="F203" s="22"/>
      <c r="G203" s="1"/>
      <c r="H203" s="1"/>
      <c r="I203" s="1"/>
      <c r="J203" s="1"/>
      <c r="K203" s="1"/>
      <c r="L203" s="1"/>
      <c r="M203" s="1"/>
      <c r="N203" s="1"/>
      <c r="O203" s="1"/>
      <c r="P203" s="1"/>
      <c r="Q203" s="1"/>
      <c r="R203" s="1"/>
      <c r="S203" s="1"/>
      <c r="T203" s="1"/>
      <c r="U203" s="1"/>
      <c r="V203" s="1"/>
      <c r="W203" s="1"/>
    </row>
    <row r="204" spans="2:23">
      <c r="B204" s="1"/>
      <c r="C204" s="22"/>
      <c r="D204" s="22"/>
      <c r="E204" s="22"/>
      <c r="F204" s="22"/>
      <c r="G204" s="1"/>
      <c r="H204" s="1"/>
      <c r="I204" s="1"/>
      <c r="J204" s="1"/>
      <c r="K204" s="1"/>
      <c r="L204" s="1"/>
      <c r="M204" s="1"/>
      <c r="N204" s="1"/>
      <c r="O204" s="1"/>
      <c r="P204" s="1"/>
      <c r="Q204" s="1"/>
      <c r="R204" s="1"/>
      <c r="S204" s="1"/>
      <c r="T204" s="1"/>
      <c r="U204" s="1"/>
      <c r="V204" s="1"/>
      <c r="W204" s="1"/>
    </row>
    <row r="205" spans="2:23">
      <c r="B205" s="1"/>
      <c r="C205" s="22"/>
      <c r="D205" s="22"/>
      <c r="E205" s="22"/>
      <c r="F205" s="22"/>
      <c r="G205" s="1"/>
      <c r="H205" s="1"/>
      <c r="I205" s="1"/>
      <c r="J205" s="1"/>
      <c r="K205" s="1"/>
      <c r="L205" s="1"/>
      <c r="M205" s="1"/>
      <c r="N205" s="1"/>
      <c r="O205" s="1"/>
      <c r="P205" s="1"/>
      <c r="Q205" s="1"/>
      <c r="R205" s="1"/>
      <c r="S205" s="1"/>
      <c r="T205" s="1"/>
      <c r="U205" s="1"/>
      <c r="V205" s="1"/>
      <c r="W205" s="1"/>
    </row>
    <row r="206" spans="2:23">
      <c r="B206" s="1"/>
      <c r="C206" s="22"/>
      <c r="D206" s="22"/>
      <c r="E206" s="22"/>
      <c r="F206" s="22"/>
      <c r="G206" s="1"/>
      <c r="H206" s="1"/>
      <c r="I206" s="1"/>
      <c r="J206" s="1"/>
      <c r="K206" s="1"/>
      <c r="L206" s="1"/>
      <c r="M206" s="1"/>
      <c r="N206" s="1"/>
      <c r="O206" s="1"/>
      <c r="P206" s="1"/>
      <c r="Q206" s="1"/>
      <c r="R206" s="1"/>
      <c r="S206" s="1"/>
      <c r="T206" s="1"/>
      <c r="U206" s="1"/>
      <c r="V206" s="1"/>
      <c r="W206" s="1"/>
    </row>
    <row r="207" spans="2:23">
      <c r="B207" s="1"/>
      <c r="C207" s="22"/>
      <c r="D207" s="22"/>
      <c r="E207" s="22"/>
      <c r="F207" s="22"/>
      <c r="G207" s="1"/>
      <c r="H207" s="1"/>
      <c r="I207" s="1"/>
      <c r="J207" s="1"/>
      <c r="K207" s="1"/>
      <c r="L207" s="1"/>
      <c r="M207" s="1"/>
      <c r="N207" s="1"/>
      <c r="O207" s="1"/>
      <c r="P207" s="1"/>
      <c r="Q207" s="1"/>
      <c r="R207" s="1"/>
      <c r="S207" s="1"/>
      <c r="T207" s="1"/>
      <c r="U207" s="1"/>
      <c r="V207" s="1"/>
      <c r="W207" s="1"/>
    </row>
    <row r="208" spans="2:23">
      <c r="B208" s="1"/>
      <c r="C208" s="22"/>
      <c r="D208" s="22"/>
      <c r="E208" s="22"/>
      <c r="F208" s="22"/>
      <c r="G208" s="1"/>
      <c r="H208" s="1"/>
      <c r="I208" s="1"/>
      <c r="J208" s="1"/>
      <c r="K208" s="1"/>
      <c r="L208" s="1"/>
      <c r="M208" s="1"/>
      <c r="N208" s="1"/>
      <c r="O208" s="1"/>
      <c r="P208" s="1"/>
      <c r="Q208" s="1"/>
      <c r="R208" s="1"/>
      <c r="S208" s="1"/>
      <c r="T208" s="1"/>
      <c r="U208" s="1"/>
      <c r="V208" s="1"/>
      <c r="W208" s="1"/>
    </row>
    <row r="209" spans="2:23">
      <c r="B209" s="1"/>
      <c r="C209" s="22"/>
      <c r="D209" s="22"/>
      <c r="E209" s="22"/>
      <c r="F209" s="22"/>
      <c r="G209" s="1"/>
      <c r="H209" s="1"/>
      <c r="I209" s="1"/>
      <c r="J209" s="1"/>
      <c r="K209" s="1"/>
      <c r="L209" s="1"/>
      <c r="M209" s="1"/>
      <c r="N209" s="1"/>
      <c r="O209" s="1"/>
      <c r="P209" s="1"/>
      <c r="Q209" s="1"/>
      <c r="R209" s="1"/>
      <c r="S209" s="1"/>
      <c r="T209" s="1"/>
      <c r="U209" s="1"/>
      <c r="V209" s="1"/>
      <c r="W209" s="1"/>
    </row>
    <row r="210" spans="2:23">
      <c r="B210" s="1"/>
      <c r="C210" s="22"/>
      <c r="D210" s="22"/>
      <c r="E210" s="22"/>
      <c r="F210" s="22"/>
      <c r="G210" s="1"/>
      <c r="H210" s="1"/>
      <c r="I210" s="1"/>
      <c r="J210" s="1"/>
      <c r="K210" s="1"/>
      <c r="L210" s="1"/>
      <c r="M210" s="1"/>
      <c r="N210" s="1"/>
      <c r="O210" s="1"/>
      <c r="P210" s="1"/>
      <c r="Q210" s="1"/>
      <c r="R210" s="1"/>
      <c r="S210" s="1"/>
      <c r="T210" s="1"/>
      <c r="U210" s="1"/>
      <c r="V210" s="1"/>
      <c r="W210" s="1"/>
    </row>
    <row r="211" spans="2:23">
      <c r="B211" s="1"/>
      <c r="C211" s="22"/>
      <c r="D211" s="22"/>
      <c r="E211" s="22"/>
      <c r="F211" s="22"/>
      <c r="G211" s="1"/>
      <c r="H211" s="1"/>
      <c r="I211" s="1"/>
      <c r="J211" s="1"/>
      <c r="K211" s="1"/>
      <c r="L211" s="1"/>
      <c r="M211" s="1"/>
      <c r="N211" s="1"/>
      <c r="O211" s="1"/>
      <c r="P211" s="1"/>
      <c r="Q211" s="1"/>
      <c r="R211" s="1"/>
      <c r="S211" s="1"/>
      <c r="T211" s="1"/>
      <c r="U211" s="1"/>
      <c r="V211" s="1"/>
      <c r="W211" s="1"/>
    </row>
    <row r="212" spans="2:23">
      <c r="B212" s="1"/>
      <c r="C212" s="22"/>
      <c r="D212" s="22"/>
      <c r="E212" s="22"/>
      <c r="F212" s="22"/>
      <c r="G212" s="1"/>
      <c r="H212" s="1"/>
      <c r="I212" s="1"/>
      <c r="J212" s="1"/>
      <c r="K212" s="1"/>
      <c r="L212" s="1"/>
      <c r="M212" s="1"/>
      <c r="N212" s="1"/>
      <c r="O212" s="1"/>
      <c r="P212" s="1"/>
      <c r="Q212" s="1"/>
      <c r="R212" s="1"/>
      <c r="S212" s="1"/>
      <c r="T212" s="1"/>
      <c r="U212" s="1"/>
      <c r="V212" s="1"/>
      <c r="W212" s="1"/>
    </row>
    <row r="213" spans="2:23">
      <c r="B213" s="1"/>
      <c r="C213" s="22"/>
      <c r="D213" s="22"/>
      <c r="E213" s="22"/>
      <c r="F213" s="22"/>
      <c r="G213" s="1"/>
      <c r="H213" s="1"/>
      <c r="I213" s="1"/>
      <c r="J213" s="1"/>
      <c r="K213" s="1"/>
      <c r="L213" s="1"/>
      <c r="M213" s="1"/>
      <c r="N213" s="1"/>
      <c r="O213" s="1"/>
      <c r="P213" s="1"/>
      <c r="Q213" s="1"/>
      <c r="R213" s="1"/>
      <c r="S213" s="1"/>
      <c r="T213" s="1"/>
      <c r="U213" s="1"/>
      <c r="V213" s="1"/>
      <c r="W213" s="1"/>
    </row>
    <row r="214" spans="2:23">
      <c r="B214" s="1"/>
      <c r="C214" s="22"/>
      <c r="D214" s="22"/>
      <c r="E214" s="22"/>
      <c r="F214" s="22"/>
      <c r="G214" s="1"/>
      <c r="H214" s="1"/>
      <c r="I214" s="1"/>
      <c r="J214" s="1"/>
      <c r="K214" s="1"/>
      <c r="L214" s="1"/>
      <c r="M214" s="1"/>
      <c r="N214" s="1"/>
      <c r="O214" s="1"/>
      <c r="P214" s="1"/>
      <c r="Q214" s="1"/>
      <c r="R214" s="1"/>
      <c r="S214" s="1"/>
      <c r="T214" s="1"/>
      <c r="U214" s="1"/>
      <c r="V214" s="1"/>
      <c r="W214" s="1"/>
    </row>
    <row r="215" spans="2:23">
      <c r="B215" s="1"/>
      <c r="C215" s="22"/>
      <c r="D215" s="22"/>
      <c r="E215" s="22"/>
      <c r="F215" s="22"/>
      <c r="G215" s="1"/>
      <c r="H215" s="1"/>
      <c r="I215" s="1"/>
      <c r="J215" s="1"/>
      <c r="K215" s="1"/>
      <c r="L215" s="1"/>
      <c r="M215" s="1"/>
      <c r="N215" s="1"/>
      <c r="O215" s="1"/>
      <c r="P215" s="1"/>
      <c r="Q215" s="1"/>
      <c r="R215" s="1"/>
      <c r="S215" s="1"/>
      <c r="T215" s="1"/>
      <c r="U215" s="1"/>
      <c r="V215" s="1"/>
      <c r="W215" s="1"/>
    </row>
    <row r="216" spans="2:23">
      <c r="B216" s="1"/>
      <c r="C216" s="22"/>
      <c r="D216" s="22"/>
      <c r="E216" s="22"/>
      <c r="F216" s="22"/>
      <c r="G216" s="1"/>
      <c r="H216" s="1"/>
      <c r="I216" s="1"/>
      <c r="J216" s="1"/>
      <c r="K216" s="1"/>
      <c r="L216" s="1"/>
      <c r="M216" s="1"/>
      <c r="N216" s="1"/>
      <c r="O216" s="1"/>
      <c r="P216" s="1"/>
      <c r="Q216" s="1"/>
      <c r="R216" s="1"/>
      <c r="S216" s="1"/>
      <c r="T216" s="1"/>
      <c r="U216" s="1"/>
      <c r="V216" s="1"/>
      <c r="W216" s="1"/>
    </row>
    <row r="217" spans="2:23">
      <c r="B217" s="1"/>
      <c r="C217" s="22"/>
      <c r="D217" s="22"/>
      <c r="E217" s="22"/>
      <c r="F217" s="22"/>
      <c r="G217" s="1"/>
      <c r="H217" s="1"/>
      <c r="I217" s="1"/>
      <c r="J217" s="1"/>
      <c r="K217" s="1"/>
      <c r="L217" s="1"/>
      <c r="M217" s="1"/>
      <c r="N217" s="1"/>
      <c r="O217" s="1"/>
      <c r="P217" s="1"/>
      <c r="Q217" s="1"/>
      <c r="R217" s="1"/>
      <c r="S217" s="1"/>
      <c r="T217" s="1"/>
      <c r="U217" s="1"/>
      <c r="V217" s="1"/>
      <c r="W217" s="1"/>
    </row>
    <row r="218" spans="2:23">
      <c r="B218" s="1"/>
      <c r="C218" s="22"/>
      <c r="D218" s="22"/>
      <c r="E218" s="22"/>
      <c r="F218" s="22"/>
      <c r="G218" s="1"/>
      <c r="H218" s="1"/>
      <c r="I218" s="1"/>
      <c r="J218" s="1"/>
      <c r="K218" s="1"/>
      <c r="L218" s="1"/>
      <c r="M218" s="1"/>
      <c r="N218" s="1"/>
      <c r="O218" s="1"/>
      <c r="P218" s="1"/>
      <c r="Q218" s="1"/>
      <c r="R218" s="1"/>
      <c r="S218" s="1"/>
      <c r="T218" s="1"/>
      <c r="U218" s="1"/>
      <c r="V218" s="1"/>
      <c r="W218" s="1"/>
    </row>
    <row r="219" spans="2:23">
      <c r="B219" s="1"/>
      <c r="C219" s="22"/>
      <c r="D219" s="22"/>
      <c r="E219" s="22"/>
      <c r="F219" s="22"/>
      <c r="G219" s="1"/>
      <c r="H219" s="1"/>
      <c r="I219" s="1"/>
      <c r="J219" s="1"/>
      <c r="K219" s="1"/>
      <c r="L219" s="1"/>
      <c r="M219" s="1"/>
      <c r="N219" s="1"/>
      <c r="O219" s="1"/>
      <c r="P219" s="1"/>
      <c r="Q219" s="1"/>
      <c r="R219" s="1"/>
      <c r="S219" s="1"/>
      <c r="T219" s="1"/>
      <c r="U219" s="1"/>
      <c r="V219" s="1"/>
      <c r="W219" s="1"/>
    </row>
    <row r="220" spans="2:23">
      <c r="B220" s="1"/>
      <c r="C220" s="22"/>
      <c r="D220" s="22"/>
      <c r="E220" s="22"/>
      <c r="F220" s="22"/>
      <c r="G220" s="1"/>
      <c r="H220" s="1"/>
      <c r="I220" s="1"/>
      <c r="J220" s="1"/>
      <c r="K220" s="1"/>
      <c r="L220" s="1"/>
      <c r="M220" s="1"/>
      <c r="N220" s="1"/>
      <c r="O220" s="1"/>
      <c r="P220" s="1"/>
      <c r="Q220" s="1"/>
      <c r="R220" s="1"/>
      <c r="S220" s="1"/>
      <c r="T220" s="1"/>
      <c r="U220" s="1"/>
      <c r="V220" s="1"/>
      <c r="W220" s="1"/>
    </row>
    <row r="221" spans="2:23">
      <c r="B221" s="1"/>
      <c r="C221" s="22"/>
      <c r="D221" s="22"/>
      <c r="E221" s="22"/>
      <c r="F221" s="22"/>
      <c r="G221" s="1"/>
      <c r="H221" s="1"/>
      <c r="I221" s="1"/>
      <c r="J221" s="1"/>
      <c r="K221" s="1"/>
      <c r="L221" s="1"/>
      <c r="M221" s="1"/>
      <c r="N221" s="1"/>
      <c r="O221" s="1"/>
      <c r="P221" s="1"/>
      <c r="Q221" s="1"/>
      <c r="R221" s="1"/>
      <c r="S221" s="1"/>
      <c r="T221" s="1"/>
      <c r="U221" s="1"/>
      <c r="V221" s="1"/>
      <c r="W221" s="1"/>
    </row>
    <row r="222" spans="2:23">
      <c r="B222" s="1"/>
      <c r="C222" s="22"/>
      <c r="D222" s="22"/>
      <c r="E222" s="22"/>
      <c r="F222" s="22"/>
      <c r="G222" s="1"/>
      <c r="H222" s="1"/>
      <c r="I222" s="1"/>
      <c r="J222" s="1"/>
      <c r="K222" s="1"/>
      <c r="L222" s="1"/>
      <c r="M222" s="1"/>
      <c r="N222" s="1"/>
      <c r="O222" s="1"/>
      <c r="P222" s="1"/>
      <c r="Q222" s="1"/>
      <c r="R222" s="1"/>
      <c r="S222" s="1"/>
      <c r="T222" s="1"/>
      <c r="U222" s="1"/>
      <c r="V222" s="1"/>
      <c r="W222" s="1"/>
    </row>
    <row r="223" spans="2:23">
      <c r="B223" s="1"/>
      <c r="C223" s="22"/>
      <c r="D223" s="22"/>
      <c r="E223" s="22"/>
      <c r="F223" s="22"/>
      <c r="G223" s="1"/>
      <c r="H223" s="1"/>
      <c r="I223" s="1"/>
      <c r="J223" s="1"/>
      <c r="K223" s="1"/>
      <c r="L223" s="1"/>
      <c r="M223" s="1"/>
      <c r="N223" s="1"/>
      <c r="O223" s="1"/>
      <c r="P223" s="1"/>
      <c r="Q223" s="1"/>
      <c r="R223" s="1"/>
      <c r="S223" s="1"/>
      <c r="T223" s="1"/>
      <c r="U223" s="1"/>
      <c r="V223" s="1"/>
      <c r="W223" s="1"/>
    </row>
    <row r="224" spans="2:23">
      <c r="B224" s="1"/>
      <c r="C224" s="22"/>
      <c r="D224" s="22"/>
      <c r="E224" s="22"/>
      <c r="F224" s="22"/>
      <c r="G224" s="1"/>
      <c r="H224" s="1"/>
      <c r="I224" s="1"/>
      <c r="J224" s="1"/>
      <c r="K224" s="1"/>
      <c r="L224" s="1"/>
      <c r="M224" s="1"/>
      <c r="N224" s="1"/>
      <c r="O224" s="1"/>
      <c r="P224" s="1"/>
      <c r="Q224" s="1"/>
      <c r="R224" s="1"/>
      <c r="S224" s="1"/>
      <c r="T224" s="1"/>
      <c r="U224" s="1"/>
      <c r="V224" s="1"/>
      <c r="W224" s="1"/>
    </row>
    <row r="225" spans="2:23">
      <c r="B225" s="1"/>
      <c r="C225" s="22"/>
      <c r="D225" s="22"/>
      <c r="E225" s="22"/>
      <c r="F225" s="22"/>
      <c r="G225" s="1"/>
      <c r="H225" s="1"/>
      <c r="I225" s="1"/>
      <c r="J225" s="1"/>
      <c r="K225" s="1"/>
      <c r="L225" s="1"/>
      <c r="M225" s="1"/>
      <c r="N225" s="1"/>
      <c r="O225" s="1"/>
      <c r="P225" s="1"/>
      <c r="Q225" s="1"/>
      <c r="R225" s="1"/>
      <c r="S225" s="1"/>
      <c r="T225" s="1"/>
      <c r="U225" s="1"/>
      <c r="V225" s="1"/>
      <c r="W225" s="1"/>
    </row>
    <row r="226" spans="2:23">
      <c r="B226" s="1"/>
      <c r="C226" s="22"/>
      <c r="D226" s="22"/>
      <c r="E226" s="22"/>
      <c r="F226" s="22"/>
      <c r="G226" s="1"/>
      <c r="H226" s="1"/>
      <c r="I226" s="1"/>
      <c r="J226" s="1"/>
      <c r="K226" s="1"/>
      <c r="L226" s="1"/>
      <c r="M226" s="1"/>
      <c r="N226" s="1"/>
      <c r="O226" s="1"/>
      <c r="P226" s="1"/>
      <c r="Q226" s="1"/>
      <c r="R226" s="1"/>
      <c r="S226" s="1"/>
      <c r="T226" s="1"/>
      <c r="U226" s="1"/>
      <c r="V226" s="1"/>
      <c r="W226" s="1"/>
    </row>
    <row r="227" spans="2:23">
      <c r="B227" s="1"/>
      <c r="C227" s="22"/>
      <c r="D227" s="22"/>
      <c r="E227" s="22"/>
      <c r="F227" s="22"/>
      <c r="G227" s="1"/>
      <c r="H227" s="1"/>
      <c r="I227" s="1"/>
      <c r="J227" s="1"/>
      <c r="K227" s="1"/>
      <c r="L227" s="1"/>
      <c r="M227" s="1"/>
      <c r="N227" s="1"/>
      <c r="O227" s="1"/>
      <c r="P227" s="1"/>
      <c r="Q227" s="1"/>
      <c r="R227" s="1"/>
      <c r="S227" s="1"/>
      <c r="T227" s="1"/>
      <c r="U227" s="1"/>
      <c r="V227" s="1"/>
      <c r="W227" s="1"/>
    </row>
    <row r="228" spans="2:23">
      <c r="B228" s="1"/>
      <c r="C228" s="22"/>
      <c r="D228" s="22"/>
      <c r="E228" s="22"/>
      <c r="F228" s="22"/>
      <c r="G228" s="1"/>
      <c r="H228" s="1"/>
      <c r="I228" s="1"/>
      <c r="J228" s="1"/>
      <c r="K228" s="1"/>
      <c r="L228" s="1"/>
      <c r="M228" s="1"/>
      <c r="N228" s="1"/>
      <c r="O228" s="1"/>
      <c r="P228" s="1"/>
      <c r="Q228" s="1"/>
      <c r="R228" s="1"/>
      <c r="S228" s="1"/>
      <c r="T228" s="1"/>
      <c r="U228" s="1"/>
      <c r="V228" s="1"/>
      <c r="W228" s="1"/>
    </row>
    <row r="229" spans="2:23">
      <c r="B229" s="1"/>
      <c r="C229" s="22"/>
      <c r="D229" s="22"/>
      <c r="E229" s="22"/>
      <c r="F229" s="22"/>
      <c r="G229" s="1"/>
      <c r="H229" s="1"/>
      <c r="I229" s="1"/>
      <c r="J229" s="1"/>
      <c r="K229" s="1"/>
      <c r="L229" s="1"/>
      <c r="M229" s="1"/>
      <c r="N229" s="1"/>
      <c r="O229" s="1"/>
      <c r="P229" s="1"/>
      <c r="Q229" s="1"/>
      <c r="R229" s="1"/>
      <c r="S229" s="1"/>
      <c r="T229" s="1"/>
      <c r="U229" s="1"/>
      <c r="V229" s="1"/>
      <c r="W229" s="1"/>
    </row>
    <row r="230" spans="2:23">
      <c r="B230" s="1"/>
      <c r="C230" s="22"/>
      <c r="D230" s="22"/>
      <c r="E230" s="22"/>
      <c r="F230" s="22"/>
      <c r="G230" s="1"/>
      <c r="H230" s="1"/>
      <c r="I230" s="1"/>
      <c r="J230" s="1"/>
      <c r="K230" s="1"/>
      <c r="L230" s="1"/>
      <c r="M230" s="1"/>
      <c r="N230" s="1"/>
      <c r="O230" s="1"/>
      <c r="P230" s="1"/>
      <c r="Q230" s="1"/>
      <c r="R230" s="1"/>
      <c r="S230" s="1"/>
      <c r="T230" s="1"/>
      <c r="U230" s="1"/>
      <c r="V230" s="1"/>
      <c r="W230" s="1"/>
    </row>
    <row r="231" spans="2:23">
      <c r="B231" s="1"/>
      <c r="C231" s="22"/>
      <c r="D231" s="22"/>
      <c r="E231" s="22"/>
      <c r="F231" s="22"/>
      <c r="G231" s="1"/>
      <c r="H231" s="1"/>
      <c r="I231" s="1"/>
      <c r="J231" s="1"/>
      <c r="K231" s="1"/>
      <c r="L231" s="1"/>
      <c r="M231" s="1"/>
      <c r="N231" s="1"/>
      <c r="O231" s="1"/>
      <c r="P231" s="1"/>
      <c r="Q231" s="1"/>
      <c r="R231" s="1"/>
      <c r="S231" s="1"/>
      <c r="T231" s="1"/>
      <c r="U231" s="1"/>
      <c r="V231" s="1"/>
      <c r="W231" s="1"/>
    </row>
    <row r="232" spans="2:23">
      <c r="B232" s="1"/>
      <c r="C232" s="22"/>
      <c r="D232" s="22"/>
      <c r="E232" s="22"/>
      <c r="F232" s="22"/>
      <c r="G232" s="1"/>
      <c r="H232" s="1"/>
      <c r="I232" s="1"/>
      <c r="J232" s="1"/>
      <c r="K232" s="1"/>
      <c r="L232" s="1"/>
      <c r="M232" s="1"/>
      <c r="N232" s="1"/>
      <c r="O232" s="1"/>
      <c r="P232" s="1"/>
      <c r="Q232" s="1"/>
      <c r="R232" s="1"/>
      <c r="S232" s="1"/>
      <c r="T232" s="1"/>
      <c r="U232" s="1"/>
      <c r="V232" s="1"/>
      <c r="W232" s="1"/>
    </row>
    <row r="233" spans="2:23">
      <c r="B233" s="1"/>
      <c r="C233" s="22"/>
      <c r="D233" s="22"/>
      <c r="E233" s="22"/>
      <c r="F233" s="22"/>
      <c r="G233" s="1"/>
      <c r="H233" s="1"/>
      <c r="I233" s="1"/>
      <c r="J233" s="1"/>
      <c r="K233" s="1"/>
      <c r="L233" s="1"/>
      <c r="M233" s="1"/>
      <c r="N233" s="1"/>
      <c r="O233" s="1"/>
      <c r="P233" s="1"/>
      <c r="Q233" s="1"/>
      <c r="R233" s="1"/>
      <c r="S233" s="1"/>
      <c r="T233" s="1"/>
      <c r="U233" s="1"/>
      <c r="V233" s="1"/>
      <c r="W233" s="1"/>
    </row>
    <row r="234" spans="2:23">
      <c r="B234" s="1"/>
      <c r="C234" s="22"/>
      <c r="D234" s="22"/>
      <c r="E234" s="22"/>
      <c r="F234" s="22"/>
      <c r="G234" s="1"/>
      <c r="H234" s="1"/>
      <c r="I234" s="1"/>
      <c r="J234" s="1"/>
      <c r="K234" s="1"/>
      <c r="L234" s="1"/>
      <c r="M234" s="1"/>
      <c r="N234" s="1"/>
      <c r="O234" s="1"/>
      <c r="P234" s="1"/>
      <c r="Q234" s="1"/>
      <c r="R234" s="1"/>
      <c r="S234" s="1"/>
      <c r="T234" s="1"/>
      <c r="U234" s="1"/>
      <c r="V234" s="1"/>
      <c r="W234" s="1"/>
    </row>
    <row r="235" spans="2:23">
      <c r="B235" s="1"/>
      <c r="C235" s="22"/>
      <c r="D235" s="22"/>
      <c r="E235" s="22"/>
      <c r="F235" s="22"/>
      <c r="G235" s="1"/>
      <c r="H235" s="1"/>
      <c r="I235" s="1"/>
      <c r="J235" s="1"/>
      <c r="K235" s="1"/>
      <c r="L235" s="1"/>
      <c r="M235" s="1"/>
      <c r="N235" s="1"/>
      <c r="O235" s="1"/>
      <c r="P235" s="1"/>
      <c r="Q235" s="1"/>
      <c r="R235" s="1"/>
      <c r="S235" s="1"/>
      <c r="T235" s="1"/>
      <c r="U235" s="1"/>
      <c r="V235" s="1"/>
      <c r="W235" s="1"/>
    </row>
    <row r="236" spans="2:23">
      <c r="B236" s="1"/>
      <c r="C236" s="22"/>
      <c r="D236" s="22"/>
      <c r="E236" s="22"/>
      <c r="F236" s="22"/>
      <c r="G236" s="1"/>
      <c r="H236" s="1"/>
      <c r="I236" s="1"/>
      <c r="J236" s="1"/>
      <c r="K236" s="1"/>
      <c r="L236" s="1"/>
      <c r="M236" s="1"/>
      <c r="N236" s="1"/>
      <c r="O236" s="1"/>
      <c r="P236" s="1"/>
      <c r="Q236" s="1"/>
      <c r="R236" s="1"/>
      <c r="S236" s="1"/>
      <c r="T236" s="1"/>
      <c r="U236" s="1"/>
      <c r="V236" s="1"/>
      <c r="W236" s="1"/>
    </row>
    <row r="237" spans="2:23">
      <c r="B237" s="1"/>
      <c r="C237" s="22"/>
      <c r="D237" s="22"/>
      <c r="E237" s="22"/>
      <c r="F237" s="22"/>
      <c r="G237" s="1"/>
      <c r="H237" s="1"/>
      <c r="I237" s="1"/>
      <c r="J237" s="1"/>
      <c r="K237" s="1"/>
      <c r="L237" s="1"/>
      <c r="M237" s="1"/>
      <c r="N237" s="1"/>
      <c r="O237" s="1"/>
      <c r="P237" s="1"/>
      <c r="Q237" s="1"/>
      <c r="R237" s="1"/>
      <c r="S237" s="1"/>
      <c r="T237" s="1"/>
      <c r="U237" s="1"/>
      <c r="V237" s="1"/>
      <c r="W237" s="1"/>
    </row>
    <row r="238" spans="2:23">
      <c r="B238" s="1"/>
      <c r="C238" s="22"/>
      <c r="D238" s="22"/>
      <c r="E238" s="22"/>
      <c r="F238" s="22"/>
      <c r="G238" s="1"/>
      <c r="H238" s="1"/>
      <c r="I238" s="1"/>
      <c r="J238" s="1"/>
      <c r="K238" s="1"/>
      <c r="L238" s="1"/>
      <c r="M238" s="1"/>
      <c r="N238" s="1"/>
      <c r="O238" s="1"/>
      <c r="P238" s="1"/>
      <c r="Q238" s="1"/>
      <c r="R238" s="1"/>
      <c r="S238" s="1"/>
      <c r="T238" s="1"/>
      <c r="U238" s="1"/>
      <c r="V238" s="1"/>
      <c r="W238" s="1"/>
    </row>
    <row r="239" spans="2:23">
      <c r="B239" s="1"/>
      <c r="C239" s="22"/>
      <c r="D239" s="22"/>
      <c r="E239" s="22"/>
      <c r="F239" s="22"/>
      <c r="G239" s="1"/>
      <c r="H239" s="1"/>
      <c r="I239" s="1"/>
      <c r="J239" s="1"/>
      <c r="K239" s="1"/>
      <c r="L239" s="1"/>
      <c r="M239" s="1"/>
      <c r="N239" s="1"/>
      <c r="O239" s="1"/>
      <c r="P239" s="1"/>
      <c r="Q239" s="1"/>
      <c r="R239" s="1"/>
      <c r="S239" s="1"/>
      <c r="T239" s="1"/>
      <c r="U239" s="1"/>
      <c r="V239" s="1"/>
      <c r="W239" s="1"/>
    </row>
    <row r="240" spans="2:23">
      <c r="B240" s="1"/>
      <c r="C240" s="22"/>
      <c r="D240" s="22"/>
      <c r="E240" s="22"/>
      <c r="F240" s="22"/>
      <c r="G240" s="1"/>
      <c r="H240" s="1"/>
      <c r="I240" s="1"/>
      <c r="J240" s="1"/>
      <c r="K240" s="1"/>
      <c r="L240" s="1"/>
      <c r="M240" s="1"/>
      <c r="N240" s="1"/>
      <c r="O240" s="1"/>
      <c r="P240" s="1"/>
      <c r="Q240" s="1"/>
      <c r="R240" s="1"/>
      <c r="S240" s="1"/>
      <c r="T240" s="1"/>
      <c r="U240" s="1"/>
      <c r="V240" s="1"/>
      <c r="W240" s="1"/>
    </row>
    <row r="241" spans="2:23">
      <c r="B241" s="1"/>
      <c r="C241" s="22"/>
      <c r="D241" s="22"/>
      <c r="E241" s="22"/>
      <c r="F241" s="22"/>
      <c r="G241" s="1"/>
      <c r="H241" s="1"/>
      <c r="I241" s="1"/>
      <c r="J241" s="1"/>
      <c r="K241" s="1"/>
      <c r="L241" s="1"/>
      <c r="M241" s="1"/>
      <c r="N241" s="1"/>
      <c r="O241" s="1"/>
      <c r="P241" s="1"/>
      <c r="Q241" s="1"/>
      <c r="R241" s="1"/>
      <c r="S241" s="1"/>
      <c r="T241" s="1"/>
      <c r="U241" s="1"/>
      <c r="V241" s="1"/>
      <c r="W241" s="1"/>
    </row>
    <row r="242" spans="2:23">
      <c r="B242" s="1"/>
      <c r="C242" s="22"/>
      <c r="D242" s="22"/>
      <c r="E242" s="22"/>
      <c r="F242" s="22"/>
      <c r="G242" s="1"/>
      <c r="H242" s="1"/>
      <c r="I242" s="1"/>
      <c r="J242" s="1"/>
      <c r="K242" s="1"/>
      <c r="L242" s="1"/>
      <c r="M242" s="1"/>
      <c r="N242" s="1"/>
      <c r="O242" s="1"/>
      <c r="P242" s="1"/>
      <c r="Q242" s="1"/>
      <c r="R242" s="1"/>
      <c r="S242" s="1"/>
      <c r="T242" s="1"/>
      <c r="U242" s="1"/>
      <c r="V242" s="1"/>
      <c r="W242" s="1"/>
    </row>
    <row r="243" spans="2:23">
      <c r="B243" s="1"/>
      <c r="C243" s="22"/>
      <c r="D243" s="22"/>
      <c r="E243" s="22"/>
      <c r="F243" s="22"/>
      <c r="G243" s="1"/>
      <c r="H243" s="1"/>
      <c r="I243" s="1"/>
      <c r="J243" s="1"/>
      <c r="K243" s="1"/>
      <c r="L243" s="1"/>
      <c r="M243" s="1"/>
      <c r="N243" s="1"/>
      <c r="O243" s="1"/>
      <c r="P243" s="1"/>
      <c r="Q243" s="1"/>
      <c r="R243" s="1"/>
      <c r="S243" s="1"/>
      <c r="T243" s="1"/>
      <c r="U243" s="1"/>
      <c r="V243" s="1"/>
      <c r="W243" s="1"/>
    </row>
    <row r="244" spans="2:23">
      <c r="B244" s="1"/>
      <c r="C244" s="22"/>
      <c r="D244" s="22"/>
      <c r="E244" s="22"/>
      <c r="F244" s="22"/>
      <c r="G244" s="1"/>
      <c r="H244" s="1"/>
      <c r="I244" s="1"/>
      <c r="J244" s="1"/>
      <c r="K244" s="1"/>
      <c r="L244" s="1"/>
      <c r="M244" s="1"/>
      <c r="N244" s="1"/>
      <c r="O244" s="1"/>
      <c r="P244" s="1"/>
      <c r="Q244" s="1"/>
      <c r="R244" s="1"/>
      <c r="S244" s="1"/>
      <c r="T244" s="1"/>
      <c r="U244" s="1"/>
      <c r="V244" s="1"/>
      <c r="W244" s="1"/>
    </row>
    <row r="245" spans="2:23">
      <c r="B245" s="1"/>
      <c r="C245" s="22"/>
      <c r="D245" s="22"/>
      <c r="E245" s="22"/>
      <c r="F245" s="22"/>
      <c r="G245" s="1"/>
      <c r="H245" s="1"/>
      <c r="I245" s="1"/>
      <c r="J245" s="1"/>
      <c r="K245" s="1"/>
      <c r="L245" s="1"/>
      <c r="M245" s="1"/>
      <c r="N245" s="1"/>
      <c r="O245" s="1"/>
      <c r="P245" s="1"/>
      <c r="Q245" s="1"/>
      <c r="R245" s="1"/>
      <c r="S245" s="1"/>
      <c r="T245" s="1"/>
      <c r="U245" s="1"/>
      <c r="V245" s="1"/>
      <c r="W245" s="1"/>
    </row>
    <row r="246" spans="2:23">
      <c r="B246" s="1"/>
      <c r="C246" s="22"/>
      <c r="D246" s="22"/>
      <c r="E246" s="22"/>
      <c r="F246" s="22"/>
      <c r="G246" s="1"/>
      <c r="H246" s="1"/>
      <c r="I246" s="1"/>
      <c r="J246" s="1"/>
      <c r="K246" s="1"/>
      <c r="L246" s="1"/>
      <c r="M246" s="1"/>
      <c r="N246" s="1"/>
      <c r="O246" s="1"/>
      <c r="P246" s="1"/>
      <c r="Q246" s="1"/>
      <c r="R246" s="1"/>
      <c r="S246" s="1"/>
      <c r="T246" s="1"/>
      <c r="U246" s="1"/>
      <c r="V246" s="1"/>
      <c r="W246" s="1"/>
    </row>
    <row r="247" spans="2:23">
      <c r="B247" s="1"/>
      <c r="C247" s="22"/>
      <c r="D247" s="22"/>
      <c r="E247" s="22"/>
      <c r="F247" s="22"/>
      <c r="G247" s="1"/>
      <c r="H247" s="1"/>
      <c r="I247" s="1"/>
      <c r="J247" s="1"/>
      <c r="K247" s="1"/>
      <c r="L247" s="1"/>
      <c r="M247" s="1"/>
      <c r="N247" s="1"/>
      <c r="O247" s="1"/>
      <c r="P247" s="1"/>
      <c r="Q247" s="1"/>
      <c r="R247" s="1"/>
      <c r="S247" s="1"/>
      <c r="T247" s="1"/>
      <c r="U247" s="1"/>
      <c r="V247" s="1"/>
      <c r="W247" s="1"/>
    </row>
    <row r="248" spans="2:23">
      <c r="B248" s="1"/>
      <c r="C248" s="22"/>
      <c r="D248" s="22"/>
      <c r="E248" s="22"/>
      <c r="F248" s="22"/>
      <c r="G248" s="1"/>
      <c r="H248" s="1"/>
      <c r="I248" s="1"/>
      <c r="J248" s="1"/>
      <c r="K248" s="1"/>
      <c r="L248" s="1"/>
      <c r="M248" s="1"/>
      <c r="N248" s="1"/>
      <c r="O248" s="1"/>
      <c r="P248" s="1"/>
      <c r="Q248" s="1"/>
      <c r="R248" s="1"/>
      <c r="S248" s="1"/>
      <c r="T248" s="1"/>
      <c r="U248" s="1"/>
      <c r="V248" s="1"/>
      <c r="W248" s="1"/>
    </row>
    <row r="249" spans="2:23">
      <c r="B249" s="1"/>
      <c r="C249" s="22"/>
      <c r="D249" s="22"/>
      <c r="E249" s="22"/>
      <c r="F249" s="22"/>
      <c r="G249" s="1"/>
      <c r="H249" s="1"/>
      <c r="I249" s="1"/>
      <c r="J249" s="1"/>
      <c r="K249" s="1"/>
      <c r="L249" s="1"/>
      <c r="M249" s="1"/>
      <c r="N249" s="1"/>
      <c r="O249" s="1"/>
      <c r="P249" s="1"/>
      <c r="Q249" s="1"/>
      <c r="R249" s="1"/>
      <c r="S249" s="1"/>
      <c r="T249" s="1"/>
      <c r="U249" s="1"/>
      <c r="V249" s="1"/>
      <c r="W249" s="1"/>
    </row>
    <row r="250" spans="2:23">
      <c r="B250" s="1"/>
      <c r="C250" s="22"/>
      <c r="D250" s="22"/>
      <c r="E250" s="22"/>
      <c r="F250" s="22"/>
      <c r="G250" s="1"/>
      <c r="H250" s="1"/>
      <c r="I250" s="1"/>
      <c r="J250" s="1"/>
      <c r="K250" s="1"/>
      <c r="L250" s="1"/>
      <c r="M250" s="1"/>
      <c r="N250" s="1"/>
      <c r="O250" s="1"/>
      <c r="P250" s="1"/>
      <c r="Q250" s="1"/>
      <c r="R250" s="1"/>
      <c r="S250" s="1"/>
      <c r="T250" s="1"/>
      <c r="U250" s="1"/>
      <c r="V250" s="1"/>
      <c r="W250" s="1"/>
    </row>
    <row r="251" spans="2:23">
      <c r="B251" s="1"/>
      <c r="C251" s="22"/>
      <c r="D251" s="22"/>
      <c r="E251" s="22"/>
      <c r="F251" s="22"/>
      <c r="G251" s="1"/>
      <c r="H251" s="1"/>
      <c r="I251" s="1"/>
      <c r="J251" s="1"/>
      <c r="K251" s="1"/>
      <c r="L251" s="1"/>
      <c r="M251" s="1"/>
      <c r="N251" s="1"/>
      <c r="O251" s="1"/>
      <c r="P251" s="1"/>
      <c r="Q251" s="1"/>
      <c r="R251" s="1"/>
      <c r="S251" s="1"/>
      <c r="T251" s="1"/>
      <c r="U251" s="1"/>
      <c r="V251" s="1"/>
      <c r="W251" s="1"/>
    </row>
    <row r="252" spans="2:23">
      <c r="B252" s="1"/>
      <c r="C252" s="22"/>
      <c r="D252" s="22"/>
      <c r="E252" s="22"/>
      <c r="F252" s="22"/>
      <c r="G252" s="1"/>
      <c r="H252" s="1"/>
      <c r="I252" s="1"/>
      <c r="J252" s="1"/>
      <c r="K252" s="1"/>
      <c r="L252" s="1"/>
      <c r="M252" s="1"/>
      <c r="N252" s="1"/>
      <c r="O252" s="1"/>
      <c r="P252" s="1"/>
      <c r="Q252" s="1"/>
      <c r="R252" s="1"/>
      <c r="S252" s="1"/>
      <c r="T252" s="1"/>
      <c r="U252" s="1"/>
      <c r="V252" s="1"/>
      <c r="W252" s="1"/>
    </row>
    <row r="253" spans="2:23">
      <c r="B253" s="1"/>
      <c r="C253" s="22"/>
      <c r="D253" s="22"/>
      <c r="E253" s="22"/>
      <c r="F253" s="22"/>
      <c r="G253" s="1"/>
      <c r="H253" s="1"/>
      <c r="I253" s="1"/>
      <c r="J253" s="1"/>
      <c r="K253" s="1"/>
      <c r="L253" s="1"/>
      <c r="M253" s="1"/>
      <c r="N253" s="1"/>
      <c r="O253" s="1"/>
      <c r="P253" s="1"/>
      <c r="Q253" s="1"/>
      <c r="R253" s="1"/>
      <c r="S253" s="1"/>
      <c r="T253" s="1"/>
      <c r="U253" s="1"/>
      <c r="V253" s="1"/>
      <c r="W253" s="1"/>
    </row>
    <row r="254" spans="2:23">
      <c r="B254" s="1"/>
      <c r="C254" s="22"/>
      <c r="D254" s="22"/>
      <c r="E254" s="22"/>
      <c r="F254" s="22"/>
      <c r="G254" s="1"/>
      <c r="H254" s="1"/>
      <c r="I254" s="1"/>
      <c r="J254" s="1"/>
      <c r="K254" s="1"/>
      <c r="L254" s="1"/>
      <c r="M254" s="1"/>
      <c r="N254" s="1"/>
      <c r="O254" s="1"/>
      <c r="P254" s="1"/>
      <c r="Q254" s="1"/>
      <c r="R254" s="1"/>
      <c r="S254" s="1"/>
      <c r="T254" s="1"/>
      <c r="U254" s="1"/>
      <c r="V254" s="1"/>
      <c r="W254" s="1"/>
    </row>
    <row r="255" spans="2:23">
      <c r="B255" s="1"/>
      <c r="C255" s="22"/>
      <c r="D255" s="22"/>
      <c r="E255" s="22"/>
      <c r="F255" s="22"/>
      <c r="G255" s="1"/>
      <c r="H255" s="1"/>
      <c r="I255" s="1"/>
      <c r="J255" s="1"/>
      <c r="K255" s="1"/>
      <c r="L255" s="1"/>
      <c r="M255" s="1"/>
      <c r="N255" s="1"/>
      <c r="O255" s="1"/>
      <c r="P255" s="1"/>
      <c r="Q255" s="1"/>
      <c r="R255" s="1"/>
      <c r="S255" s="1"/>
      <c r="T255" s="1"/>
      <c r="U255" s="1"/>
      <c r="V255" s="1"/>
      <c r="W255" s="1"/>
    </row>
    <row r="256" spans="2:23">
      <c r="B256" s="1"/>
      <c r="C256" s="22"/>
      <c r="D256" s="22"/>
      <c r="E256" s="22"/>
      <c r="F256" s="22"/>
      <c r="G256" s="1"/>
      <c r="H256" s="1"/>
      <c r="I256" s="1"/>
      <c r="J256" s="1"/>
      <c r="K256" s="1"/>
      <c r="L256" s="1"/>
      <c r="M256" s="1"/>
      <c r="N256" s="1"/>
      <c r="O256" s="1"/>
      <c r="P256" s="1"/>
      <c r="Q256" s="1"/>
      <c r="R256" s="1"/>
      <c r="S256" s="1"/>
      <c r="T256" s="1"/>
      <c r="U256" s="1"/>
      <c r="V256" s="1"/>
      <c r="W256" s="1"/>
    </row>
    <row r="257" spans="2:23">
      <c r="B257" s="1"/>
      <c r="C257" s="22"/>
      <c r="D257" s="22"/>
      <c r="E257" s="22"/>
      <c r="F257" s="22"/>
      <c r="G257" s="1"/>
      <c r="H257" s="1"/>
      <c r="I257" s="1"/>
      <c r="J257" s="1"/>
      <c r="K257" s="1"/>
      <c r="L257" s="1"/>
      <c r="M257" s="1"/>
      <c r="N257" s="1"/>
      <c r="O257" s="1"/>
      <c r="P257" s="1"/>
      <c r="Q257" s="1"/>
      <c r="R257" s="1"/>
      <c r="S257" s="1"/>
      <c r="T257" s="1"/>
      <c r="U257" s="1"/>
      <c r="V257" s="1"/>
      <c r="W257" s="1"/>
    </row>
    <row r="258" spans="2:23">
      <c r="B258" s="1"/>
      <c r="C258" s="22"/>
      <c r="D258" s="22"/>
      <c r="E258" s="22"/>
      <c r="F258" s="22"/>
      <c r="G258" s="1"/>
      <c r="H258" s="1"/>
      <c r="I258" s="1"/>
      <c r="J258" s="1"/>
      <c r="K258" s="1"/>
      <c r="L258" s="1"/>
      <c r="M258" s="1"/>
      <c r="N258" s="1"/>
      <c r="O258" s="1"/>
      <c r="P258" s="1"/>
      <c r="Q258" s="1"/>
      <c r="R258" s="1"/>
      <c r="S258" s="1"/>
      <c r="T258" s="1"/>
      <c r="U258" s="1"/>
      <c r="V258" s="1"/>
      <c r="W258" s="1"/>
    </row>
    <row r="259" spans="2:23">
      <c r="B259" s="1"/>
      <c r="C259" s="22"/>
      <c r="D259" s="22"/>
      <c r="E259" s="22"/>
      <c r="F259" s="22"/>
      <c r="G259" s="1"/>
      <c r="H259" s="1"/>
      <c r="I259" s="1"/>
      <c r="J259" s="1"/>
      <c r="K259" s="1"/>
      <c r="L259" s="1"/>
      <c r="M259" s="1"/>
      <c r="N259" s="1"/>
      <c r="O259" s="1"/>
      <c r="P259" s="1"/>
      <c r="Q259" s="1"/>
      <c r="R259" s="1"/>
      <c r="S259" s="1"/>
      <c r="T259" s="1"/>
      <c r="U259" s="1"/>
      <c r="V259" s="1"/>
      <c r="W259" s="1"/>
    </row>
    <row r="260" spans="2:23">
      <c r="B260" s="1"/>
      <c r="C260" s="22"/>
      <c r="D260" s="22"/>
      <c r="E260" s="22"/>
      <c r="F260" s="22"/>
      <c r="G260" s="1"/>
      <c r="H260" s="1"/>
      <c r="I260" s="1"/>
      <c r="J260" s="1"/>
      <c r="K260" s="1"/>
      <c r="L260" s="1"/>
      <c r="M260" s="1"/>
      <c r="N260" s="1"/>
      <c r="O260" s="1"/>
      <c r="P260" s="1"/>
      <c r="Q260" s="1"/>
      <c r="R260" s="1"/>
      <c r="S260" s="1"/>
      <c r="T260" s="1"/>
      <c r="U260" s="1"/>
      <c r="V260" s="1"/>
      <c r="W260" s="1"/>
    </row>
    <row r="261" spans="2:23">
      <c r="B261" s="1"/>
      <c r="C261" s="22"/>
      <c r="D261" s="22"/>
      <c r="E261" s="22"/>
      <c r="F261" s="22"/>
      <c r="G261" s="1"/>
      <c r="H261" s="1"/>
      <c r="I261" s="1"/>
      <c r="J261" s="1"/>
      <c r="K261" s="1"/>
      <c r="L261" s="1"/>
      <c r="M261" s="1"/>
      <c r="N261" s="1"/>
      <c r="O261" s="1"/>
      <c r="P261" s="1"/>
      <c r="Q261" s="1"/>
      <c r="R261" s="1"/>
      <c r="S261" s="1"/>
      <c r="T261" s="1"/>
      <c r="U261" s="1"/>
      <c r="V261" s="1"/>
      <c r="W261" s="1"/>
    </row>
    <row r="262" spans="2:23">
      <c r="B262" s="1"/>
      <c r="C262" s="22"/>
      <c r="D262" s="22"/>
      <c r="E262" s="22"/>
      <c r="F262" s="22"/>
      <c r="G262" s="1"/>
      <c r="H262" s="1"/>
      <c r="I262" s="1"/>
      <c r="J262" s="1"/>
      <c r="K262" s="1"/>
      <c r="L262" s="1"/>
      <c r="M262" s="1"/>
      <c r="N262" s="1"/>
      <c r="O262" s="1"/>
      <c r="P262" s="1"/>
      <c r="Q262" s="1"/>
      <c r="R262" s="1"/>
      <c r="S262" s="1"/>
      <c r="T262" s="1"/>
      <c r="U262" s="1"/>
      <c r="V262" s="1"/>
      <c r="W262" s="1"/>
    </row>
    <row r="263" spans="2:23">
      <c r="B263" s="1"/>
      <c r="C263" s="22"/>
      <c r="D263" s="22"/>
      <c r="E263" s="22"/>
      <c r="F263" s="22"/>
      <c r="G263" s="1"/>
      <c r="H263" s="1"/>
      <c r="I263" s="1"/>
      <c r="J263" s="1"/>
      <c r="K263" s="1"/>
      <c r="L263" s="1"/>
      <c r="M263" s="1"/>
      <c r="N263" s="1"/>
      <c r="O263" s="1"/>
      <c r="P263" s="1"/>
      <c r="Q263" s="1"/>
      <c r="R263" s="1"/>
      <c r="S263" s="1"/>
      <c r="T263" s="1"/>
      <c r="U263" s="1"/>
      <c r="V263" s="1"/>
      <c r="W263" s="1"/>
    </row>
    <row r="264" spans="2:23">
      <c r="B264" s="1"/>
      <c r="C264" s="22"/>
      <c r="D264" s="22"/>
      <c r="E264" s="22"/>
      <c r="F264" s="22"/>
      <c r="G264" s="1"/>
      <c r="H264" s="1"/>
      <c r="I264" s="1"/>
      <c r="J264" s="1"/>
      <c r="K264" s="1"/>
      <c r="L264" s="1"/>
      <c r="M264" s="1"/>
      <c r="N264" s="1"/>
      <c r="O264" s="1"/>
      <c r="P264" s="1"/>
      <c r="Q264" s="1"/>
      <c r="R264" s="1"/>
      <c r="S264" s="1"/>
      <c r="T264" s="1"/>
      <c r="U264" s="1"/>
      <c r="V264" s="1"/>
      <c r="W264" s="1"/>
    </row>
    <row r="265" spans="2:23">
      <c r="B265" s="1"/>
      <c r="C265" s="22"/>
      <c r="D265" s="22"/>
      <c r="E265" s="22"/>
      <c r="F265" s="22"/>
      <c r="G265" s="1"/>
      <c r="H265" s="1"/>
      <c r="I265" s="1"/>
      <c r="J265" s="1"/>
      <c r="K265" s="1"/>
      <c r="L265" s="1"/>
      <c r="M265" s="1"/>
      <c r="N265" s="1"/>
      <c r="O265" s="1"/>
      <c r="P265" s="1"/>
      <c r="Q265" s="1"/>
      <c r="R265" s="1"/>
      <c r="S265" s="1"/>
      <c r="T265" s="1"/>
      <c r="U265" s="1"/>
      <c r="V265" s="1"/>
      <c r="W265" s="1"/>
    </row>
    <row r="266" spans="2:23">
      <c r="B266" s="1"/>
      <c r="C266" s="22"/>
      <c r="D266" s="22"/>
      <c r="E266" s="22"/>
      <c r="F266" s="22"/>
      <c r="G266" s="1"/>
      <c r="H266" s="1"/>
      <c r="I266" s="1"/>
      <c r="J266" s="1"/>
      <c r="K266" s="1"/>
      <c r="L266" s="1"/>
      <c r="M266" s="1"/>
      <c r="N266" s="1"/>
      <c r="O266" s="1"/>
      <c r="P266" s="1"/>
      <c r="Q266" s="1"/>
      <c r="R266" s="1"/>
      <c r="S266" s="1"/>
      <c r="T266" s="1"/>
      <c r="U266" s="1"/>
      <c r="V266" s="1"/>
      <c r="W266" s="1"/>
    </row>
    <row r="267" spans="2:23">
      <c r="B267" s="1"/>
      <c r="C267" s="22"/>
      <c r="D267" s="22"/>
      <c r="E267" s="22"/>
      <c r="F267" s="22"/>
      <c r="G267" s="1"/>
      <c r="H267" s="1"/>
      <c r="I267" s="1"/>
      <c r="J267" s="1"/>
      <c r="K267" s="1"/>
      <c r="L267" s="1"/>
      <c r="M267" s="1"/>
      <c r="N267" s="1"/>
      <c r="O267" s="1"/>
      <c r="P267" s="1"/>
      <c r="Q267" s="1"/>
      <c r="R267" s="1"/>
      <c r="S267" s="1"/>
      <c r="T267" s="1"/>
      <c r="U267" s="1"/>
      <c r="V267" s="1"/>
      <c r="W267" s="1"/>
    </row>
    <row r="268" spans="2:23">
      <c r="B268" s="1"/>
      <c r="C268" s="22"/>
      <c r="D268" s="22"/>
      <c r="E268" s="22"/>
      <c r="F268" s="22"/>
      <c r="G268" s="1"/>
      <c r="H268" s="1"/>
      <c r="I268" s="1"/>
      <c r="J268" s="1"/>
      <c r="K268" s="1"/>
      <c r="L268" s="1"/>
      <c r="M268" s="1"/>
      <c r="N268" s="1"/>
      <c r="O268" s="1"/>
      <c r="P268" s="1"/>
      <c r="Q268" s="1"/>
      <c r="R268" s="1"/>
      <c r="S268" s="1"/>
      <c r="T268" s="1"/>
      <c r="U268" s="1"/>
      <c r="V268" s="1"/>
      <c r="W268" s="1"/>
    </row>
    <row r="269" spans="2:23">
      <c r="B269" s="1"/>
      <c r="C269" s="22"/>
      <c r="D269" s="22"/>
      <c r="E269" s="22"/>
      <c r="F269" s="22"/>
      <c r="G269" s="1"/>
      <c r="H269" s="1"/>
      <c r="I269" s="1"/>
      <c r="J269" s="1"/>
      <c r="K269" s="1"/>
      <c r="L269" s="1"/>
      <c r="M269" s="1"/>
      <c r="N269" s="1"/>
      <c r="O269" s="1"/>
      <c r="P269" s="1"/>
      <c r="Q269" s="1"/>
      <c r="R269" s="1"/>
      <c r="S269" s="1"/>
      <c r="T269" s="1"/>
      <c r="U269" s="1"/>
      <c r="V269" s="1"/>
      <c r="W269" s="1"/>
    </row>
    <row r="270" spans="2:23">
      <c r="B270" s="1"/>
      <c r="C270" s="22"/>
      <c r="D270" s="22"/>
      <c r="E270" s="22"/>
      <c r="F270" s="22"/>
      <c r="G270" s="1"/>
      <c r="H270" s="1"/>
      <c r="I270" s="1"/>
      <c r="J270" s="1"/>
      <c r="K270" s="1"/>
      <c r="L270" s="1"/>
      <c r="M270" s="1"/>
      <c r="N270" s="1"/>
      <c r="O270" s="1"/>
      <c r="P270" s="1"/>
      <c r="Q270" s="1"/>
      <c r="R270" s="1"/>
      <c r="S270" s="1"/>
      <c r="T270" s="1"/>
      <c r="U270" s="1"/>
      <c r="V270" s="1"/>
      <c r="W270" s="1"/>
    </row>
    <row r="271" spans="2:23">
      <c r="B271" s="1"/>
      <c r="C271" s="22"/>
      <c r="D271" s="22"/>
      <c r="E271" s="22"/>
      <c r="F271" s="22"/>
      <c r="G271" s="1"/>
      <c r="H271" s="1"/>
      <c r="I271" s="1"/>
      <c r="J271" s="1"/>
      <c r="K271" s="1"/>
      <c r="L271" s="1"/>
      <c r="M271" s="1"/>
      <c r="N271" s="1"/>
      <c r="O271" s="1"/>
      <c r="P271" s="1"/>
      <c r="Q271" s="1"/>
      <c r="R271" s="1"/>
      <c r="S271" s="1"/>
      <c r="T271" s="1"/>
      <c r="U271" s="1"/>
      <c r="V271" s="1"/>
      <c r="W271" s="1"/>
    </row>
    <row r="272" spans="2:23">
      <c r="B272" s="1"/>
      <c r="C272" s="22"/>
      <c r="D272" s="22"/>
      <c r="E272" s="22"/>
      <c r="F272" s="22"/>
      <c r="G272" s="1"/>
      <c r="H272" s="1"/>
      <c r="I272" s="1"/>
      <c r="J272" s="1"/>
      <c r="K272" s="1"/>
      <c r="L272" s="1"/>
      <c r="M272" s="1"/>
      <c r="N272" s="1"/>
      <c r="O272" s="1"/>
      <c r="P272" s="1"/>
      <c r="Q272" s="1"/>
      <c r="R272" s="1"/>
      <c r="S272" s="1"/>
      <c r="T272" s="1"/>
      <c r="U272" s="1"/>
      <c r="V272" s="1"/>
      <c r="W272" s="1"/>
    </row>
    <row r="273" spans="2:23">
      <c r="B273" s="1"/>
      <c r="C273" s="22"/>
      <c r="D273" s="22"/>
      <c r="E273" s="22"/>
      <c r="F273" s="22"/>
      <c r="G273" s="1"/>
      <c r="H273" s="1"/>
      <c r="I273" s="1"/>
      <c r="J273" s="1"/>
      <c r="K273" s="1"/>
      <c r="L273" s="1"/>
      <c r="M273" s="1"/>
      <c r="N273" s="1"/>
      <c r="O273" s="1"/>
      <c r="P273" s="1"/>
      <c r="Q273" s="1"/>
      <c r="R273" s="1"/>
      <c r="S273" s="1"/>
      <c r="T273" s="1"/>
      <c r="U273" s="1"/>
      <c r="V273" s="1"/>
      <c r="W273" s="1"/>
    </row>
    <row r="274" spans="2:23">
      <c r="B274" s="1"/>
      <c r="C274" s="22"/>
      <c r="D274" s="22"/>
      <c r="E274" s="22"/>
      <c r="F274" s="22"/>
      <c r="G274" s="1"/>
      <c r="H274" s="1"/>
      <c r="I274" s="1"/>
      <c r="J274" s="1"/>
      <c r="K274" s="1"/>
      <c r="L274" s="1"/>
      <c r="M274" s="1"/>
      <c r="N274" s="1"/>
      <c r="O274" s="1"/>
      <c r="P274" s="1"/>
      <c r="Q274" s="1"/>
      <c r="R274" s="1"/>
      <c r="S274" s="1"/>
      <c r="T274" s="1"/>
      <c r="U274" s="1"/>
      <c r="V274" s="1"/>
      <c r="W274" s="1"/>
    </row>
    <row r="275" spans="2:23">
      <c r="B275" s="1"/>
      <c r="C275" s="22"/>
      <c r="D275" s="22"/>
      <c r="E275" s="22"/>
      <c r="F275" s="22"/>
      <c r="G275" s="1"/>
      <c r="H275" s="1"/>
      <c r="I275" s="1"/>
      <c r="J275" s="1"/>
      <c r="K275" s="1"/>
      <c r="L275" s="1"/>
      <c r="M275" s="1"/>
      <c r="N275" s="1"/>
      <c r="O275" s="1"/>
      <c r="P275" s="1"/>
      <c r="Q275" s="1"/>
      <c r="R275" s="1"/>
      <c r="S275" s="1"/>
      <c r="T275" s="1"/>
      <c r="U275" s="1"/>
      <c r="V275" s="1"/>
      <c r="W275" s="1"/>
    </row>
    <row r="276" spans="2:23">
      <c r="B276" s="1"/>
      <c r="C276" s="22"/>
      <c r="D276" s="22"/>
      <c r="E276" s="22"/>
      <c r="F276" s="22"/>
      <c r="G276" s="1"/>
      <c r="H276" s="1"/>
      <c r="I276" s="1"/>
      <c r="J276" s="1"/>
      <c r="K276" s="1"/>
      <c r="L276" s="1"/>
      <c r="M276" s="1"/>
      <c r="N276" s="1"/>
      <c r="O276" s="1"/>
      <c r="P276" s="1"/>
      <c r="Q276" s="1"/>
      <c r="R276" s="1"/>
      <c r="S276" s="1"/>
      <c r="T276" s="1"/>
      <c r="U276" s="1"/>
      <c r="V276" s="1"/>
      <c r="W276" s="1"/>
    </row>
    <row r="277" spans="2:23">
      <c r="B277" s="1"/>
      <c r="C277" s="22"/>
      <c r="D277" s="22"/>
      <c r="E277" s="22"/>
      <c r="F277" s="22"/>
      <c r="G277" s="1"/>
      <c r="H277" s="1"/>
      <c r="I277" s="1"/>
      <c r="J277" s="1"/>
      <c r="K277" s="1"/>
      <c r="L277" s="1"/>
      <c r="M277" s="1"/>
      <c r="N277" s="1"/>
      <c r="O277" s="1"/>
      <c r="P277" s="1"/>
      <c r="Q277" s="1"/>
      <c r="R277" s="1"/>
      <c r="S277" s="1"/>
      <c r="T277" s="1"/>
      <c r="U277" s="1"/>
      <c r="V277" s="1"/>
      <c r="W277" s="1"/>
    </row>
    <row r="278" spans="2:23">
      <c r="B278" s="1"/>
      <c r="C278" s="22"/>
      <c r="D278" s="22"/>
      <c r="E278" s="22"/>
      <c r="F278" s="22"/>
      <c r="G278" s="1"/>
      <c r="H278" s="1"/>
      <c r="I278" s="1"/>
      <c r="J278" s="1"/>
      <c r="K278" s="1"/>
      <c r="L278" s="1"/>
      <c r="M278" s="1"/>
      <c r="N278" s="1"/>
      <c r="O278" s="1"/>
      <c r="P278" s="1"/>
      <c r="Q278" s="1"/>
      <c r="R278" s="1"/>
      <c r="S278" s="1"/>
      <c r="T278" s="1"/>
      <c r="U278" s="1"/>
      <c r="V278" s="1"/>
      <c r="W278" s="1"/>
    </row>
    <row r="279" spans="2:23">
      <c r="B279" s="1"/>
      <c r="C279" s="22"/>
      <c r="D279" s="22"/>
      <c r="E279" s="22"/>
      <c r="F279" s="22"/>
      <c r="G279" s="1"/>
      <c r="H279" s="1"/>
      <c r="I279" s="1"/>
      <c r="J279" s="1"/>
      <c r="K279" s="1"/>
      <c r="L279" s="1"/>
      <c r="M279" s="1"/>
      <c r="N279" s="1"/>
      <c r="O279" s="1"/>
      <c r="P279" s="1"/>
      <c r="Q279" s="1"/>
      <c r="R279" s="1"/>
      <c r="S279" s="1"/>
      <c r="T279" s="1"/>
      <c r="U279" s="1"/>
      <c r="V279" s="1"/>
      <c r="W279" s="1"/>
    </row>
    <row r="280" spans="2:23">
      <c r="B280" s="1"/>
      <c r="C280" s="22"/>
      <c r="D280" s="22"/>
      <c r="E280" s="22"/>
      <c r="F280" s="22"/>
      <c r="G280" s="1"/>
      <c r="H280" s="1"/>
      <c r="I280" s="1"/>
      <c r="J280" s="1"/>
      <c r="K280" s="1"/>
      <c r="L280" s="1"/>
      <c r="M280" s="1"/>
      <c r="N280" s="1"/>
      <c r="O280" s="1"/>
      <c r="P280" s="1"/>
      <c r="Q280" s="1"/>
      <c r="R280" s="1"/>
      <c r="S280" s="1"/>
      <c r="T280" s="1"/>
      <c r="U280" s="1"/>
      <c r="V280" s="1"/>
      <c r="W280" s="1"/>
    </row>
    <row r="281" spans="2:23">
      <c r="B281" s="1"/>
      <c r="C281" s="22"/>
      <c r="D281" s="22"/>
      <c r="E281" s="22"/>
      <c r="F281" s="22"/>
      <c r="G281" s="1"/>
      <c r="H281" s="1"/>
      <c r="I281" s="1"/>
      <c r="J281" s="1"/>
      <c r="K281" s="1"/>
      <c r="L281" s="1"/>
      <c r="M281" s="1"/>
      <c r="N281" s="1"/>
      <c r="O281" s="1"/>
      <c r="P281" s="1"/>
      <c r="Q281" s="1"/>
      <c r="R281" s="1"/>
      <c r="S281" s="1"/>
      <c r="T281" s="1"/>
      <c r="U281" s="1"/>
      <c r="V281" s="1"/>
      <c r="W281" s="1"/>
    </row>
    <row r="282" spans="2:23">
      <c r="B282" s="1"/>
      <c r="C282" s="22"/>
      <c r="D282" s="22"/>
      <c r="E282" s="22"/>
      <c r="F282" s="22"/>
      <c r="G282" s="1"/>
      <c r="H282" s="1"/>
      <c r="I282" s="1"/>
      <c r="J282" s="1"/>
      <c r="K282" s="1"/>
      <c r="L282" s="1"/>
      <c r="M282" s="1"/>
      <c r="N282" s="1"/>
      <c r="O282" s="1"/>
      <c r="P282" s="1"/>
      <c r="Q282" s="1"/>
      <c r="R282" s="1"/>
      <c r="S282" s="1"/>
      <c r="T282" s="1"/>
      <c r="U282" s="1"/>
      <c r="V282" s="1"/>
      <c r="W282" s="1"/>
    </row>
    <row r="283" spans="2:23">
      <c r="B283" s="1"/>
      <c r="C283" s="22"/>
      <c r="D283" s="22"/>
      <c r="E283" s="22"/>
      <c r="F283" s="22"/>
      <c r="G283" s="1"/>
      <c r="H283" s="1"/>
      <c r="I283" s="1"/>
      <c r="J283" s="1"/>
      <c r="K283" s="1"/>
      <c r="L283" s="1"/>
      <c r="M283" s="1"/>
      <c r="N283" s="1"/>
      <c r="O283" s="1"/>
      <c r="P283" s="1"/>
      <c r="Q283" s="1"/>
      <c r="R283" s="1"/>
      <c r="S283" s="1"/>
      <c r="T283" s="1"/>
      <c r="U283" s="1"/>
      <c r="V283" s="1"/>
      <c r="W283" s="1"/>
    </row>
    <row r="284" spans="2:23">
      <c r="B284" s="1"/>
      <c r="C284" s="22"/>
      <c r="D284" s="22"/>
      <c r="E284" s="22"/>
      <c r="F284" s="22"/>
      <c r="G284" s="1"/>
      <c r="H284" s="1"/>
      <c r="I284" s="1"/>
      <c r="J284" s="1"/>
      <c r="K284" s="1"/>
      <c r="L284" s="1"/>
      <c r="M284" s="1"/>
      <c r="N284" s="1"/>
      <c r="O284" s="1"/>
      <c r="P284" s="1"/>
      <c r="Q284" s="1"/>
      <c r="R284" s="1"/>
      <c r="S284" s="1"/>
      <c r="T284" s="1"/>
      <c r="U284" s="1"/>
      <c r="V284" s="1"/>
      <c r="W284" s="1"/>
    </row>
    <row r="285" spans="2:23">
      <c r="B285" s="1"/>
      <c r="C285" s="22"/>
      <c r="D285" s="22"/>
      <c r="E285" s="22"/>
      <c r="F285" s="22"/>
      <c r="G285" s="1"/>
      <c r="H285" s="1"/>
      <c r="I285" s="1"/>
      <c r="J285" s="1"/>
      <c r="K285" s="1"/>
      <c r="L285" s="1"/>
      <c r="M285" s="1"/>
      <c r="N285" s="1"/>
      <c r="O285" s="1"/>
      <c r="P285" s="1"/>
      <c r="Q285" s="1"/>
      <c r="R285" s="1"/>
      <c r="S285" s="1"/>
      <c r="T285" s="1"/>
      <c r="U285" s="1"/>
      <c r="V285" s="1"/>
      <c r="W285" s="1"/>
    </row>
    <row r="286" spans="2:23">
      <c r="B286" s="1"/>
      <c r="C286" s="22"/>
      <c r="D286" s="22"/>
      <c r="E286" s="22"/>
      <c r="F286" s="22"/>
      <c r="G286" s="1"/>
      <c r="H286" s="1"/>
      <c r="I286" s="1"/>
      <c r="J286" s="1"/>
      <c r="K286" s="1"/>
      <c r="L286" s="1"/>
      <c r="M286" s="1"/>
      <c r="N286" s="1"/>
      <c r="O286" s="1"/>
      <c r="P286" s="1"/>
      <c r="Q286" s="1"/>
      <c r="R286" s="1"/>
      <c r="S286" s="1"/>
      <c r="T286" s="1"/>
      <c r="U286" s="1"/>
      <c r="V286" s="1"/>
      <c r="W286" s="1"/>
    </row>
    <row r="287" spans="2:23">
      <c r="B287" s="1"/>
      <c r="C287" s="22"/>
      <c r="D287" s="22"/>
      <c r="E287" s="22"/>
      <c r="F287" s="22"/>
      <c r="G287" s="1"/>
      <c r="H287" s="1"/>
      <c r="I287" s="1"/>
      <c r="J287" s="1"/>
      <c r="K287" s="1"/>
      <c r="L287" s="1"/>
      <c r="M287" s="1"/>
      <c r="N287" s="1"/>
      <c r="O287" s="1"/>
      <c r="P287" s="1"/>
      <c r="Q287" s="1"/>
      <c r="R287" s="1"/>
      <c r="S287" s="1"/>
      <c r="T287" s="1"/>
      <c r="U287" s="1"/>
      <c r="V287" s="1"/>
      <c r="W287" s="1"/>
    </row>
    <row r="288" spans="2:23">
      <c r="B288" s="1"/>
      <c r="C288" s="22"/>
      <c r="D288" s="22"/>
      <c r="E288" s="22"/>
      <c r="F288" s="22"/>
      <c r="G288" s="1"/>
      <c r="H288" s="1"/>
      <c r="I288" s="1"/>
      <c r="J288" s="1"/>
      <c r="K288" s="1"/>
      <c r="L288" s="1"/>
      <c r="M288" s="1"/>
      <c r="N288" s="1"/>
      <c r="O288" s="1"/>
      <c r="P288" s="1"/>
      <c r="Q288" s="1"/>
      <c r="R288" s="1"/>
      <c r="S288" s="1"/>
      <c r="T288" s="1"/>
      <c r="U288" s="1"/>
      <c r="V288" s="1"/>
      <c r="W288" s="1"/>
    </row>
    <row r="289" spans="2:23">
      <c r="B289" s="1"/>
      <c r="C289" s="22"/>
      <c r="D289" s="22"/>
      <c r="E289" s="22"/>
      <c r="F289" s="22"/>
      <c r="G289" s="1"/>
      <c r="H289" s="1"/>
      <c r="I289" s="1"/>
      <c r="J289" s="1"/>
      <c r="K289" s="1"/>
      <c r="L289" s="1"/>
      <c r="M289" s="1"/>
      <c r="N289" s="1"/>
      <c r="O289" s="1"/>
      <c r="P289" s="1"/>
      <c r="Q289" s="1"/>
      <c r="R289" s="1"/>
      <c r="S289" s="1"/>
      <c r="T289" s="1"/>
      <c r="U289" s="1"/>
      <c r="V289" s="1"/>
      <c r="W289" s="1"/>
    </row>
    <row r="290" spans="2:23">
      <c r="B290" s="1"/>
      <c r="C290" s="22"/>
      <c r="D290" s="22"/>
      <c r="E290" s="22"/>
      <c r="F290" s="22"/>
      <c r="G290" s="1"/>
      <c r="H290" s="1"/>
      <c r="I290" s="1"/>
      <c r="J290" s="1"/>
      <c r="K290" s="1"/>
      <c r="L290" s="1"/>
      <c r="M290" s="1"/>
      <c r="N290" s="1"/>
      <c r="O290" s="1"/>
      <c r="P290" s="1"/>
      <c r="Q290" s="1"/>
      <c r="R290" s="1"/>
      <c r="S290" s="1"/>
      <c r="T290" s="1"/>
      <c r="U290" s="1"/>
      <c r="V290" s="1"/>
      <c r="W290" s="1"/>
    </row>
    <row r="291" spans="2:23">
      <c r="B291" s="1"/>
      <c r="C291" s="22"/>
      <c r="D291" s="22"/>
      <c r="E291" s="22"/>
      <c r="F291" s="22"/>
      <c r="G291" s="1"/>
      <c r="H291" s="1"/>
      <c r="I291" s="1"/>
      <c r="J291" s="1"/>
      <c r="K291" s="1"/>
      <c r="L291" s="1"/>
      <c r="M291" s="1"/>
      <c r="N291" s="1"/>
      <c r="O291" s="1"/>
      <c r="P291" s="1"/>
      <c r="Q291" s="1"/>
      <c r="R291" s="1"/>
      <c r="S291" s="1"/>
      <c r="T291" s="1"/>
      <c r="U291" s="1"/>
      <c r="V291" s="1"/>
      <c r="W291" s="1"/>
    </row>
    <row r="292" spans="2:23">
      <c r="B292" s="1"/>
      <c r="C292" s="22"/>
      <c r="D292" s="22"/>
      <c r="E292" s="22"/>
      <c r="F292" s="22"/>
      <c r="G292" s="1"/>
      <c r="H292" s="1"/>
      <c r="I292" s="1"/>
      <c r="J292" s="1"/>
      <c r="K292" s="1"/>
      <c r="L292" s="1"/>
      <c r="M292" s="1"/>
      <c r="N292" s="1"/>
      <c r="O292" s="1"/>
      <c r="P292" s="1"/>
      <c r="Q292" s="1"/>
      <c r="R292" s="1"/>
      <c r="S292" s="1"/>
      <c r="T292" s="1"/>
      <c r="U292" s="1"/>
      <c r="V292" s="1"/>
      <c r="W292" s="1"/>
    </row>
    <row r="293" spans="2:23">
      <c r="B293" s="1"/>
      <c r="C293" s="22"/>
      <c r="D293" s="22"/>
      <c r="E293" s="22"/>
      <c r="F293" s="22"/>
      <c r="G293" s="1"/>
      <c r="H293" s="1"/>
      <c r="I293" s="1"/>
      <c r="J293" s="1"/>
      <c r="K293" s="1"/>
      <c r="L293" s="1"/>
      <c r="M293" s="1"/>
      <c r="N293" s="1"/>
      <c r="O293" s="1"/>
      <c r="P293" s="1"/>
      <c r="Q293" s="1"/>
      <c r="R293" s="1"/>
      <c r="S293" s="1"/>
      <c r="T293" s="1"/>
      <c r="U293" s="1"/>
      <c r="V293" s="1"/>
      <c r="W293" s="1"/>
    </row>
    <row r="294" spans="2:23">
      <c r="B294" s="1"/>
      <c r="C294" s="22"/>
      <c r="D294" s="22"/>
      <c r="E294" s="22"/>
      <c r="F294" s="22"/>
      <c r="G294" s="1"/>
      <c r="H294" s="1"/>
      <c r="I294" s="1"/>
      <c r="J294" s="1"/>
      <c r="K294" s="1"/>
      <c r="L294" s="1"/>
      <c r="M294" s="1"/>
      <c r="N294" s="1"/>
      <c r="O294" s="1"/>
      <c r="P294" s="1"/>
      <c r="Q294" s="1"/>
      <c r="R294" s="1"/>
      <c r="S294" s="1"/>
      <c r="T294" s="1"/>
      <c r="U294" s="1"/>
      <c r="V294" s="1"/>
      <c r="W294" s="1"/>
    </row>
    <row r="295" spans="2:23">
      <c r="B295" s="1"/>
      <c r="C295" s="22"/>
      <c r="D295" s="22"/>
      <c r="E295" s="22"/>
      <c r="F295" s="22"/>
      <c r="G295" s="1"/>
      <c r="H295" s="1"/>
      <c r="I295" s="1"/>
      <c r="J295" s="1"/>
      <c r="K295" s="1"/>
      <c r="L295" s="1"/>
      <c r="M295" s="1"/>
      <c r="N295" s="1"/>
      <c r="O295" s="1"/>
      <c r="P295" s="1"/>
      <c r="Q295" s="1"/>
      <c r="R295" s="1"/>
      <c r="S295" s="1"/>
      <c r="T295" s="1"/>
      <c r="U295" s="1"/>
      <c r="V295" s="1"/>
      <c r="W295" s="1"/>
    </row>
    <row r="296" spans="2:23">
      <c r="B296" s="1"/>
      <c r="C296" s="22"/>
      <c r="D296" s="22"/>
      <c r="E296" s="22"/>
      <c r="F296" s="22"/>
      <c r="G296" s="1"/>
      <c r="H296" s="1"/>
      <c r="I296" s="1"/>
      <c r="J296" s="1"/>
      <c r="K296" s="1"/>
      <c r="L296" s="1"/>
      <c r="M296" s="1"/>
      <c r="N296" s="1"/>
      <c r="O296" s="1"/>
      <c r="P296" s="1"/>
      <c r="Q296" s="1"/>
      <c r="R296" s="1"/>
      <c r="S296" s="1"/>
      <c r="T296" s="1"/>
      <c r="U296" s="1"/>
      <c r="V296" s="1"/>
      <c r="W296" s="1"/>
    </row>
    <row r="297" spans="2:23">
      <c r="B297" s="1"/>
      <c r="C297" s="22"/>
      <c r="D297" s="22"/>
      <c r="E297" s="22"/>
      <c r="F297" s="22"/>
      <c r="G297" s="1"/>
      <c r="H297" s="1"/>
      <c r="I297" s="1"/>
      <c r="J297" s="1"/>
      <c r="K297" s="1"/>
      <c r="L297" s="1"/>
      <c r="M297" s="1"/>
      <c r="N297" s="1"/>
      <c r="O297" s="1"/>
      <c r="P297" s="1"/>
      <c r="Q297" s="1"/>
      <c r="R297" s="1"/>
      <c r="S297" s="1"/>
      <c r="T297" s="1"/>
      <c r="U297" s="1"/>
      <c r="V297" s="1"/>
      <c r="W297" s="1"/>
    </row>
    <row r="298" spans="2:23">
      <c r="B298" s="1"/>
      <c r="C298" s="22"/>
      <c r="D298" s="22"/>
      <c r="E298" s="22"/>
      <c r="F298" s="22"/>
      <c r="G298" s="1"/>
      <c r="H298" s="1"/>
      <c r="I298" s="1"/>
      <c r="J298" s="1"/>
      <c r="K298" s="1"/>
      <c r="L298" s="1"/>
      <c r="M298" s="1"/>
      <c r="N298" s="1"/>
      <c r="O298" s="1"/>
      <c r="P298" s="1"/>
      <c r="Q298" s="1"/>
      <c r="R298" s="1"/>
      <c r="S298" s="1"/>
      <c r="T298" s="1"/>
      <c r="U298" s="1"/>
      <c r="V298" s="1"/>
      <c r="W298" s="1"/>
    </row>
    <row r="299" spans="2:23">
      <c r="B299" s="1"/>
      <c r="C299" s="22"/>
      <c r="D299" s="22"/>
      <c r="E299" s="22"/>
      <c r="F299" s="22"/>
      <c r="G299" s="1"/>
      <c r="H299" s="1"/>
      <c r="I299" s="1"/>
      <c r="J299" s="1"/>
      <c r="K299" s="1"/>
      <c r="L299" s="1"/>
      <c r="M299" s="1"/>
      <c r="N299" s="1"/>
      <c r="O299" s="1"/>
      <c r="P299" s="1"/>
      <c r="Q299" s="1"/>
      <c r="R299" s="1"/>
      <c r="S299" s="1"/>
      <c r="T299" s="1"/>
      <c r="U299" s="1"/>
      <c r="V299" s="1"/>
      <c r="W299" s="1"/>
    </row>
    <row r="300" spans="2:23">
      <c r="B300" s="1"/>
      <c r="C300" s="22"/>
      <c r="D300" s="22"/>
      <c r="E300" s="22"/>
      <c r="F300" s="22"/>
      <c r="G300" s="1"/>
      <c r="H300" s="1"/>
      <c r="I300" s="1"/>
      <c r="J300" s="1"/>
      <c r="K300" s="1"/>
      <c r="L300" s="1"/>
      <c r="M300" s="1"/>
      <c r="N300" s="1"/>
      <c r="O300" s="1"/>
      <c r="P300" s="1"/>
      <c r="Q300" s="1"/>
      <c r="R300" s="1"/>
      <c r="S300" s="1"/>
      <c r="T300" s="1"/>
      <c r="U300" s="1"/>
      <c r="V300" s="1"/>
      <c r="W300" s="1"/>
    </row>
    <row r="301" spans="2:23">
      <c r="B301" s="1"/>
      <c r="C301" s="22"/>
      <c r="D301" s="22"/>
      <c r="E301" s="22"/>
      <c r="F301" s="22"/>
      <c r="G301" s="1"/>
      <c r="H301" s="1"/>
      <c r="I301" s="1"/>
      <c r="J301" s="1"/>
      <c r="K301" s="1"/>
      <c r="L301" s="1"/>
      <c r="M301" s="1"/>
      <c r="N301" s="1"/>
      <c r="O301" s="1"/>
      <c r="P301" s="1"/>
      <c r="Q301" s="1"/>
      <c r="R301" s="1"/>
      <c r="S301" s="1"/>
      <c r="T301" s="1"/>
      <c r="U301" s="1"/>
      <c r="V301" s="1"/>
      <c r="W301" s="1"/>
    </row>
    <row r="302" spans="2:23">
      <c r="B302" s="1"/>
      <c r="C302" s="22"/>
      <c r="D302" s="22"/>
      <c r="E302" s="22"/>
      <c r="F302" s="22"/>
      <c r="G302" s="1"/>
      <c r="H302" s="1"/>
      <c r="I302" s="1"/>
      <c r="J302" s="1"/>
      <c r="K302" s="1"/>
      <c r="L302" s="1"/>
      <c r="M302" s="1"/>
      <c r="N302" s="1"/>
      <c r="O302" s="1"/>
      <c r="P302" s="1"/>
      <c r="Q302" s="1"/>
      <c r="R302" s="1"/>
      <c r="S302" s="1"/>
      <c r="T302" s="1"/>
      <c r="U302" s="1"/>
      <c r="V302" s="1"/>
      <c r="W302" s="1"/>
    </row>
    <row r="303" spans="2:23">
      <c r="B303" s="1"/>
      <c r="C303" s="22"/>
      <c r="D303" s="22"/>
      <c r="E303" s="22"/>
      <c r="F303" s="22"/>
      <c r="G303" s="1"/>
      <c r="H303" s="1"/>
      <c r="I303" s="1"/>
      <c r="J303" s="1"/>
      <c r="K303" s="1"/>
      <c r="L303" s="1"/>
      <c r="M303" s="1"/>
      <c r="N303" s="1"/>
      <c r="O303" s="1"/>
      <c r="P303" s="1"/>
      <c r="Q303" s="1"/>
      <c r="R303" s="1"/>
      <c r="S303" s="1"/>
      <c r="T303" s="1"/>
      <c r="U303" s="1"/>
      <c r="V303" s="1"/>
      <c r="W303" s="1"/>
    </row>
    <row r="304" spans="2:23">
      <c r="B304" s="1"/>
      <c r="C304" s="22"/>
      <c r="D304" s="22"/>
      <c r="E304" s="22"/>
      <c r="F304" s="22"/>
      <c r="G304" s="1"/>
      <c r="H304" s="1"/>
      <c r="I304" s="1"/>
      <c r="J304" s="1"/>
      <c r="K304" s="1"/>
      <c r="L304" s="1"/>
      <c r="M304" s="1"/>
      <c r="N304" s="1"/>
      <c r="O304" s="1"/>
      <c r="P304" s="1"/>
      <c r="Q304" s="1"/>
      <c r="R304" s="1"/>
      <c r="S304" s="1"/>
      <c r="T304" s="1"/>
      <c r="U304" s="1"/>
      <c r="V304" s="1"/>
      <c r="W304" s="1"/>
    </row>
    <row r="305" spans="2:23">
      <c r="B305" s="1"/>
      <c r="C305" s="22"/>
      <c r="D305" s="22"/>
      <c r="E305" s="22"/>
      <c r="F305" s="22"/>
      <c r="G305" s="1"/>
      <c r="H305" s="1"/>
      <c r="I305" s="1"/>
      <c r="J305" s="1"/>
      <c r="K305" s="1"/>
      <c r="L305" s="1"/>
      <c r="M305" s="1"/>
      <c r="N305" s="1"/>
      <c r="O305" s="1"/>
      <c r="P305" s="1"/>
      <c r="Q305" s="1"/>
      <c r="R305" s="1"/>
      <c r="S305" s="1"/>
      <c r="T305" s="1"/>
      <c r="U305" s="1"/>
      <c r="V305" s="1"/>
      <c r="W305" s="1"/>
    </row>
    <row r="306" spans="2:23">
      <c r="B306" s="1"/>
      <c r="C306" s="22"/>
      <c r="D306" s="22"/>
      <c r="E306" s="22"/>
      <c r="F306" s="22"/>
      <c r="G306" s="1"/>
      <c r="H306" s="1"/>
      <c r="I306" s="1"/>
      <c r="J306" s="1"/>
      <c r="K306" s="1"/>
      <c r="L306" s="1"/>
      <c r="M306" s="1"/>
      <c r="N306" s="1"/>
      <c r="O306" s="1"/>
      <c r="P306" s="1"/>
      <c r="Q306" s="1"/>
      <c r="R306" s="1"/>
      <c r="S306" s="1"/>
      <c r="T306" s="1"/>
      <c r="U306" s="1"/>
      <c r="V306" s="1"/>
      <c r="W306" s="1"/>
    </row>
    <row r="307" spans="2:23">
      <c r="B307" s="1"/>
      <c r="C307" s="22"/>
      <c r="D307" s="22"/>
      <c r="E307" s="22"/>
      <c r="F307" s="22"/>
      <c r="G307" s="1"/>
      <c r="H307" s="1"/>
      <c r="I307" s="1"/>
      <c r="J307" s="1"/>
      <c r="K307" s="1"/>
      <c r="L307" s="1"/>
      <c r="M307" s="1"/>
      <c r="N307" s="1"/>
      <c r="O307" s="1"/>
      <c r="P307" s="1"/>
      <c r="Q307" s="1"/>
      <c r="R307" s="1"/>
      <c r="S307" s="1"/>
      <c r="T307" s="1"/>
      <c r="U307" s="1"/>
      <c r="V307" s="1"/>
      <c r="W307" s="1"/>
    </row>
    <row r="308" spans="2:23">
      <c r="B308" s="1"/>
      <c r="C308" s="22"/>
      <c r="D308" s="22"/>
      <c r="E308" s="22"/>
      <c r="F308" s="22"/>
      <c r="G308" s="1"/>
      <c r="H308" s="1"/>
      <c r="I308" s="1"/>
      <c r="J308" s="1"/>
      <c r="K308" s="1"/>
      <c r="L308" s="1"/>
      <c r="M308" s="1"/>
      <c r="N308" s="1"/>
      <c r="O308" s="1"/>
      <c r="P308" s="1"/>
      <c r="Q308" s="1"/>
      <c r="R308" s="1"/>
      <c r="S308" s="1"/>
      <c r="T308" s="1"/>
      <c r="U308" s="1"/>
      <c r="V308" s="1"/>
      <c r="W308" s="1"/>
    </row>
    <row r="309" spans="2:23">
      <c r="B309" s="1"/>
      <c r="C309" s="22"/>
      <c r="D309" s="22"/>
      <c r="E309" s="22"/>
      <c r="F309" s="22"/>
      <c r="G309" s="1"/>
      <c r="H309" s="1"/>
      <c r="I309" s="1"/>
      <c r="J309" s="1"/>
      <c r="K309" s="1"/>
      <c r="L309" s="1"/>
      <c r="M309" s="1"/>
      <c r="N309" s="1"/>
      <c r="O309" s="1"/>
      <c r="P309" s="1"/>
      <c r="Q309" s="1"/>
      <c r="R309" s="1"/>
      <c r="S309" s="1"/>
      <c r="T309" s="1"/>
      <c r="U309" s="1"/>
      <c r="V309" s="1"/>
      <c r="W309" s="1"/>
    </row>
    <row r="310" spans="2:23">
      <c r="B310" s="1"/>
      <c r="C310" s="22"/>
      <c r="D310" s="22"/>
      <c r="E310" s="22"/>
      <c r="F310" s="22"/>
      <c r="G310" s="1"/>
      <c r="H310" s="1"/>
      <c r="I310" s="1"/>
      <c r="J310" s="1"/>
      <c r="K310" s="1"/>
      <c r="L310" s="1"/>
      <c r="M310" s="1"/>
      <c r="N310" s="1"/>
      <c r="O310" s="1"/>
      <c r="P310" s="1"/>
      <c r="Q310" s="1"/>
      <c r="R310" s="1"/>
      <c r="S310" s="1"/>
      <c r="T310" s="1"/>
      <c r="U310" s="1"/>
      <c r="V310" s="1"/>
      <c r="W310" s="1"/>
    </row>
    <row r="311" spans="2:23">
      <c r="B311" s="1"/>
      <c r="C311" s="22"/>
      <c r="D311" s="22"/>
      <c r="E311" s="22"/>
      <c r="F311" s="22"/>
      <c r="G311" s="1"/>
      <c r="H311" s="1"/>
      <c r="I311" s="1"/>
      <c r="J311" s="1"/>
      <c r="K311" s="1"/>
      <c r="L311" s="1"/>
      <c r="M311" s="1"/>
      <c r="N311" s="1"/>
      <c r="O311" s="1"/>
      <c r="P311" s="1"/>
      <c r="Q311" s="1"/>
      <c r="R311" s="1"/>
      <c r="S311" s="1"/>
      <c r="T311" s="1"/>
      <c r="U311" s="1"/>
      <c r="V311" s="1"/>
      <c r="W311" s="1"/>
    </row>
    <row r="312" spans="2:23">
      <c r="B312" s="1"/>
      <c r="C312" s="22"/>
      <c r="D312" s="22"/>
      <c r="E312" s="22"/>
      <c r="F312" s="22"/>
      <c r="G312" s="1"/>
      <c r="H312" s="1"/>
      <c r="I312" s="1"/>
      <c r="J312" s="1"/>
      <c r="K312" s="1"/>
      <c r="L312" s="1"/>
      <c r="M312" s="1"/>
      <c r="N312" s="1"/>
      <c r="O312" s="1"/>
      <c r="P312" s="1"/>
      <c r="Q312" s="1"/>
      <c r="R312" s="1"/>
      <c r="S312" s="1"/>
      <c r="T312" s="1"/>
      <c r="U312" s="1"/>
      <c r="V312" s="1"/>
      <c r="W312" s="1"/>
    </row>
    <row r="313" spans="2:23">
      <c r="B313" s="1"/>
      <c r="C313" s="22"/>
      <c r="D313" s="22"/>
      <c r="E313" s="22"/>
      <c r="F313" s="22"/>
      <c r="G313" s="1"/>
      <c r="H313" s="1"/>
      <c r="I313" s="1"/>
      <c r="J313" s="1"/>
      <c r="K313" s="1"/>
      <c r="L313" s="1"/>
      <c r="M313" s="1"/>
      <c r="N313" s="1"/>
      <c r="O313" s="1"/>
      <c r="P313" s="1"/>
      <c r="Q313" s="1"/>
      <c r="R313" s="1"/>
      <c r="S313" s="1"/>
      <c r="T313" s="1"/>
      <c r="U313" s="1"/>
      <c r="V313" s="1"/>
      <c r="W313" s="1"/>
    </row>
    <row r="314" spans="2:23">
      <c r="B314" s="1"/>
      <c r="C314" s="22"/>
      <c r="D314" s="22"/>
      <c r="E314" s="22"/>
      <c r="F314" s="22"/>
      <c r="G314" s="1"/>
      <c r="H314" s="1"/>
      <c r="I314" s="1"/>
      <c r="J314" s="1"/>
      <c r="K314" s="1"/>
      <c r="L314" s="1"/>
      <c r="M314" s="1"/>
      <c r="N314" s="1"/>
      <c r="O314" s="1"/>
      <c r="P314" s="1"/>
      <c r="Q314" s="1"/>
      <c r="R314" s="1"/>
      <c r="S314" s="1"/>
      <c r="T314" s="1"/>
      <c r="U314" s="1"/>
      <c r="V314" s="1"/>
      <c r="W314" s="1"/>
    </row>
    <row r="315" spans="2:23">
      <c r="B315" s="1"/>
      <c r="C315" s="22"/>
      <c r="D315" s="22"/>
      <c r="E315" s="22"/>
      <c r="F315" s="22"/>
      <c r="G315" s="1"/>
      <c r="H315" s="1"/>
      <c r="I315" s="1"/>
      <c r="J315" s="1"/>
      <c r="K315" s="1"/>
      <c r="L315" s="1"/>
      <c r="M315" s="1"/>
      <c r="N315" s="1"/>
      <c r="O315" s="1"/>
      <c r="P315" s="1"/>
      <c r="Q315" s="1"/>
      <c r="R315" s="1"/>
      <c r="S315" s="1"/>
      <c r="T315" s="1"/>
      <c r="U315" s="1"/>
      <c r="V315" s="1"/>
      <c r="W315" s="1"/>
    </row>
    <row r="316" spans="2:23">
      <c r="B316" s="1"/>
      <c r="C316" s="22"/>
      <c r="D316" s="22"/>
      <c r="E316" s="22"/>
      <c r="F316" s="22"/>
      <c r="G316" s="1"/>
      <c r="H316" s="1"/>
      <c r="I316" s="1"/>
      <c r="J316" s="1"/>
      <c r="K316" s="1"/>
      <c r="L316" s="1"/>
      <c r="M316" s="1"/>
      <c r="N316" s="1"/>
      <c r="O316" s="1"/>
      <c r="P316" s="1"/>
      <c r="Q316" s="1"/>
      <c r="R316" s="1"/>
      <c r="S316" s="1"/>
      <c r="T316" s="1"/>
      <c r="U316" s="1"/>
      <c r="V316" s="1"/>
      <c r="W316" s="1"/>
    </row>
    <row r="317" spans="2:23">
      <c r="B317" s="1"/>
      <c r="C317" s="22"/>
      <c r="D317" s="22"/>
      <c r="E317" s="22"/>
      <c r="F317" s="22"/>
      <c r="G317" s="1"/>
      <c r="H317" s="1"/>
      <c r="I317" s="1"/>
      <c r="J317" s="1"/>
      <c r="K317" s="1"/>
      <c r="L317" s="1"/>
      <c r="M317" s="1"/>
      <c r="N317" s="1"/>
      <c r="O317" s="1"/>
      <c r="P317" s="1"/>
      <c r="Q317" s="1"/>
      <c r="R317" s="1"/>
      <c r="S317" s="1"/>
      <c r="T317" s="1"/>
      <c r="U317" s="1"/>
      <c r="V317" s="1"/>
      <c r="W317" s="1"/>
    </row>
    <row r="318" spans="2:23">
      <c r="B318" s="1"/>
      <c r="C318" s="22"/>
      <c r="D318" s="22"/>
      <c r="E318" s="22"/>
      <c r="F318" s="22"/>
      <c r="G318" s="1"/>
      <c r="H318" s="1"/>
      <c r="I318" s="1"/>
      <c r="J318" s="1"/>
      <c r="K318" s="1"/>
      <c r="L318" s="1"/>
      <c r="M318" s="1"/>
      <c r="N318" s="1"/>
      <c r="O318" s="1"/>
      <c r="P318" s="1"/>
      <c r="Q318" s="1"/>
      <c r="R318" s="1"/>
      <c r="S318" s="1"/>
      <c r="T318" s="1"/>
      <c r="U318" s="1"/>
      <c r="V318" s="1"/>
      <c r="W318" s="1"/>
    </row>
    <row r="319" spans="2:23">
      <c r="B319" s="1"/>
      <c r="C319" s="22"/>
      <c r="D319" s="22"/>
      <c r="E319" s="22"/>
      <c r="F319" s="22"/>
      <c r="G319" s="1"/>
      <c r="H319" s="1"/>
      <c r="I319" s="1"/>
      <c r="J319" s="1"/>
      <c r="K319" s="1"/>
      <c r="L319" s="1"/>
      <c r="M319" s="1"/>
      <c r="N319" s="1"/>
      <c r="O319" s="1"/>
      <c r="P319" s="1"/>
      <c r="Q319" s="1"/>
      <c r="R319" s="1"/>
      <c r="S319" s="1"/>
      <c r="T319" s="1"/>
      <c r="U319" s="1"/>
      <c r="V319" s="1"/>
      <c r="W319" s="1"/>
    </row>
    <row r="320" spans="2:23">
      <c r="B320" s="1"/>
      <c r="C320" s="22"/>
      <c r="D320" s="22"/>
      <c r="E320" s="22"/>
      <c r="F320" s="22"/>
      <c r="G320" s="1"/>
      <c r="H320" s="1"/>
      <c r="I320" s="1"/>
      <c r="J320" s="1"/>
      <c r="K320" s="1"/>
      <c r="L320" s="1"/>
      <c r="M320" s="1"/>
      <c r="N320" s="1"/>
      <c r="O320" s="1"/>
      <c r="P320" s="1"/>
      <c r="Q320" s="1"/>
      <c r="R320" s="1"/>
      <c r="S320" s="1"/>
      <c r="T320" s="1"/>
      <c r="U320" s="1"/>
      <c r="V320" s="1"/>
      <c r="W320" s="1"/>
    </row>
    <row r="321" spans="2:23">
      <c r="B321" s="1"/>
      <c r="C321" s="22"/>
      <c r="D321" s="22"/>
      <c r="E321" s="22"/>
      <c r="F321" s="22"/>
      <c r="G321" s="1"/>
      <c r="H321" s="1"/>
      <c r="I321" s="1"/>
      <c r="J321" s="1"/>
      <c r="K321" s="1"/>
      <c r="L321" s="1"/>
      <c r="M321" s="1"/>
      <c r="N321" s="1"/>
      <c r="O321" s="1"/>
      <c r="P321" s="1"/>
      <c r="Q321" s="1"/>
      <c r="R321" s="1"/>
      <c r="S321" s="1"/>
      <c r="T321" s="1"/>
      <c r="U321" s="1"/>
      <c r="V321" s="1"/>
      <c r="W321" s="1"/>
    </row>
    <row r="322" spans="2:23">
      <c r="B322" s="1"/>
      <c r="C322" s="22"/>
      <c r="D322" s="22"/>
      <c r="E322" s="22"/>
      <c r="F322" s="22"/>
      <c r="G322" s="1"/>
      <c r="H322" s="1"/>
      <c r="I322" s="1"/>
      <c r="J322" s="1"/>
      <c r="K322" s="1"/>
      <c r="L322" s="1"/>
      <c r="M322" s="1"/>
      <c r="N322" s="1"/>
      <c r="O322" s="1"/>
      <c r="P322" s="1"/>
      <c r="Q322" s="1"/>
      <c r="R322" s="1"/>
      <c r="S322" s="1"/>
      <c r="T322" s="1"/>
      <c r="U322" s="1"/>
      <c r="V322" s="1"/>
      <c r="W322" s="1"/>
    </row>
    <row r="323" spans="2:23">
      <c r="B323" s="1"/>
      <c r="C323" s="22"/>
      <c r="D323" s="22"/>
      <c r="E323" s="22"/>
      <c r="F323" s="22"/>
      <c r="G323" s="1"/>
      <c r="H323" s="1"/>
      <c r="I323" s="1"/>
      <c r="J323" s="1"/>
      <c r="K323" s="1"/>
      <c r="L323" s="1"/>
      <c r="M323" s="1"/>
      <c r="N323" s="1"/>
      <c r="O323" s="1"/>
      <c r="P323" s="1"/>
      <c r="Q323" s="1"/>
      <c r="R323" s="1"/>
      <c r="S323" s="1"/>
      <c r="T323" s="1"/>
      <c r="U323" s="1"/>
      <c r="V323" s="1"/>
      <c r="W323" s="1"/>
    </row>
    <row r="324" spans="2:23">
      <c r="B324" s="1"/>
      <c r="C324" s="22"/>
      <c r="D324" s="22"/>
      <c r="E324" s="22"/>
      <c r="F324" s="22"/>
      <c r="G324" s="1"/>
      <c r="H324" s="1"/>
      <c r="I324" s="1"/>
      <c r="J324" s="1"/>
      <c r="K324" s="1"/>
      <c r="L324" s="1"/>
      <c r="M324" s="1"/>
      <c r="N324" s="1"/>
      <c r="O324" s="1"/>
      <c r="P324" s="1"/>
      <c r="Q324" s="1"/>
      <c r="R324" s="1"/>
      <c r="S324" s="1"/>
      <c r="T324" s="1"/>
      <c r="U324" s="1"/>
      <c r="V324" s="1"/>
      <c r="W324" s="1"/>
    </row>
    <row r="325" spans="2:23">
      <c r="B325" s="1"/>
      <c r="C325" s="22"/>
      <c r="D325" s="22"/>
      <c r="E325" s="22"/>
      <c r="F325" s="22"/>
      <c r="G325" s="1"/>
      <c r="H325" s="1"/>
      <c r="I325" s="1"/>
      <c r="J325" s="1"/>
      <c r="K325" s="1"/>
      <c r="L325" s="1"/>
      <c r="M325" s="1"/>
      <c r="N325" s="1"/>
      <c r="O325" s="1"/>
      <c r="P325" s="1"/>
      <c r="Q325" s="1"/>
      <c r="R325" s="1"/>
      <c r="S325" s="1"/>
      <c r="T325" s="1"/>
      <c r="U325" s="1"/>
      <c r="V325" s="1"/>
      <c r="W325" s="1"/>
    </row>
    <row r="326" spans="2:23">
      <c r="B326" s="1"/>
      <c r="C326" s="22"/>
      <c r="D326" s="22"/>
      <c r="E326" s="22"/>
      <c r="F326" s="22"/>
      <c r="G326" s="1"/>
      <c r="H326" s="1"/>
      <c r="I326" s="1"/>
      <c r="J326" s="1"/>
      <c r="K326" s="1"/>
      <c r="L326" s="1"/>
      <c r="M326" s="1"/>
      <c r="N326" s="1"/>
      <c r="O326" s="1"/>
      <c r="P326" s="1"/>
      <c r="Q326" s="1"/>
      <c r="R326" s="1"/>
      <c r="S326" s="1"/>
      <c r="T326" s="1"/>
      <c r="U326" s="1"/>
      <c r="V326" s="1"/>
      <c r="W326" s="1"/>
    </row>
    <row r="327" spans="2:23">
      <c r="B327" s="1"/>
      <c r="C327" s="22"/>
      <c r="D327" s="22"/>
      <c r="E327" s="22"/>
      <c r="F327" s="22"/>
      <c r="G327" s="1"/>
      <c r="H327" s="1"/>
      <c r="I327" s="1"/>
      <c r="J327" s="1"/>
      <c r="K327" s="1"/>
      <c r="L327" s="1"/>
      <c r="M327" s="1"/>
      <c r="N327" s="1"/>
      <c r="O327" s="1"/>
      <c r="P327" s="1"/>
      <c r="Q327" s="1"/>
      <c r="R327" s="1"/>
      <c r="S327" s="1"/>
      <c r="T327" s="1"/>
      <c r="U327" s="1"/>
      <c r="V327" s="1"/>
      <c r="W327" s="1"/>
    </row>
    <row r="328" spans="2:23">
      <c r="B328" s="1"/>
      <c r="C328" s="22"/>
      <c r="D328" s="22"/>
      <c r="E328" s="22"/>
      <c r="F328" s="22"/>
      <c r="G328" s="1"/>
      <c r="H328" s="1"/>
      <c r="I328" s="1"/>
      <c r="J328" s="1"/>
      <c r="K328" s="1"/>
      <c r="L328" s="1"/>
      <c r="M328" s="1"/>
      <c r="N328" s="1"/>
      <c r="O328" s="1"/>
      <c r="P328" s="1"/>
      <c r="Q328" s="1"/>
      <c r="R328" s="1"/>
      <c r="S328" s="1"/>
      <c r="T328" s="1"/>
      <c r="U328" s="1"/>
      <c r="V328" s="1"/>
      <c r="W328" s="1"/>
    </row>
    <row r="329" spans="2:23">
      <c r="B329" s="1"/>
      <c r="C329" s="22"/>
      <c r="D329" s="22"/>
      <c r="E329" s="22"/>
      <c r="F329" s="22"/>
      <c r="G329" s="1"/>
      <c r="H329" s="1"/>
      <c r="I329" s="1"/>
      <c r="J329" s="1"/>
      <c r="K329" s="1"/>
      <c r="L329" s="1"/>
      <c r="M329" s="1"/>
      <c r="N329" s="1"/>
      <c r="O329" s="1"/>
      <c r="P329" s="1"/>
      <c r="Q329" s="1"/>
      <c r="R329" s="1"/>
      <c r="S329" s="1"/>
      <c r="T329" s="1"/>
      <c r="U329" s="1"/>
      <c r="V329" s="1"/>
      <c r="W329" s="1"/>
    </row>
    <row r="330" spans="2:23">
      <c r="B330" s="1"/>
      <c r="C330" s="22"/>
      <c r="D330" s="22"/>
      <c r="E330" s="22"/>
      <c r="F330" s="22"/>
      <c r="G330" s="1"/>
      <c r="H330" s="1"/>
      <c r="I330" s="1"/>
      <c r="J330" s="1"/>
      <c r="K330" s="1"/>
      <c r="L330" s="1"/>
      <c r="M330" s="1"/>
      <c r="N330" s="1"/>
      <c r="O330" s="1"/>
      <c r="P330" s="1"/>
      <c r="Q330" s="1"/>
      <c r="R330" s="1"/>
      <c r="S330" s="1"/>
      <c r="T330" s="1"/>
      <c r="U330" s="1"/>
      <c r="V330" s="1"/>
      <c r="W330" s="1"/>
    </row>
    <row r="331" spans="2:23">
      <c r="B331" s="1"/>
      <c r="C331" s="22"/>
      <c r="D331" s="22"/>
      <c r="E331" s="22"/>
      <c r="F331" s="22"/>
      <c r="G331" s="1"/>
      <c r="H331" s="1"/>
      <c r="I331" s="1"/>
      <c r="J331" s="1"/>
      <c r="K331" s="1"/>
      <c r="L331" s="1"/>
      <c r="M331" s="1"/>
      <c r="N331" s="1"/>
      <c r="O331" s="1"/>
      <c r="P331" s="1"/>
      <c r="Q331" s="1"/>
      <c r="R331" s="1"/>
      <c r="S331" s="1"/>
      <c r="T331" s="1"/>
      <c r="U331" s="1"/>
      <c r="V331" s="1"/>
      <c r="W331" s="1"/>
    </row>
    <row r="332" spans="2:23">
      <c r="B332" s="1"/>
      <c r="C332" s="22"/>
      <c r="D332" s="22"/>
      <c r="E332" s="22"/>
      <c r="F332" s="22"/>
      <c r="G332" s="1"/>
      <c r="H332" s="1"/>
      <c r="I332" s="1"/>
      <c r="J332" s="1"/>
      <c r="K332" s="1"/>
      <c r="L332" s="1"/>
      <c r="M332" s="1"/>
      <c r="N332" s="1"/>
      <c r="O332" s="1"/>
      <c r="P332" s="1"/>
      <c r="Q332" s="1"/>
      <c r="R332" s="1"/>
      <c r="S332" s="1"/>
      <c r="T332" s="1"/>
      <c r="U332" s="1"/>
      <c r="V332" s="1"/>
      <c r="W332" s="1"/>
    </row>
    <row r="333" spans="2:23">
      <c r="B333" s="1"/>
      <c r="C333" s="22"/>
      <c r="D333" s="22"/>
      <c r="E333" s="22"/>
      <c r="F333" s="22"/>
      <c r="G333" s="1"/>
      <c r="H333" s="1"/>
      <c r="I333" s="1"/>
      <c r="J333" s="1"/>
      <c r="K333" s="1"/>
      <c r="L333" s="1"/>
      <c r="M333" s="1"/>
      <c r="N333" s="1"/>
      <c r="O333" s="1"/>
      <c r="P333" s="1"/>
      <c r="Q333" s="1"/>
      <c r="R333" s="1"/>
      <c r="S333" s="1"/>
      <c r="T333" s="1"/>
      <c r="U333" s="1"/>
      <c r="V333" s="1"/>
      <c r="W333" s="1"/>
    </row>
    <row r="334" spans="2:23">
      <c r="B334" s="1"/>
      <c r="C334" s="22"/>
      <c r="D334" s="22"/>
      <c r="E334" s="22"/>
      <c r="F334" s="22"/>
      <c r="G334" s="1"/>
      <c r="H334" s="1"/>
      <c r="I334" s="1"/>
      <c r="J334" s="1"/>
      <c r="K334" s="1"/>
      <c r="L334" s="1"/>
      <c r="M334" s="1"/>
      <c r="N334" s="1"/>
      <c r="O334" s="1"/>
      <c r="P334" s="1"/>
      <c r="Q334" s="1"/>
      <c r="R334" s="1"/>
      <c r="S334" s="1"/>
      <c r="T334" s="1"/>
      <c r="U334" s="1"/>
      <c r="V334" s="1"/>
      <c r="W334" s="1"/>
    </row>
    <row r="335" spans="2:23">
      <c r="B335" s="1"/>
      <c r="C335" s="22"/>
      <c r="D335" s="22"/>
      <c r="E335" s="22"/>
      <c r="F335" s="22"/>
      <c r="G335" s="1"/>
      <c r="H335" s="1"/>
      <c r="I335" s="1"/>
      <c r="J335" s="1"/>
      <c r="K335" s="1"/>
      <c r="L335" s="1"/>
      <c r="M335" s="1"/>
      <c r="N335" s="1"/>
      <c r="O335" s="1"/>
      <c r="P335" s="1"/>
      <c r="Q335" s="1"/>
      <c r="R335" s="1"/>
      <c r="S335" s="1"/>
      <c r="T335" s="1"/>
      <c r="U335" s="1"/>
      <c r="V335" s="1"/>
      <c r="W335" s="1"/>
    </row>
    <row r="336" spans="2:23">
      <c r="B336" s="1"/>
      <c r="C336" s="22"/>
      <c r="D336" s="22"/>
      <c r="E336" s="22"/>
      <c r="F336" s="22"/>
      <c r="G336" s="1"/>
      <c r="H336" s="1"/>
      <c r="I336" s="1"/>
      <c r="J336" s="1"/>
      <c r="K336" s="1"/>
      <c r="L336" s="1"/>
      <c r="M336" s="1"/>
      <c r="N336" s="1"/>
      <c r="O336" s="1"/>
      <c r="P336" s="1"/>
      <c r="Q336" s="1"/>
      <c r="R336" s="1"/>
      <c r="S336" s="1"/>
      <c r="T336" s="1"/>
      <c r="U336" s="1"/>
      <c r="V336" s="1"/>
      <c r="W336" s="1"/>
    </row>
    <row r="337" spans="2:23">
      <c r="B337" s="1"/>
      <c r="C337" s="22"/>
      <c r="D337" s="22"/>
      <c r="E337" s="22"/>
      <c r="F337" s="22"/>
      <c r="G337" s="1"/>
      <c r="H337" s="1"/>
      <c r="I337" s="1"/>
      <c r="J337" s="1"/>
      <c r="K337" s="1"/>
      <c r="L337" s="1"/>
      <c r="M337" s="1"/>
      <c r="N337" s="1"/>
      <c r="O337" s="1"/>
      <c r="P337" s="1"/>
      <c r="Q337" s="1"/>
      <c r="R337" s="1"/>
      <c r="S337" s="1"/>
      <c r="T337" s="1"/>
      <c r="U337" s="1"/>
      <c r="V337" s="1"/>
      <c r="W337" s="1"/>
    </row>
    <row r="338" spans="2:23">
      <c r="B338" s="1"/>
      <c r="C338" s="22"/>
      <c r="D338" s="22"/>
      <c r="E338" s="22"/>
      <c r="F338" s="22"/>
      <c r="G338" s="1"/>
      <c r="H338" s="1"/>
      <c r="I338" s="1"/>
      <c r="J338" s="1"/>
      <c r="K338" s="1"/>
      <c r="L338" s="1"/>
      <c r="M338" s="1"/>
      <c r="N338" s="1"/>
      <c r="O338" s="1"/>
      <c r="P338" s="1"/>
      <c r="Q338" s="1"/>
      <c r="R338" s="1"/>
      <c r="S338" s="1"/>
      <c r="T338" s="1"/>
      <c r="U338" s="1"/>
      <c r="V338" s="1"/>
      <c r="W338" s="1"/>
    </row>
    <row r="339" spans="2:23">
      <c r="B339" s="1"/>
      <c r="C339" s="22"/>
      <c r="D339" s="22"/>
      <c r="E339" s="22"/>
      <c r="F339" s="22"/>
      <c r="G339" s="1"/>
      <c r="H339" s="1"/>
      <c r="I339" s="1"/>
      <c r="J339" s="1"/>
      <c r="K339" s="1"/>
      <c r="L339" s="1"/>
      <c r="M339" s="1"/>
      <c r="N339" s="1"/>
      <c r="O339" s="1"/>
      <c r="P339" s="1"/>
      <c r="Q339" s="1"/>
      <c r="R339" s="1"/>
      <c r="S339" s="1"/>
      <c r="T339" s="1"/>
      <c r="U339" s="1"/>
      <c r="V339" s="1"/>
      <c r="W339" s="1"/>
    </row>
    <row r="340" spans="2:23">
      <c r="B340" s="1"/>
      <c r="C340" s="22"/>
      <c r="D340" s="22"/>
      <c r="E340" s="22"/>
      <c r="F340" s="22"/>
      <c r="G340" s="1"/>
      <c r="H340" s="1"/>
      <c r="I340" s="1"/>
      <c r="J340" s="1"/>
      <c r="K340" s="1"/>
      <c r="L340" s="1"/>
      <c r="M340" s="1"/>
      <c r="N340" s="1"/>
      <c r="O340" s="1"/>
      <c r="P340" s="1"/>
      <c r="Q340" s="1"/>
      <c r="R340" s="1"/>
      <c r="S340" s="1"/>
      <c r="T340" s="1"/>
      <c r="U340" s="1"/>
      <c r="V340" s="1"/>
      <c r="W340" s="1"/>
    </row>
    <row r="341" spans="2:23">
      <c r="B341" s="1"/>
      <c r="C341" s="22"/>
      <c r="D341" s="22"/>
      <c r="E341" s="22"/>
      <c r="F341" s="22"/>
      <c r="G341" s="1"/>
      <c r="H341" s="1"/>
      <c r="I341" s="1"/>
      <c r="J341" s="1"/>
      <c r="K341" s="1"/>
      <c r="L341" s="1"/>
      <c r="M341" s="1"/>
      <c r="N341" s="1"/>
      <c r="O341" s="1"/>
      <c r="P341" s="1"/>
      <c r="Q341" s="1"/>
      <c r="R341" s="1"/>
      <c r="S341" s="1"/>
      <c r="T341" s="1"/>
      <c r="U341" s="1"/>
      <c r="V341" s="1"/>
      <c r="W341" s="1"/>
    </row>
    <row r="342" spans="2:23">
      <c r="B342" s="1"/>
      <c r="C342" s="22"/>
      <c r="D342" s="22"/>
      <c r="E342" s="22"/>
      <c r="F342" s="22"/>
      <c r="G342" s="1"/>
      <c r="H342" s="1"/>
      <c r="I342" s="1"/>
      <c r="J342" s="1"/>
      <c r="K342" s="1"/>
      <c r="L342" s="1"/>
      <c r="M342" s="1"/>
      <c r="N342" s="1"/>
      <c r="O342" s="1"/>
      <c r="P342" s="1"/>
      <c r="Q342" s="1"/>
      <c r="R342" s="1"/>
      <c r="S342" s="1"/>
      <c r="T342" s="1"/>
      <c r="U342" s="1"/>
      <c r="V342" s="1"/>
      <c r="W342" s="1"/>
    </row>
    <row r="343" spans="2:23">
      <c r="B343" s="1"/>
      <c r="C343" s="22"/>
      <c r="D343" s="22"/>
      <c r="E343" s="22"/>
      <c r="F343" s="22"/>
      <c r="G343" s="1"/>
      <c r="H343" s="1"/>
      <c r="I343" s="1"/>
      <c r="J343" s="1"/>
      <c r="K343" s="1"/>
      <c r="L343" s="1"/>
      <c r="M343" s="1"/>
      <c r="N343" s="1"/>
      <c r="O343" s="1"/>
      <c r="P343" s="1"/>
      <c r="Q343" s="1"/>
      <c r="R343" s="1"/>
      <c r="S343" s="1"/>
      <c r="T343" s="1"/>
      <c r="U343" s="1"/>
      <c r="V343" s="1"/>
      <c r="W343" s="1"/>
    </row>
    <row r="344" spans="2:23">
      <c r="B344" s="1"/>
      <c r="C344" s="22"/>
      <c r="D344" s="22"/>
      <c r="E344" s="22"/>
      <c r="F344" s="22"/>
      <c r="G344" s="1"/>
      <c r="H344" s="1"/>
      <c r="I344" s="1"/>
      <c r="J344" s="1"/>
      <c r="K344" s="1"/>
      <c r="L344" s="1"/>
      <c r="M344" s="1"/>
      <c r="N344" s="1"/>
      <c r="O344" s="1"/>
      <c r="P344" s="1"/>
      <c r="Q344" s="1"/>
      <c r="R344" s="1"/>
      <c r="S344" s="1"/>
      <c r="T344" s="1"/>
      <c r="U344" s="1"/>
      <c r="V344" s="1"/>
      <c r="W344" s="1"/>
    </row>
    <row r="345" spans="2:23">
      <c r="B345" s="1"/>
      <c r="C345" s="22"/>
      <c r="D345" s="22"/>
      <c r="E345" s="22"/>
      <c r="F345" s="22"/>
      <c r="G345" s="1"/>
      <c r="H345" s="1"/>
      <c r="I345" s="1"/>
      <c r="J345" s="1"/>
      <c r="K345" s="1"/>
      <c r="L345" s="1"/>
      <c r="M345" s="1"/>
      <c r="N345" s="1"/>
      <c r="O345" s="1"/>
      <c r="P345" s="1"/>
      <c r="Q345" s="1"/>
      <c r="R345" s="1"/>
      <c r="S345" s="1"/>
      <c r="T345" s="1"/>
      <c r="U345" s="1"/>
      <c r="V345" s="1"/>
      <c r="W345" s="1"/>
    </row>
    <row r="346" spans="2:23">
      <c r="B346" s="1"/>
      <c r="C346" s="22"/>
      <c r="D346" s="22"/>
      <c r="E346" s="22"/>
      <c r="F346" s="22"/>
      <c r="G346" s="1"/>
      <c r="H346" s="1"/>
      <c r="I346" s="1"/>
      <c r="J346" s="1"/>
      <c r="K346" s="1"/>
      <c r="L346" s="1"/>
      <c r="M346" s="1"/>
      <c r="N346" s="1"/>
      <c r="O346" s="1"/>
      <c r="P346" s="1"/>
      <c r="Q346" s="1"/>
      <c r="R346" s="1"/>
      <c r="S346" s="1"/>
      <c r="T346" s="1"/>
      <c r="U346" s="1"/>
      <c r="V346" s="1"/>
      <c r="W346" s="1"/>
    </row>
    <row r="347" spans="2:23">
      <c r="B347" s="1"/>
      <c r="C347" s="22"/>
      <c r="D347" s="22"/>
      <c r="E347" s="22"/>
      <c r="F347" s="22"/>
      <c r="G347" s="1"/>
      <c r="H347" s="1"/>
      <c r="I347" s="1"/>
      <c r="J347" s="1"/>
      <c r="K347" s="1"/>
      <c r="L347" s="1"/>
      <c r="M347" s="1"/>
      <c r="N347" s="1"/>
      <c r="O347" s="1"/>
      <c r="P347" s="1"/>
      <c r="Q347" s="1"/>
      <c r="R347" s="1"/>
      <c r="S347" s="1"/>
      <c r="T347" s="1"/>
      <c r="U347" s="1"/>
      <c r="V347" s="1"/>
      <c r="W347" s="1"/>
    </row>
    <row r="348" spans="2:23">
      <c r="B348" s="1"/>
      <c r="C348" s="22"/>
      <c r="D348" s="22"/>
      <c r="E348" s="22"/>
      <c r="F348" s="22"/>
      <c r="G348" s="1"/>
      <c r="H348" s="1"/>
      <c r="I348" s="1"/>
      <c r="J348" s="1"/>
      <c r="K348" s="1"/>
      <c r="L348" s="1"/>
      <c r="M348" s="1"/>
      <c r="N348" s="1"/>
      <c r="O348" s="1"/>
      <c r="P348" s="1"/>
      <c r="Q348" s="1"/>
      <c r="R348" s="1"/>
      <c r="S348" s="1"/>
      <c r="T348" s="1"/>
      <c r="U348" s="1"/>
      <c r="V348" s="1"/>
      <c r="W348" s="1"/>
    </row>
    <row r="349" spans="2:23">
      <c r="B349" s="1"/>
      <c r="C349" s="22"/>
      <c r="D349" s="22"/>
      <c r="E349" s="22"/>
      <c r="F349" s="22"/>
      <c r="G349" s="1"/>
      <c r="H349" s="1"/>
      <c r="I349" s="1"/>
      <c r="J349" s="1"/>
      <c r="K349" s="1"/>
      <c r="L349" s="1"/>
      <c r="M349" s="1"/>
      <c r="N349" s="1"/>
      <c r="O349" s="1"/>
      <c r="P349" s="1"/>
      <c r="Q349" s="1"/>
      <c r="R349" s="1"/>
      <c r="S349" s="1"/>
      <c r="T349" s="1"/>
      <c r="U349" s="1"/>
      <c r="V349" s="1"/>
      <c r="W349" s="1"/>
    </row>
    <row r="350" spans="2:23">
      <c r="B350" s="1"/>
      <c r="C350" s="22"/>
      <c r="D350" s="22"/>
      <c r="E350" s="22"/>
      <c r="F350" s="22"/>
      <c r="G350" s="1"/>
      <c r="H350" s="1"/>
      <c r="I350" s="1"/>
      <c r="J350" s="1"/>
      <c r="K350" s="1"/>
      <c r="L350" s="1"/>
      <c r="M350" s="1"/>
      <c r="N350" s="1"/>
      <c r="O350" s="1"/>
      <c r="P350" s="1"/>
      <c r="Q350" s="1"/>
      <c r="R350" s="1"/>
      <c r="S350" s="1"/>
      <c r="T350" s="1"/>
      <c r="U350" s="1"/>
      <c r="V350" s="1"/>
      <c r="W350" s="1"/>
    </row>
    <row r="351" spans="2:23">
      <c r="B351" s="1"/>
      <c r="C351" s="22"/>
      <c r="D351" s="22"/>
      <c r="E351" s="22"/>
      <c r="F351" s="22"/>
      <c r="G351" s="1"/>
      <c r="H351" s="1"/>
      <c r="I351" s="1"/>
      <c r="J351" s="1"/>
      <c r="K351" s="1"/>
      <c r="L351" s="1"/>
      <c r="M351" s="1"/>
      <c r="N351" s="1"/>
      <c r="O351" s="1"/>
      <c r="P351" s="1"/>
      <c r="Q351" s="1"/>
      <c r="R351" s="1"/>
      <c r="S351" s="1"/>
      <c r="T351" s="1"/>
      <c r="U351" s="1"/>
      <c r="V351" s="1"/>
      <c r="W351" s="1"/>
    </row>
    <row r="352" spans="2:23">
      <c r="B352" s="1"/>
      <c r="C352" s="22"/>
      <c r="D352" s="22"/>
      <c r="E352" s="22"/>
      <c r="F352" s="22"/>
      <c r="G352" s="1"/>
      <c r="H352" s="1"/>
      <c r="I352" s="1"/>
      <c r="J352" s="1"/>
      <c r="K352" s="1"/>
      <c r="L352" s="1"/>
      <c r="M352" s="1"/>
      <c r="N352" s="1"/>
      <c r="O352" s="1"/>
      <c r="P352" s="1"/>
      <c r="Q352" s="1"/>
      <c r="R352" s="1"/>
      <c r="S352" s="1"/>
      <c r="T352" s="1"/>
      <c r="U352" s="1"/>
      <c r="V352" s="1"/>
      <c r="W352" s="1"/>
    </row>
    <row r="353" spans="2:23">
      <c r="B353" s="1"/>
      <c r="C353" s="22"/>
      <c r="D353" s="22"/>
      <c r="E353" s="22"/>
      <c r="F353" s="22"/>
      <c r="G353" s="1"/>
      <c r="H353" s="1"/>
      <c r="I353" s="1"/>
      <c r="J353" s="1"/>
      <c r="K353" s="1"/>
      <c r="L353" s="1"/>
      <c r="M353" s="1"/>
      <c r="N353" s="1"/>
      <c r="O353" s="1"/>
      <c r="P353" s="1"/>
      <c r="Q353" s="1"/>
      <c r="R353" s="1"/>
      <c r="S353" s="1"/>
      <c r="T353" s="1"/>
      <c r="U353" s="1"/>
      <c r="V353" s="1"/>
      <c r="W353" s="1"/>
    </row>
    <row r="354" spans="2:23">
      <c r="B354" s="1"/>
      <c r="C354" s="22"/>
      <c r="D354" s="22"/>
      <c r="E354" s="22"/>
      <c r="F354" s="22"/>
      <c r="G354" s="1"/>
      <c r="H354" s="1"/>
      <c r="I354" s="1"/>
      <c r="J354" s="1"/>
      <c r="K354" s="1"/>
      <c r="L354" s="1"/>
      <c r="M354" s="1"/>
      <c r="N354" s="1"/>
      <c r="O354" s="1"/>
      <c r="P354" s="1"/>
      <c r="Q354" s="1"/>
      <c r="R354" s="1"/>
      <c r="S354" s="1"/>
      <c r="T354" s="1"/>
      <c r="U354" s="1"/>
      <c r="V354" s="1"/>
      <c r="W354" s="1"/>
    </row>
    <row r="355" spans="2:23">
      <c r="B355" s="1"/>
      <c r="C355" s="22"/>
      <c r="D355" s="22"/>
      <c r="E355" s="22"/>
      <c r="F355" s="22"/>
      <c r="G355" s="1"/>
      <c r="H355" s="1"/>
      <c r="I355" s="1"/>
      <c r="J355" s="1"/>
      <c r="K355" s="1"/>
      <c r="L355" s="1"/>
      <c r="M355" s="1"/>
      <c r="N355" s="1"/>
      <c r="O355" s="1"/>
      <c r="P355" s="1"/>
      <c r="Q355" s="1"/>
      <c r="R355" s="1"/>
      <c r="S355" s="1"/>
      <c r="T355" s="1"/>
      <c r="U355" s="1"/>
      <c r="V355" s="1"/>
      <c r="W355" s="1"/>
    </row>
    <row r="356" spans="2:23">
      <c r="B356" s="1"/>
      <c r="C356" s="22"/>
      <c r="D356" s="22"/>
      <c r="E356" s="22"/>
      <c r="F356" s="22"/>
      <c r="G356" s="1"/>
      <c r="H356" s="1"/>
      <c r="I356" s="1"/>
      <c r="J356" s="1"/>
      <c r="K356" s="1"/>
      <c r="L356" s="1"/>
      <c r="M356" s="1"/>
      <c r="N356" s="1"/>
      <c r="O356" s="1"/>
      <c r="P356" s="1"/>
      <c r="Q356" s="1"/>
      <c r="R356" s="1"/>
      <c r="S356" s="1"/>
      <c r="T356" s="1"/>
      <c r="U356" s="1"/>
      <c r="V356" s="1"/>
      <c r="W356" s="1"/>
    </row>
    <row r="357" spans="2:23">
      <c r="B357" s="1"/>
      <c r="C357" s="22"/>
      <c r="D357" s="22"/>
      <c r="E357" s="22"/>
      <c r="F357" s="22"/>
      <c r="G357" s="1"/>
      <c r="H357" s="1"/>
      <c r="I357" s="1"/>
      <c r="J357" s="1"/>
      <c r="K357" s="1"/>
      <c r="L357" s="1"/>
      <c r="M357" s="1"/>
      <c r="N357" s="1"/>
      <c r="O357" s="1"/>
      <c r="P357" s="1"/>
      <c r="Q357" s="1"/>
      <c r="R357" s="1"/>
      <c r="S357" s="1"/>
      <c r="T357" s="1"/>
      <c r="U357" s="1"/>
      <c r="V357" s="1"/>
      <c r="W357" s="1"/>
    </row>
    <row r="358" spans="2:23">
      <c r="B358" s="1"/>
      <c r="C358" s="22"/>
      <c r="D358" s="22"/>
      <c r="E358" s="22"/>
      <c r="F358" s="22"/>
      <c r="G358" s="1"/>
      <c r="H358" s="1"/>
      <c r="I358" s="1"/>
      <c r="J358" s="1"/>
      <c r="K358" s="1"/>
      <c r="L358" s="1"/>
      <c r="M358" s="1"/>
      <c r="N358" s="1"/>
      <c r="O358" s="1"/>
      <c r="P358" s="1"/>
      <c r="Q358" s="1"/>
      <c r="R358" s="1"/>
      <c r="S358" s="1"/>
      <c r="T358" s="1"/>
      <c r="U358" s="1"/>
      <c r="V358" s="1"/>
      <c r="W358" s="1"/>
    </row>
    <row r="359" spans="2:23">
      <c r="B359" s="1"/>
      <c r="C359" s="22"/>
      <c r="D359" s="22"/>
      <c r="E359" s="22"/>
      <c r="F359" s="22"/>
      <c r="G359" s="1"/>
      <c r="H359" s="1"/>
      <c r="I359" s="1"/>
      <c r="J359" s="1"/>
      <c r="K359" s="1"/>
      <c r="L359" s="1"/>
      <c r="M359" s="1"/>
      <c r="N359" s="1"/>
      <c r="O359" s="1"/>
      <c r="P359" s="1"/>
      <c r="Q359" s="1"/>
      <c r="R359" s="1"/>
      <c r="S359" s="1"/>
      <c r="T359" s="1"/>
      <c r="U359" s="1"/>
      <c r="V359" s="1"/>
      <c r="W359" s="1"/>
    </row>
    <row r="360" spans="2:23">
      <c r="B360" s="1"/>
      <c r="C360" s="22"/>
      <c r="D360" s="22"/>
      <c r="E360" s="22"/>
      <c r="F360" s="22"/>
      <c r="G360" s="1"/>
      <c r="H360" s="1"/>
      <c r="I360" s="1"/>
      <c r="J360" s="1"/>
      <c r="K360" s="1"/>
      <c r="L360" s="1"/>
      <c r="M360" s="1"/>
      <c r="N360" s="1"/>
      <c r="O360" s="1"/>
      <c r="P360" s="1"/>
      <c r="Q360" s="1"/>
      <c r="R360" s="1"/>
      <c r="S360" s="1"/>
      <c r="T360" s="1"/>
      <c r="U360" s="1"/>
      <c r="V360" s="1"/>
      <c r="W360" s="1"/>
    </row>
    <row r="361" spans="2:23">
      <c r="B361" s="1"/>
      <c r="C361" s="22"/>
      <c r="D361" s="22"/>
      <c r="E361" s="22"/>
      <c r="F361" s="22"/>
      <c r="G361" s="1"/>
      <c r="H361" s="1"/>
      <c r="I361" s="1"/>
      <c r="J361" s="1"/>
      <c r="K361" s="1"/>
      <c r="L361" s="1"/>
      <c r="M361" s="1"/>
      <c r="N361" s="1"/>
      <c r="O361" s="1"/>
      <c r="P361" s="1"/>
      <c r="Q361" s="1"/>
      <c r="R361" s="1"/>
      <c r="S361" s="1"/>
      <c r="T361" s="1"/>
      <c r="U361" s="1"/>
      <c r="V361" s="1"/>
      <c r="W361" s="1"/>
    </row>
    <row r="362" spans="2:23">
      <c r="B362" s="1"/>
      <c r="C362" s="22"/>
      <c r="D362" s="22"/>
      <c r="E362" s="22"/>
      <c r="F362" s="22"/>
      <c r="G362" s="1"/>
      <c r="H362" s="1"/>
      <c r="I362" s="1"/>
      <c r="J362" s="1"/>
      <c r="K362" s="1"/>
      <c r="L362" s="1"/>
      <c r="M362" s="1"/>
      <c r="N362" s="1"/>
      <c r="O362" s="1"/>
      <c r="P362" s="1"/>
      <c r="Q362" s="1"/>
      <c r="R362" s="1"/>
      <c r="S362" s="1"/>
      <c r="T362" s="1"/>
      <c r="U362" s="1"/>
      <c r="V362" s="1"/>
      <c r="W362" s="1"/>
    </row>
    <row r="363" spans="2:23">
      <c r="B363" s="1"/>
      <c r="C363" s="22"/>
      <c r="D363" s="22"/>
      <c r="E363" s="22"/>
      <c r="F363" s="22"/>
      <c r="G363" s="1"/>
      <c r="H363" s="1"/>
      <c r="I363" s="1"/>
      <c r="J363" s="1"/>
      <c r="K363" s="1"/>
      <c r="L363" s="1"/>
      <c r="M363" s="1"/>
      <c r="N363" s="1"/>
      <c r="O363" s="1"/>
      <c r="P363" s="1"/>
      <c r="Q363" s="1"/>
      <c r="R363" s="1"/>
      <c r="S363" s="1"/>
      <c r="T363" s="1"/>
      <c r="U363" s="1"/>
      <c r="V363" s="1"/>
      <c r="W363" s="1"/>
    </row>
    <row r="364" spans="2:23">
      <c r="B364" s="1"/>
      <c r="C364" s="22"/>
      <c r="D364" s="22"/>
      <c r="E364" s="22"/>
      <c r="F364" s="22"/>
      <c r="G364" s="1"/>
      <c r="H364" s="1"/>
      <c r="I364" s="1"/>
      <c r="J364" s="1"/>
      <c r="K364" s="1"/>
      <c r="L364" s="1"/>
      <c r="M364" s="1"/>
      <c r="N364" s="1"/>
      <c r="O364" s="1"/>
      <c r="P364" s="1"/>
      <c r="Q364" s="1"/>
      <c r="R364" s="1"/>
      <c r="S364" s="1"/>
      <c r="T364" s="1"/>
      <c r="U364" s="1"/>
      <c r="V364" s="1"/>
      <c r="W364" s="1"/>
    </row>
    <row r="365" spans="2:23">
      <c r="B365" s="1"/>
      <c r="C365" s="22"/>
      <c r="D365" s="22"/>
      <c r="E365" s="22"/>
      <c r="F365" s="22"/>
      <c r="G365" s="1"/>
      <c r="H365" s="1"/>
      <c r="I365" s="1"/>
      <c r="J365" s="1"/>
      <c r="K365" s="1"/>
      <c r="L365" s="1"/>
      <c r="M365" s="1"/>
      <c r="N365" s="1"/>
      <c r="O365" s="1"/>
      <c r="P365" s="1"/>
      <c r="Q365" s="1"/>
      <c r="R365" s="1"/>
      <c r="S365" s="1"/>
      <c r="T365" s="1"/>
      <c r="U365" s="1"/>
      <c r="V365" s="1"/>
      <c r="W365" s="1"/>
    </row>
    <row r="366" spans="2:23">
      <c r="B366" s="1"/>
      <c r="C366" s="22"/>
      <c r="D366" s="22"/>
      <c r="E366" s="22"/>
      <c r="F366" s="22"/>
      <c r="G366" s="1"/>
      <c r="H366" s="1"/>
      <c r="I366" s="1"/>
      <c r="J366" s="1"/>
      <c r="K366" s="1"/>
      <c r="L366" s="1"/>
      <c r="M366" s="1"/>
      <c r="N366" s="1"/>
      <c r="O366" s="1"/>
      <c r="P366" s="1"/>
      <c r="Q366" s="1"/>
      <c r="R366" s="1"/>
      <c r="S366" s="1"/>
      <c r="T366" s="1"/>
      <c r="U366" s="1"/>
      <c r="V366" s="1"/>
      <c r="W366" s="1"/>
    </row>
    <row r="367" spans="2:23">
      <c r="B367" s="1"/>
      <c r="C367" s="22"/>
      <c r="D367" s="22"/>
      <c r="E367" s="22"/>
      <c r="F367" s="22"/>
      <c r="G367" s="1"/>
      <c r="H367" s="1"/>
      <c r="I367" s="1"/>
      <c r="J367" s="1"/>
      <c r="K367" s="1"/>
      <c r="L367" s="1"/>
      <c r="M367" s="1"/>
      <c r="N367" s="1"/>
      <c r="O367" s="1"/>
      <c r="P367" s="1"/>
      <c r="Q367" s="1"/>
      <c r="R367" s="1"/>
      <c r="S367" s="1"/>
      <c r="T367" s="1"/>
      <c r="U367" s="1"/>
      <c r="V367" s="1"/>
      <c r="W367" s="1"/>
    </row>
    <row r="368" spans="2:23">
      <c r="B368" s="1"/>
      <c r="C368" s="22"/>
      <c r="D368" s="22"/>
      <c r="E368" s="22"/>
      <c r="F368" s="22"/>
      <c r="G368" s="1"/>
      <c r="H368" s="1"/>
      <c r="I368" s="1"/>
      <c r="J368" s="1"/>
      <c r="K368" s="1"/>
      <c r="L368" s="1"/>
      <c r="M368" s="1"/>
      <c r="N368" s="1"/>
      <c r="O368" s="1"/>
      <c r="P368" s="1"/>
      <c r="Q368" s="1"/>
      <c r="R368" s="1"/>
      <c r="S368" s="1"/>
      <c r="T368" s="1"/>
      <c r="U368" s="1"/>
      <c r="V368" s="1"/>
      <c r="W368" s="1"/>
    </row>
    <row r="369" spans="2:23">
      <c r="B369" s="1"/>
      <c r="C369" s="22"/>
      <c r="D369" s="22"/>
      <c r="E369" s="22"/>
      <c r="F369" s="22"/>
      <c r="G369" s="1"/>
      <c r="H369" s="1"/>
      <c r="I369" s="1"/>
      <c r="J369" s="1"/>
      <c r="K369" s="1"/>
      <c r="L369" s="1"/>
      <c r="M369" s="1"/>
      <c r="N369" s="1"/>
      <c r="O369" s="1"/>
      <c r="P369" s="1"/>
      <c r="Q369" s="1"/>
      <c r="R369" s="1"/>
      <c r="S369" s="1"/>
      <c r="T369" s="1"/>
      <c r="U369" s="1"/>
      <c r="V369" s="1"/>
      <c r="W369" s="1"/>
    </row>
    <row r="370" spans="2:23">
      <c r="B370" s="1"/>
      <c r="C370" s="22"/>
      <c r="D370" s="22"/>
      <c r="E370" s="22"/>
      <c r="F370" s="22"/>
      <c r="G370" s="1"/>
      <c r="H370" s="1"/>
      <c r="I370" s="1"/>
      <c r="J370" s="1"/>
      <c r="K370" s="1"/>
      <c r="L370" s="1"/>
      <c r="M370" s="1"/>
      <c r="N370" s="1"/>
      <c r="O370" s="1"/>
      <c r="P370" s="1"/>
      <c r="Q370" s="1"/>
      <c r="R370" s="1"/>
      <c r="S370" s="1"/>
      <c r="T370" s="1"/>
      <c r="U370" s="1"/>
      <c r="V370" s="1"/>
      <c r="W370" s="1"/>
    </row>
    <row r="371" spans="2:23">
      <c r="B371" s="1"/>
      <c r="C371" s="22"/>
      <c r="D371" s="22"/>
      <c r="E371" s="22"/>
      <c r="F371" s="22"/>
      <c r="G371" s="1"/>
      <c r="H371" s="1"/>
      <c r="I371" s="1"/>
      <c r="J371" s="1"/>
      <c r="K371" s="1"/>
      <c r="L371" s="1"/>
      <c r="M371" s="1"/>
      <c r="N371" s="1"/>
      <c r="O371" s="1"/>
      <c r="P371" s="1"/>
      <c r="Q371" s="1"/>
      <c r="R371" s="1"/>
      <c r="S371" s="1"/>
      <c r="T371" s="1"/>
      <c r="U371" s="1"/>
      <c r="V371" s="1"/>
      <c r="W371" s="1"/>
    </row>
    <row r="372" spans="2:23">
      <c r="B372" s="1"/>
      <c r="C372" s="22"/>
      <c r="D372" s="22"/>
      <c r="E372" s="22"/>
      <c r="F372" s="22"/>
      <c r="G372" s="1"/>
      <c r="H372" s="1"/>
      <c r="I372" s="1"/>
      <c r="J372" s="1"/>
      <c r="K372" s="1"/>
      <c r="L372" s="1"/>
      <c r="M372" s="1"/>
      <c r="N372" s="1"/>
      <c r="O372" s="1"/>
      <c r="P372" s="1"/>
      <c r="Q372" s="1"/>
      <c r="R372" s="1"/>
      <c r="S372" s="1"/>
      <c r="T372" s="1"/>
      <c r="U372" s="1"/>
      <c r="V372" s="1"/>
      <c r="W372" s="1"/>
    </row>
    <row r="373" spans="2:23">
      <c r="B373" s="1"/>
      <c r="C373" s="22"/>
      <c r="D373" s="22"/>
      <c r="E373" s="22"/>
      <c r="F373" s="22"/>
      <c r="G373" s="1"/>
      <c r="H373" s="1"/>
      <c r="I373" s="1"/>
      <c r="J373" s="1"/>
      <c r="K373" s="1"/>
      <c r="L373" s="1"/>
      <c r="M373" s="1"/>
      <c r="N373" s="1"/>
      <c r="O373" s="1"/>
      <c r="P373" s="1"/>
      <c r="Q373" s="1"/>
      <c r="R373" s="1"/>
      <c r="S373" s="1"/>
      <c r="T373" s="1"/>
      <c r="U373" s="1"/>
      <c r="V373" s="1"/>
      <c r="W373" s="1"/>
    </row>
    <row r="374" spans="2:23">
      <c r="B374" s="1"/>
      <c r="C374" s="22"/>
      <c r="D374" s="22"/>
      <c r="E374" s="22"/>
      <c r="F374" s="22"/>
      <c r="G374" s="1"/>
      <c r="H374" s="1"/>
      <c r="I374" s="1"/>
      <c r="J374" s="1"/>
      <c r="K374" s="1"/>
      <c r="L374" s="1"/>
      <c r="M374" s="1"/>
      <c r="N374" s="1"/>
      <c r="O374" s="1"/>
      <c r="P374" s="1"/>
      <c r="Q374" s="1"/>
      <c r="R374" s="1"/>
      <c r="S374" s="1"/>
      <c r="T374" s="1"/>
      <c r="U374" s="1"/>
      <c r="V374" s="1"/>
      <c r="W374" s="1"/>
    </row>
    <row r="375" spans="2:23">
      <c r="B375" s="1"/>
      <c r="C375" s="22"/>
      <c r="D375" s="22"/>
      <c r="E375" s="22"/>
      <c r="F375" s="22"/>
      <c r="G375" s="1"/>
      <c r="H375" s="1"/>
      <c r="I375" s="1"/>
      <c r="J375" s="1"/>
      <c r="K375" s="1"/>
      <c r="L375" s="1"/>
      <c r="M375" s="1"/>
      <c r="N375" s="1"/>
      <c r="O375" s="1"/>
      <c r="P375" s="1"/>
      <c r="Q375" s="1"/>
      <c r="R375" s="1"/>
      <c r="S375" s="1"/>
      <c r="T375" s="1"/>
      <c r="U375" s="1"/>
      <c r="V375" s="1"/>
      <c r="W375" s="1"/>
    </row>
    <row r="376" spans="2:23">
      <c r="B376" s="1"/>
      <c r="C376" s="22"/>
      <c r="D376" s="22"/>
      <c r="E376" s="22"/>
      <c r="F376" s="22"/>
      <c r="G376" s="1"/>
      <c r="H376" s="1"/>
      <c r="I376" s="1"/>
      <c r="J376" s="1"/>
      <c r="K376" s="1"/>
      <c r="L376" s="1"/>
      <c r="M376" s="1"/>
      <c r="N376" s="1"/>
      <c r="O376" s="1"/>
      <c r="P376" s="1"/>
      <c r="Q376" s="1"/>
      <c r="R376" s="1"/>
      <c r="S376" s="1"/>
      <c r="T376" s="1"/>
      <c r="U376" s="1"/>
      <c r="V376" s="1"/>
      <c r="W376" s="1"/>
    </row>
    <row r="377" spans="2:23">
      <c r="B377" s="1"/>
      <c r="C377" s="22"/>
      <c r="D377" s="22"/>
      <c r="E377" s="22"/>
      <c r="F377" s="22"/>
      <c r="G377" s="1"/>
      <c r="H377" s="1"/>
      <c r="I377" s="1"/>
      <c r="J377" s="1"/>
      <c r="K377" s="1"/>
      <c r="L377" s="1"/>
      <c r="M377" s="1"/>
      <c r="N377" s="1"/>
      <c r="O377" s="1"/>
      <c r="P377" s="1"/>
      <c r="Q377" s="1"/>
      <c r="R377" s="1"/>
      <c r="S377" s="1"/>
      <c r="T377" s="1"/>
      <c r="U377" s="1"/>
      <c r="V377" s="1"/>
      <c r="W377" s="1"/>
    </row>
    <row r="378" spans="2:23">
      <c r="B378" s="1"/>
      <c r="C378" s="22"/>
      <c r="D378" s="22"/>
      <c r="E378" s="22"/>
      <c r="F378" s="22"/>
      <c r="G378" s="1"/>
      <c r="H378" s="1"/>
      <c r="I378" s="1"/>
      <c r="J378" s="1"/>
      <c r="K378" s="1"/>
      <c r="L378" s="1"/>
      <c r="M378" s="1"/>
      <c r="N378" s="1"/>
      <c r="O378" s="1"/>
      <c r="P378" s="1"/>
      <c r="Q378" s="1"/>
      <c r="R378" s="1"/>
      <c r="S378" s="1"/>
      <c r="T378" s="1"/>
      <c r="U378" s="1"/>
      <c r="V378" s="1"/>
      <c r="W378" s="1"/>
    </row>
    <row r="379" spans="2:23">
      <c r="B379" s="1"/>
      <c r="C379" s="22"/>
      <c r="D379" s="22"/>
      <c r="E379" s="22"/>
      <c r="F379" s="22"/>
      <c r="G379" s="1"/>
      <c r="H379" s="1"/>
      <c r="I379" s="1"/>
      <c r="J379" s="1"/>
      <c r="K379" s="1"/>
      <c r="L379" s="1"/>
      <c r="M379" s="1"/>
      <c r="N379" s="1"/>
      <c r="O379" s="1"/>
      <c r="P379" s="1"/>
      <c r="Q379" s="1"/>
      <c r="R379" s="1"/>
      <c r="S379" s="1"/>
      <c r="T379" s="1"/>
      <c r="U379" s="1"/>
      <c r="V379" s="1"/>
      <c r="W379" s="1"/>
    </row>
    <row r="380" spans="2:23">
      <c r="B380" s="1"/>
      <c r="C380" s="22"/>
      <c r="D380" s="22"/>
      <c r="E380" s="22"/>
      <c r="F380" s="22"/>
      <c r="G380" s="1"/>
      <c r="H380" s="1"/>
      <c r="I380" s="1"/>
      <c r="J380" s="1"/>
      <c r="K380" s="1"/>
      <c r="L380" s="1"/>
      <c r="M380" s="1"/>
      <c r="N380" s="1"/>
      <c r="O380" s="1"/>
      <c r="P380" s="1"/>
      <c r="Q380" s="1"/>
      <c r="R380" s="1"/>
      <c r="S380" s="1"/>
      <c r="T380" s="1"/>
      <c r="U380" s="1"/>
      <c r="V380" s="1"/>
      <c r="W380" s="1"/>
    </row>
    <row r="381" spans="2:23">
      <c r="B381" s="1"/>
      <c r="C381" s="22"/>
      <c r="D381" s="22"/>
      <c r="E381" s="22"/>
      <c r="F381" s="22"/>
      <c r="G381" s="1"/>
      <c r="H381" s="1"/>
      <c r="I381" s="1"/>
      <c r="J381" s="1"/>
      <c r="K381" s="1"/>
      <c r="L381" s="1"/>
      <c r="M381" s="1"/>
      <c r="N381" s="1"/>
      <c r="O381" s="1"/>
      <c r="P381" s="1"/>
      <c r="Q381" s="1"/>
      <c r="R381" s="1"/>
      <c r="S381" s="1"/>
      <c r="T381" s="1"/>
      <c r="U381" s="1"/>
      <c r="V381" s="1"/>
      <c r="W381" s="1"/>
    </row>
    <row r="382" spans="2:23">
      <c r="B382" s="1"/>
      <c r="C382" s="22"/>
      <c r="D382" s="22"/>
      <c r="E382" s="22"/>
      <c r="F382" s="22"/>
      <c r="G382" s="1"/>
      <c r="H382" s="1"/>
      <c r="I382" s="1"/>
      <c r="J382" s="1"/>
      <c r="K382" s="1"/>
      <c r="L382" s="1"/>
      <c r="M382" s="1"/>
      <c r="N382" s="1"/>
      <c r="O382" s="1"/>
      <c r="P382" s="1"/>
      <c r="Q382" s="1"/>
      <c r="R382" s="1"/>
      <c r="S382" s="1"/>
      <c r="T382" s="1"/>
      <c r="U382" s="1"/>
      <c r="V382" s="1"/>
      <c r="W382" s="1"/>
    </row>
    <row r="383" spans="2:23">
      <c r="B383" s="1"/>
      <c r="C383" s="22"/>
      <c r="D383" s="22"/>
      <c r="E383" s="22"/>
      <c r="F383" s="22"/>
      <c r="G383" s="1"/>
      <c r="H383" s="1"/>
      <c r="I383" s="1"/>
      <c r="J383" s="1"/>
      <c r="K383" s="1"/>
      <c r="L383" s="1"/>
      <c r="M383" s="1"/>
      <c r="N383" s="1"/>
      <c r="O383" s="1"/>
      <c r="P383" s="1"/>
      <c r="Q383" s="1"/>
      <c r="R383" s="1"/>
      <c r="S383" s="1"/>
      <c r="T383" s="1"/>
      <c r="U383" s="1"/>
      <c r="V383" s="1"/>
      <c r="W383" s="1"/>
    </row>
    <row r="384" spans="2:23">
      <c r="B384" s="1"/>
      <c r="C384" s="22"/>
      <c r="D384" s="22"/>
      <c r="E384" s="22"/>
      <c r="F384" s="22"/>
      <c r="G384" s="1"/>
      <c r="H384" s="1"/>
      <c r="I384" s="1"/>
      <c r="J384" s="1"/>
      <c r="K384" s="1"/>
      <c r="L384" s="1"/>
      <c r="M384" s="1"/>
      <c r="N384" s="1"/>
      <c r="O384" s="1"/>
      <c r="P384" s="1"/>
      <c r="Q384" s="1"/>
      <c r="R384" s="1"/>
      <c r="S384" s="1"/>
      <c r="T384" s="1"/>
      <c r="U384" s="1"/>
      <c r="V384" s="1"/>
      <c r="W384" s="1"/>
    </row>
    <row r="385" spans="2:23">
      <c r="B385" s="1"/>
      <c r="C385" s="22"/>
      <c r="D385" s="22"/>
      <c r="E385" s="22"/>
      <c r="F385" s="22"/>
      <c r="G385" s="1"/>
      <c r="H385" s="1"/>
      <c r="I385" s="1"/>
      <c r="J385" s="1"/>
      <c r="K385" s="1"/>
      <c r="L385" s="1"/>
      <c r="M385" s="1"/>
      <c r="N385" s="1"/>
      <c r="O385" s="1"/>
      <c r="P385" s="1"/>
      <c r="Q385" s="1"/>
      <c r="R385" s="1"/>
      <c r="S385" s="1"/>
      <c r="T385" s="1"/>
      <c r="U385" s="1"/>
      <c r="V385" s="1"/>
      <c r="W385" s="1"/>
    </row>
    <row r="386" spans="2:23">
      <c r="B386" s="1"/>
      <c r="C386" s="22"/>
      <c r="D386" s="22"/>
      <c r="E386" s="22"/>
      <c r="F386" s="22"/>
      <c r="G386" s="1"/>
      <c r="H386" s="1"/>
      <c r="I386" s="1"/>
      <c r="J386" s="1"/>
      <c r="K386" s="1"/>
      <c r="L386" s="1"/>
      <c r="M386" s="1"/>
      <c r="N386" s="1"/>
      <c r="O386" s="1"/>
      <c r="P386" s="1"/>
      <c r="Q386" s="1"/>
      <c r="R386" s="1"/>
      <c r="S386" s="1"/>
      <c r="T386" s="1"/>
      <c r="U386" s="1"/>
      <c r="V386" s="1"/>
      <c r="W386" s="1"/>
    </row>
    <row r="387" spans="2:23">
      <c r="B387" s="1"/>
      <c r="C387" s="22"/>
      <c r="D387" s="22"/>
      <c r="E387" s="22"/>
      <c r="F387" s="22"/>
      <c r="G387" s="1"/>
      <c r="H387" s="1"/>
      <c r="I387" s="1"/>
      <c r="J387" s="1"/>
      <c r="K387" s="1"/>
      <c r="L387" s="1"/>
      <c r="M387" s="1"/>
      <c r="N387" s="1"/>
      <c r="O387" s="1"/>
      <c r="P387" s="1"/>
      <c r="Q387" s="1"/>
      <c r="R387" s="1"/>
      <c r="S387" s="1"/>
      <c r="T387" s="1"/>
      <c r="U387" s="1"/>
      <c r="V387" s="1"/>
      <c r="W387" s="1"/>
    </row>
    <row r="388" spans="2:23">
      <c r="B388" s="1"/>
      <c r="C388" s="22"/>
      <c r="D388" s="22"/>
      <c r="E388" s="22"/>
      <c r="F388" s="22"/>
      <c r="G388" s="1"/>
      <c r="H388" s="1"/>
      <c r="I388" s="1"/>
      <c r="J388" s="1"/>
      <c r="K388" s="1"/>
      <c r="L388" s="1"/>
      <c r="M388" s="1"/>
      <c r="N388" s="1"/>
      <c r="O388" s="1"/>
      <c r="P388" s="1"/>
      <c r="Q388" s="1"/>
      <c r="R388" s="1"/>
      <c r="S388" s="1"/>
      <c r="T388" s="1"/>
      <c r="U388" s="1"/>
      <c r="V388" s="1"/>
      <c r="W388" s="1"/>
    </row>
    <row r="389" spans="2:23">
      <c r="B389" s="1"/>
      <c r="C389" s="22"/>
      <c r="D389" s="22"/>
      <c r="E389" s="22"/>
      <c r="F389" s="22"/>
      <c r="G389" s="1"/>
      <c r="H389" s="1"/>
      <c r="I389" s="1"/>
      <c r="J389" s="1"/>
      <c r="K389" s="1"/>
      <c r="L389" s="1"/>
      <c r="M389" s="1"/>
      <c r="N389" s="1"/>
      <c r="O389" s="1"/>
      <c r="P389" s="1"/>
      <c r="Q389" s="1"/>
      <c r="R389" s="1"/>
      <c r="S389" s="1"/>
      <c r="T389" s="1"/>
      <c r="U389" s="1"/>
      <c r="V389" s="1"/>
      <c r="W389" s="1"/>
    </row>
    <row r="390" spans="2:23">
      <c r="B390" s="1"/>
      <c r="C390" s="22"/>
      <c r="D390" s="22"/>
      <c r="E390" s="22"/>
      <c r="F390" s="22"/>
      <c r="G390" s="1"/>
      <c r="H390" s="1"/>
      <c r="I390" s="1"/>
      <c r="J390" s="1"/>
      <c r="K390" s="1"/>
      <c r="L390" s="1"/>
      <c r="M390" s="1"/>
      <c r="N390" s="1"/>
      <c r="O390" s="1"/>
      <c r="P390" s="1"/>
      <c r="Q390" s="1"/>
      <c r="R390" s="1"/>
      <c r="S390" s="1"/>
      <c r="T390" s="1"/>
      <c r="U390" s="1"/>
      <c r="V390" s="1"/>
      <c r="W390" s="1"/>
    </row>
    <row r="391" spans="2:23">
      <c r="B391" s="1"/>
      <c r="C391" s="22"/>
      <c r="D391" s="22"/>
      <c r="E391" s="22"/>
      <c r="F391" s="22"/>
      <c r="G391" s="1"/>
      <c r="H391" s="1"/>
      <c r="I391" s="1"/>
      <c r="J391" s="1"/>
      <c r="K391" s="1"/>
      <c r="L391" s="1"/>
      <c r="M391" s="1"/>
      <c r="N391" s="1"/>
      <c r="O391" s="1"/>
      <c r="P391" s="1"/>
      <c r="Q391" s="1"/>
      <c r="R391" s="1"/>
      <c r="S391" s="1"/>
      <c r="T391" s="1"/>
      <c r="U391" s="1"/>
      <c r="V391" s="1"/>
      <c r="W391" s="1"/>
    </row>
    <row r="392" spans="2:23">
      <c r="B392" s="1"/>
      <c r="C392" s="22"/>
      <c r="D392" s="22"/>
      <c r="E392" s="22"/>
      <c r="F392" s="22"/>
      <c r="G392" s="1"/>
      <c r="H392" s="1"/>
      <c r="I392" s="1"/>
      <c r="J392" s="1"/>
      <c r="K392" s="1"/>
      <c r="L392" s="1"/>
      <c r="M392" s="1"/>
      <c r="N392" s="1"/>
      <c r="O392" s="1"/>
      <c r="P392" s="1"/>
      <c r="Q392" s="1"/>
      <c r="R392" s="1"/>
      <c r="S392" s="1"/>
      <c r="T392" s="1"/>
      <c r="U392" s="1"/>
      <c r="V392" s="1"/>
      <c r="W392" s="1"/>
    </row>
    <row r="393" spans="2:23">
      <c r="B393" s="1"/>
      <c r="C393" s="22"/>
      <c r="D393" s="22"/>
      <c r="E393" s="22"/>
      <c r="F393" s="22"/>
      <c r="G393" s="1"/>
      <c r="H393" s="1"/>
      <c r="I393" s="1"/>
      <c r="J393" s="1"/>
      <c r="K393" s="1"/>
      <c r="L393" s="1"/>
      <c r="M393" s="1"/>
      <c r="N393" s="1"/>
      <c r="O393" s="1"/>
      <c r="P393" s="1"/>
      <c r="Q393" s="1"/>
      <c r="R393" s="1"/>
      <c r="S393" s="1"/>
      <c r="T393" s="1"/>
      <c r="U393" s="1"/>
      <c r="V393" s="1"/>
      <c r="W393" s="1"/>
    </row>
    <row r="394" spans="2:23">
      <c r="B394" s="1"/>
      <c r="C394" s="22"/>
      <c r="D394" s="22"/>
      <c r="E394" s="22"/>
      <c r="F394" s="22"/>
      <c r="G394" s="1"/>
      <c r="H394" s="1"/>
      <c r="I394" s="1"/>
      <c r="J394" s="1"/>
      <c r="K394" s="1"/>
      <c r="L394" s="1"/>
      <c r="M394" s="1"/>
      <c r="N394" s="1"/>
      <c r="O394" s="1"/>
      <c r="P394" s="1"/>
      <c r="Q394" s="1"/>
      <c r="R394" s="1"/>
      <c r="S394" s="1"/>
      <c r="T394" s="1"/>
      <c r="U394" s="1"/>
      <c r="V394" s="1"/>
      <c r="W394" s="1"/>
    </row>
    <row r="395" spans="2:23">
      <c r="B395" s="1"/>
      <c r="C395" s="22"/>
      <c r="D395" s="22"/>
      <c r="E395" s="22"/>
      <c r="F395" s="22"/>
      <c r="G395" s="1"/>
      <c r="H395" s="1"/>
      <c r="I395" s="1"/>
      <c r="J395" s="1"/>
      <c r="K395" s="1"/>
      <c r="L395" s="1"/>
      <c r="M395" s="1"/>
      <c r="N395" s="1"/>
      <c r="O395" s="1"/>
      <c r="P395" s="1"/>
      <c r="Q395" s="1"/>
      <c r="R395" s="1"/>
      <c r="S395" s="1"/>
      <c r="T395" s="1"/>
      <c r="U395" s="1"/>
      <c r="V395" s="1"/>
      <c r="W395" s="1"/>
    </row>
    <row r="396" spans="2:23">
      <c r="B396" s="1"/>
      <c r="C396" s="22"/>
      <c r="D396" s="22"/>
      <c r="E396" s="22"/>
      <c r="F396" s="22"/>
      <c r="G396" s="1"/>
      <c r="H396" s="1"/>
      <c r="I396" s="1"/>
      <c r="J396" s="1"/>
      <c r="K396" s="1"/>
      <c r="L396" s="1"/>
      <c r="M396" s="1"/>
      <c r="N396" s="1"/>
      <c r="O396" s="1"/>
      <c r="P396" s="1"/>
      <c r="Q396" s="1"/>
      <c r="R396" s="1"/>
      <c r="S396" s="1"/>
      <c r="T396" s="1"/>
      <c r="U396" s="1"/>
      <c r="V396" s="1"/>
      <c r="W396" s="1"/>
    </row>
    <row r="397" spans="2:23">
      <c r="B397" s="1"/>
      <c r="C397" s="22"/>
      <c r="D397" s="22"/>
      <c r="E397" s="22"/>
      <c r="F397" s="22"/>
      <c r="G397" s="1"/>
      <c r="H397" s="1"/>
      <c r="I397" s="1"/>
      <c r="J397" s="1"/>
      <c r="K397" s="1"/>
      <c r="L397" s="1"/>
      <c r="M397" s="1"/>
      <c r="N397" s="1"/>
      <c r="O397" s="1"/>
      <c r="P397" s="1"/>
      <c r="Q397" s="1"/>
      <c r="R397" s="1"/>
      <c r="S397" s="1"/>
      <c r="T397" s="1"/>
      <c r="U397" s="1"/>
      <c r="V397" s="1"/>
      <c r="W397" s="1"/>
    </row>
    <row r="398" spans="2:23">
      <c r="B398" s="1"/>
      <c r="C398" s="22"/>
      <c r="D398" s="22"/>
      <c r="E398" s="22"/>
      <c r="F398" s="22"/>
      <c r="G398" s="1"/>
      <c r="H398" s="1"/>
      <c r="I398" s="1"/>
      <c r="J398" s="1"/>
      <c r="K398" s="1"/>
      <c r="L398" s="1"/>
      <c r="M398" s="1"/>
      <c r="N398" s="1"/>
      <c r="O398" s="1"/>
      <c r="P398" s="1"/>
      <c r="Q398" s="1"/>
      <c r="R398" s="1"/>
      <c r="S398" s="1"/>
      <c r="T398" s="1"/>
      <c r="U398" s="1"/>
      <c r="V398" s="1"/>
      <c r="W398" s="1"/>
    </row>
    <row r="399" spans="2:23">
      <c r="B399" s="1"/>
      <c r="C399" s="22"/>
      <c r="D399" s="22"/>
      <c r="E399" s="22"/>
      <c r="F399" s="22"/>
      <c r="G399" s="1"/>
      <c r="H399" s="1"/>
      <c r="I399" s="1"/>
      <c r="J399" s="1"/>
      <c r="K399" s="1"/>
      <c r="L399" s="1"/>
      <c r="M399" s="1"/>
      <c r="N399" s="1"/>
      <c r="O399" s="1"/>
      <c r="P399" s="1"/>
      <c r="Q399" s="1"/>
      <c r="R399" s="1"/>
      <c r="S399" s="1"/>
      <c r="T399" s="1"/>
      <c r="U399" s="1"/>
      <c r="V399" s="1"/>
      <c r="W399" s="1"/>
    </row>
    <row r="400" spans="2:23">
      <c r="B400" s="1"/>
      <c r="C400" s="22"/>
      <c r="D400" s="22"/>
      <c r="E400" s="22"/>
      <c r="F400" s="22"/>
      <c r="G400" s="1"/>
      <c r="H400" s="1"/>
      <c r="I400" s="1"/>
      <c r="J400" s="1"/>
      <c r="K400" s="1"/>
      <c r="L400" s="1"/>
      <c r="M400" s="1"/>
      <c r="N400" s="1"/>
      <c r="O400" s="1"/>
      <c r="P400" s="1"/>
      <c r="Q400" s="1"/>
      <c r="R400" s="1"/>
      <c r="S400" s="1"/>
      <c r="T400" s="1"/>
      <c r="U400" s="1"/>
      <c r="V400" s="1"/>
      <c r="W400" s="1"/>
    </row>
    <row r="401" spans="2:23">
      <c r="B401" s="1"/>
      <c r="C401" s="22"/>
      <c r="D401" s="22"/>
      <c r="E401" s="22"/>
      <c r="F401" s="22"/>
      <c r="G401" s="1"/>
      <c r="H401" s="1"/>
      <c r="I401" s="1"/>
      <c r="J401" s="1"/>
      <c r="K401" s="1"/>
      <c r="L401" s="1"/>
      <c r="M401" s="1"/>
      <c r="N401" s="1"/>
      <c r="O401" s="1"/>
      <c r="P401" s="1"/>
      <c r="Q401" s="1"/>
      <c r="R401" s="1"/>
      <c r="S401" s="1"/>
      <c r="T401" s="1"/>
      <c r="U401" s="1"/>
      <c r="V401" s="1"/>
      <c r="W401" s="1"/>
    </row>
    <row r="402" spans="2:23">
      <c r="B402" s="1"/>
      <c r="C402" s="22"/>
      <c r="D402" s="22"/>
      <c r="E402" s="22"/>
      <c r="F402" s="22"/>
      <c r="G402" s="1"/>
      <c r="H402" s="1"/>
      <c r="I402" s="1"/>
      <c r="J402" s="1"/>
      <c r="K402" s="1"/>
      <c r="L402" s="1"/>
      <c r="M402" s="1"/>
      <c r="N402" s="1"/>
      <c r="O402" s="1"/>
      <c r="P402" s="1"/>
      <c r="Q402" s="1"/>
      <c r="R402" s="1"/>
      <c r="S402" s="1"/>
      <c r="T402" s="1"/>
      <c r="U402" s="1"/>
      <c r="V402" s="1"/>
      <c r="W402" s="1"/>
    </row>
    <row r="403" spans="2:23">
      <c r="B403" s="1"/>
      <c r="C403" s="22"/>
      <c r="D403" s="22"/>
      <c r="E403" s="22"/>
      <c r="F403" s="22"/>
      <c r="G403" s="1"/>
      <c r="H403" s="1"/>
      <c r="I403" s="1"/>
      <c r="J403" s="1"/>
      <c r="K403" s="1"/>
      <c r="L403" s="1"/>
      <c r="M403" s="1"/>
      <c r="N403" s="1"/>
      <c r="O403" s="1"/>
      <c r="P403" s="1"/>
      <c r="Q403" s="1"/>
      <c r="R403" s="1"/>
      <c r="S403" s="1"/>
      <c r="T403" s="1"/>
      <c r="U403" s="1"/>
      <c r="V403" s="1"/>
      <c r="W403" s="1"/>
    </row>
    <row r="404" spans="2:23">
      <c r="B404" s="1"/>
      <c r="C404" s="22"/>
      <c r="D404" s="22"/>
      <c r="E404" s="22"/>
      <c r="F404" s="22"/>
      <c r="G404" s="1"/>
      <c r="H404" s="1"/>
      <c r="I404" s="1"/>
      <c r="J404" s="1"/>
      <c r="K404" s="1"/>
      <c r="L404" s="1"/>
      <c r="M404" s="1"/>
      <c r="N404" s="1"/>
      <c r="O404" s="1"/>
      <c r="P404" s="1"/>
      <c r="Q404" s="1"/>
      <c r="R404" s="1"/>
      <c r="S404" s="1"/>
      <c r="T404" s="1"/>
      <c r="U404" s="1"/>
      <c r="V404" s="1"/>
      <c r="W404" s="1"/>
    </row>
    <row r="405" spans="2:23">
      <c r="B405" s="1"/>
      <c r="C405" s="22"/>
      <c r="D405" s="22"/>
      <c r="E405" s="22"/>
      <c r="F405" s="22"/>
      <c r="G405" s="1"/>
      <c r="H405" s="1"/>
      <c r="I405" s="1"/>
      <c r="J405" s="1"/>
      <c r="K405" s="1"/>
      <c r="L405" s="1"/>
      <c r="M405" s="1"/>
      <c r="N405" s="1"/>
      <c r="O405" s="1"/>
      <c r="P405" s="1"/>
      <c r="Q405" s="1"/>
      <c r="R405" s="1"/>
      <c r="S405" s="1"/>
      <c r="T405" s="1"/>
      <c r="U405" s="1"/>
      <c r="V405" s="1"/>
      <c r="W405" s="1"/>
    </row>
    <row r="406" spans="2:23">
      <c r="B406" s="1"/>
      <c r="C406" s="22"/>
      <c r="D406" s="22"/>
      <c r="E406" s="22"/>
      <c r="F406" s="22"/>
      <c r="G406" s="1"/>
      <c r="H406" s="1"/>
      <c r="I406" s="1"/>
      <c r="J406" s="1"/>
      <c r="K406" s="1"/>
      <c r="L406" s="1"/>
      <c r="M406" s="1"/>
      <c r="N406" s="1"/>
      <c r="O406" s="1"/>
      <c r="P406" s="1"/>
      <c r="Q406" s="1"/>
      <c r="R406" s="1"/>
      <c r="S406" s="1"/>
      <c r="T406" s="1"/>
      <c r="U406" s="1"/>
      <c r="V406" s="1"/>
      <c r="W406" s="1"/>
    </row>
    <row r="407" spans="2:23">
      <c r="B407" s="1"/>
      <c r="C407" s="22"/>
      <c r="D407" s="22"/>
      <c r="E407" s="22"/>
      <c r="F407" s="22"/>
      <c r="G407" s="1"/>
      <c r="H407" s="1"/>
      <c r="I407" s="1"/>
      <c r="J407" s="1"/>
      <c r="K407" s="1"/>
      <c r="L407" s="1"/>
      <c r="M407" s="1"/>
      <c r="N407" s="1"/>
      <c r="O407" s="1"/>
      <c r="P407" s="1"/>
      <c r="Q407" s="1"/>
      <c r="R407" s="1"/>
      <c r="S407" s="1"/>
      <c r="T407" s="1"/>
      <c r="U407" s="1"/>
      <c r="V407" s="1"/>
      <c r="W407" s="1"/>
    </row>
    <row r="408" spans="2:23">
      <c r="B408" s="1"/>
      <c r="C408" s="22"/>
      <c r="D408" s="22"/>
      <c r="E408" s="22"/>
      <c r="F408" s="22"/>
      <c r="G408" s="1"/>
      <c r="H408" s="1"/>
      <c r="I408" s="1"/>
      <c r="J408" s="1"/>
      <c r="K408" s="1"/>
      <c r="L408" s="1"/>
      <c r="M408" s="1"/>
      <c r="N408" s="1"/>
      <c r="O408" s="1"/>
      <c r="P408" s="1"/>
      <c r="Q408" s="1"/>
      <c r="R408" s="1"/>
      <c r="S408" s="1"/>
      <c r="T408" s="1"/>
      <c r="U408" s="1"/>
      <c r="V408" s="1"/>
      <c r="W408" s="1"/>
    </row>
    <row r="409" spans="2:23">
      <c r="B409" s="1"/>
      <c r="C409" s="22"/>
      <c r="D409" s="22"/>
      <c r="E409" s="22"/>
      <c r="F409" s="22"/>
      <c r="G409" s="1"/>
      <c r="H409" s="1"/>
      <c r="I409" s="1"/>
      <c r="J409" s="1"/>
      <c r="K409" s="1"/>
      <c r="L409" s="1"/>
      <c r="M409" s="1"/>
      <c r="N409" s="1"/>
      <c r="O409" s="1"/>
      <c r="P409" s="1"/>
      <c r="Q409" s="1"/>
      <c r="R409" s="1"/>
      <c r="S409" s="1"/>
      <c r="T409" s="1"/>
      <c r="U409" s="1"/>
      <c r="V409" s="1"/>
      <c r="W409" s="1"/>
    </row>
    <row r="410" spans="2:23">
      <c r="B410" s="1"/>
      <c r="C410" s="22"/>
      <c r="D410" s="22"/>
      <c r="E410" s="22"/>
      <c r="F410" s="22"/>
      <c r="G410" s="1"/>
      <c r="H410" s="1"/>
      <c r="I410" s="1"/>
      <c r="J410" s="1"/>
      <c r="K410" s="1"/>
      <c r="L410" s="1"/>
      <c r="M410" s="1"/>
      <c r="N410" s="1"/>
      <c r="O410" s="1"/>
      <c r="P410" s="1"/>
      <c r="Q410" s="1"/>
      <c r="R410" s="1"/>
      <c r="S410" s="1"/>
      <c r="T410" s="1"/>
      <c r="U410" s="1"/>
      <c r="V410" s="1"/>
      <c r="W410" s="1"/>
    </row>
    <row r="411" spans="2:23">
      <c r="B411" s="1"/>
      <c r="C411" s="22"/>
      <c r="D411" s="22"/>
      <c r="E411" s="22"/>
      <c r="F411" s="22"/>
      <c r="G411" s="1"/>
      <c r="H411" s="1"/>
      <c r="I411" s="1"/>
      <c r="J411" s="1"/>
      <c r="K411" s="1"/>
      <c r="L411" s="1"/>
      <c r="M411" s="1"/>
      <c r="N411" s="1"/>
      <c r="O411" s="1"/>
      <c r="P411" s="1"/>
      <c r="Q411" s="1"/>
      <c r="R411" s="1"/>
      <c r="S411" s="1"/>
      <c r="T411" s="1"/>
      <c r="U411" s="1"/>
      <c r="V411" s="1"/>
      <c r="W411" s="1"/>
    </row>
    <row r="412" spans="2:23">
      <c r="B412" s="1"/>
      <c r="C412" s="22"/>
      <c r="D412" s="22"/>
      <c r="E412" s="22"/>
      <c r="F412" s="22"/>
      <c r="G412" s="1"/>
      <c r="H412" s="1"/>
      <c r="I412" s="1"/>
      <c r="J412" s="1"/>
      <c r="K412" s="1"/>
      <c r="L412" s="1"/>
      <c r="M412" s="1"/>
      <c r="N412" s="1"/>
      <c r="O412" s="1"/>
      <c r="P412" s="1"/>
      <c r="Q412" s="1"/>
      <c r="R412" s="1"/>
      <c r="S412" s="1"/>
      <c r="T412" s="1"/>
      <c r="U412" s="1"/>
      <c r="V412" s="1"/>
      <c r="W412" s="1"/>
    </row>
    <row r="413" spans="2:23">
      <c r="B413" s="1"/>
      <c r="C413" s="22"/>
      <c r="D413" s="22"/>
      <c r="E413" s="22"/>
      <c r="F413" s="22"/>
      <c r="G413" s="1"/>
      <c r="H413" s="1"/>
      <c r="I413" s="1"/>
      <c r="J413" s="1"/>
      <c r="K413" s="1"/>
      <c r="L413" s="1"/>
      <c r="M413" s="1"/>
      <c r="N413" s="1"/>
      <c r="O413" s="1"/>
      <c r="P413" s="1"/>
      <c r="Q413" s="1"/>
      <c r="R413" s="1"/>
      <c r="S413" s="1"/>
      <c r="T413" s="1"/>
      <c r="U413" s="1"/>
      <c r="V413" s="1"/>
      <c r="W413" s="1"/>
    </row>
    <row r="414" spans="2:23">
      <c r="B414" s="1"/>
      <c r="C414" s="22"/>
      <c r="D414" s="22"/>
      <c r="E414" s="22"/>
      <c r="F414" s="22"/>
      <c r="G414" s="1"/>
      <c r="H414" s="1"/>
      <c r="I414" s="1"/>
      <c r="J414" s="1"/>
      <c r="K414" s="1"/>
      <c r="L414" s="1"/>
      <c r="M414" s="1"/>
      <c r="N414" s="1"/>
      <c r="O414" s="1"/>
      <c r="P414" s="1"/>
      <c r="Q414" s="1"/>
      <c r="R414" s="1"/>
      <c r="S414" s="1"/>
      <c r="T414" s="1"/>
      <c r="U414" s="1"/>
      <c r="V414" s="1"/>
      <c r="W414" s="1"/>
    </row>
    <row r="415" spans="2:23">
      <c r="B415" s="1"/>
      <c r="C415" s="22"/>
      <c r="D415" s="22"/>
      <c r="E415" s="22"/>
      <c r="F415" s="22"/>
      <c r="G415" s="1"/>
      <c r="H415" s="1"/>
      <c r="I415" s="1"/>
      <c r="J415" s="1"/>
      <c r="K415" s="1"/>
      <c r="L415" s="1"/>
      <c r="M415" s="1"/>
      <c r="N415" s="1"/>
      <c r="O415" s="1"/>
      <c r="P415" s="1"/>
      <c r="Q415" s="1"/>
      <c r="R415" s="1"/>
      <c r="S415" s="1"/>
      <c r="T415" s="1"/>
      <c r="U415" s="1"/>
      <c r="V415" s="1"/>
      <c r="W415" s="1"/>
    </row>
    <row r="416" spans="2:23">
      <c r="B416" s="1"/>
      <c r="C416" s="22"/>
      <c r="D416" s="22"/>
      <c r="E416" s="22"/>
      <c r="F416" s="22"/>
      <c r="G416" s="1"/>
      <c r="H416" s="1"/>
      <c r="I416" s="1"/>
      <c r="J416" s="1"/>
      <c r="K416" s="1"/>
      <c r="L416" s="1"/>
      <c r="M416" s="1"/>
      <c r="N416" s="1"/>
      <c r="O416" s="1"/>
      <c r="P416" s="1"/>
      <c r="Q416" s="1"/>
      <c r="R416" s="1"/>
      <c r="S416" s="1"/>
      <c r="T416" s="1"/>
      <c r="U416" s="1"/>
      <c r="V416" s="1"/>
      <c r="W416" s="1"/>
    </row>
    <row r="417" spans="2:23">
      <c r="B417" s="1"/>
      <c r="C417" s="22"/>
      <c r="D417" s="22"/>
      <c r="E417" s="22"/>
      <c r="F417" s="22"/>
      <c r="G417" s="1"/>
      <c r="H417" s="1"/>
      <c r="I417" s="1"/>
      <c r="J417" s="1"/>
      <c r="K417" s="1"/>
      <c r="L417" s="1"/>
      <c r="M417" s="1"/>
      <c r="N417" s="1"/>
      <c r="O417" s="1"/>
      <c r="P417" s="1"/>
      <c r="Q417" s="1"/>
      <c r="R417" s="1"/>
      <c r="S417" s="1"/>
      <c r="T417" s="1"/>
      <c r="U417" s="1"/>
      <c r="V417" s="1"/>
      <c r="W417" s="1"/>
    </row>
    <row r="418" spans="2:23">
      <c r="B418" s="1"/>
      <c r="C418" s="22"/>
      <c r="D418" s="22"/>
      <c r="E418" s="22"/>
      <c r="F418" s="22"/>
      <c r="G418" s="1"/>
      <c r="H418" s="1"/>
      <c r="I418" s="1"/>
      <c r="J418" s="1"/>
      <c r="K418" s="1"/>
      <c r="L418" s="1"/>
      <c r="M418" s="1"/>
      <c r="N418" s="1"/>
      <c r="O418" s="1"/>
      <c r="P418" s="1"/>
      <c r="Q418" s="1"/>
      <c r="R418" s="1"/>
      <c r="S418" s="1"/>
      <c r="T418" s="1"/>
      <c r="U418" s="1"/>
      <c r="V418" s="1"/>
      <c r="W418" s="1"/>
    </row>
    <row r="419" spans="2:23">
      <c r="B419" s="1"/>
      <c r="C419" s="22"/>
      <c r="D419" s="22"/>
      <c r="E419" s="22"/>
      <c r="F419" s="22"/>
      <c r="G419" s="1"/>
      <c r="H419" s="1"/>
      <c r="I419" s="1"/>
      <c r="J419" s="1"/>
      <c r="K419" s="1"/>
      <c r="L419" s="1"/>
      <c r="M419" s="1"/>
      <c r="N419" s="1"/>
      <c r="O419" s="1"/>
      <c r="P419" s="1"/>
      <c r="Q419" s="1"/>
      <c r="R419" s="1"/>
      <c r="S419" s="1"/>
      <c r="T419" s="1"/>
      <c r="U419" s="1"/>
      <c r="V419" s="1"/>
      <c r="W419" s="1"/>
    </row>
    <row r="420" spans="2:23">
      <c r="B420" s="1"/>
      <c r="C420" s="22"/>
      <c r="D420" s="22"/>
      <c r="E420" s="22"/>
      <c r="F420" s="22"/>
      <c r="G420" s="1"/>
      <c r="H420" s="1"/>
      <c r="I420" s="1"/>
      <c r="J420" s="1"/>
      <c r="K420" s="1"/>
      <c r="L420" s="1"/>
      <c r="M420" s="1"/>
      <c r="N420" s="1"/>
      <c r="O420" s="1"/>
      <c r="P420" s="1"/>
      <c r="Q420" s="1"/>
      <c r="R420" s="1"/>
      <c r="S420" s="1"/>
      <c r="T420" s="1"/>
      <c r="U420" s="1"/>
      <c r="V420" s="1"/>
      <c r="W420" s="1"/>
    </row>
    <row r="421" spans="2:23">
      <c r="B421" s="1"/>
      <c r="C421" s="22"/>
      <c r="D421" s="22"/>
      <c r="E421" s="22"/>
      <c r="F421" s="22"/>
      <c r="G421" s="1"/>
      <c r="H421" s="1"/>
      <c r="I421" s="1"/>
      <c r="J421" s="1"/>
      <c r="K421" s="1"/>
      <c r="L421" s="1"/>
      <c r="M421" s="1"/>
      <c r="N421" s="1"/>
      <c r="O421" s="1"/>
      <c r="P421" s="1"/>
      <c r="Q421" s="1"/>
      <c r="R421" s="1"/>
      <c r="S421" s="1"/>
      <c r="T421" s="1"/>
      <c r="U421" s="1"/>
      <c r="V421" s="1"/>
      <c r="W421" s="1"/>
    </row>
    <row r="422" spans="2:23">
      <c r="B422" s="1"/>
      <c r="C422" s="22"/>
      <c r="D422" s="22"/>
      <c r="E422" s="22"/>
      <c r="F422" s="22"/>
      <c r="G422" s="1"/>
      <c r="H422" s="1"/>
      <c r="I422" s="1"/>
      <c r="J422" s="1"/>
      <c r="K422" s="1"/>
      <c r="L422" s="1"/>
      <c r="M422" s="1"/>
      <c r="N422" s="1"/>
      <c r="O422" s="1"/>
      <c r="P422" s="1"/>
      <c r="Q422" s="1"/>
      <c r="R422" s="1"/>
      <c r="S422" s="1"/>
      <c r="T422" s="1"/>
      <c r="U422" s="1"/>
      <c r="V422" s="1"/>
      <c r="W422" s="1"/>
    </row>
    <row r="423" spans="2:23">
      <c r="B423" s="1"/>
      <c r="C423" s="22"/>
      <c r="D423" s="22"/>
      <c r="E423" s="22"/>
      <c r="F423" s="22"/>
      <c r="G423" s="1"/>
      <c r="H423" s="1"/>
      <c r="I423" s="1"/>
      <c r="J423" s="1"/>
      <c r="K423" s="1"/>
      <c r="L423" s="1"/>
      <c r="M423" s="1"/>
      <c r="N423" s="1"/>
      <c r="O423" s="1"/>
      <c r="P423" s="1"/>
      <c r="Q423" s="1"/>
      <c r="R423" s="1"/>
      <c r="S423" s="1"/>
      <c r="T423" s="1"/>
      <c r="U423" s="1"/>
      <c r="V423" s="1"/>
      <c r="W423" s="1"/>
    </row>
    <row r="424" spans="2:23">
      <c r="B424" s="1"/>
      <c r="C424" s="22"/>
      <c r="D424" s="22"/>
      <c r="E424" s="22"/>
      <c r="F424" s="22"/>
      <c r="G424" s="1"/>
      <c r="H424" s="1"/>
      <c r="I424" s="1"/>
      <c r="J424" s="1"/>
      <c r="K424" s="1"/>
      <c r="L424" s="1"/>
      <c r="M424" s="1"/>
      <c r="N424" s="1"/>
      <c r="O424" s="1"/>
      <c r="P424" s="1"/>
      <c r="Q424" s="1"/>
      <c r="R424" s="1"/>
      <c r="S424" s="1"/>
      <c r="T424" s="1"/>
      <c r="U424" s="1"/>
      <c r="V424" s="1"/>
      <c r="W424" s="1"/>
    </row>
    <row r="425" spans="2:23">
      <c r="B425" s="1"/>
      <c r="C425" s="22"/>
      <c r="D425" s="22"/>
      <c r="E425" s="22"/>
      <c r="F425" s="22"/>
      <c r="G425" s="1"/>
      <c r="H425" s="1"/>
      <c r="I425" s="1"/>
      <c r="J425" s="1"/>
      <c r="K425" s="1"/>
      <c r="L425" s="1"/>
      <c r="M425" s="1"/>
      <c r="N425" s="1"/>
      <c r="O425" s="1"/>
      <c r="P425" s="1"/>
      <c r="Q425" s="1"/>
      <c r="R425" s="1"/>
      <c r="S425" s="1"/>
      <c r="T425" s="1"/>
      <c r="U425" s="1"/>
      <c r="V425" s="1"/>
      <c r="W425" s="1"/>
    </row>
    <row r="426" spans="2:23">
      <c r="B426" s="1"/>
      <c r="C426" s="22"/>
      <c r="D426" s="22"/>
      <c r="E426" s="22"/>
      <c r="F426" s="22"/>
      <c r="G426" s="1"/>
      <c r="H426" s="1"/>
      <c r="I426" s="1"/>
      <c r="J426" s="1"/>
      <c r="K426" s="1"/>
      <c r="L426" s="1"/>
      <c r="M426" s="1"/>
      <c r="N426" s="1"/>
      <c r="O426" s="1"/>
      <c r="P426" s="1"/>
      <c r="Q426" s="1"/>
      <c r="R426" s="1"/>
      <c r="S426" s="1"/>
      <c r="T426" s="1"/>
      <c r="U426" s="1"/>
      <c r="V426" s="1"/>
      <c r="W426" s="1"/>
    </row>
    <row r="427" spans="2:23">
      <c r="B427" s="1"/>
      <c r="C427" s="22"/>
      <c r="D427" s="22"/>
      <c r="E427" s="22"/>
      <c r="F427" s="22"/>
      <c r="G427" s="1"/>
      <c r="H427" s="1"/>
      <c r="I427" s="1"/>
      <c r="J427" s="1"/>
      <c r="K427" s="1"/>
      <c r="L427" s="1"/>
      <c r="M427" s="1"/>
      <c r="N427" s="1"/>
      <c r="O427" s="1"/>
      <c r="P427" s="1"/>
      <c r="Q427" s="1"/>
      <c r="R427" s="1"/>
      <c r="S427" s="1"/>
      <c r="T427" s="1"/>
      <c r="U427" s="1"/>
      <c r="V427" s="1"/>
      <c r="W427" s="1"/>
    </row>
    <row r="428" spans="2:23">
      <c r="B428" s="1"/>
      <c r="C428" s="22"/>
      <c r="D428" s="22"/>
      <c r="E428" s="22"/>
      <c r="F428" s="22"/>
      <c r="G428" s="1"/>
      <c r="H428" s="1"/>
      <c r="I428" s="1"/>
      <c r="J428" s="1"/>
      <c r="K428" s="1"/>
      <c r="L428" s="1"/>
      <c r="M428" s="1"/>
      <c r="N428" s="1"/>
      <c r="O428" s="1"/>
      <c r="P428" s="1"/>
      <c r="Q428" s="1"/>
      <c r="R428" s="1"/>
      <c r="S428" s="1"/>
      <c r="T428" s="1"/>
      <c r="U428" s="1"/>
      <c r="V428" s="1"/>
      <c r="W428" s="1"/>
    </row>
    <row r="429" spans="2:23">
      <c r="B429" s="1"/>
      <c r="C429" s="22"/>
      <c r="D429" s="22"/>
      <c r="E429" s="22"/>
      <c r="F429" s="22"/>
      <c r="G429" s="1"/>
      <c r="H429" s="1"/>
      <c r="I429" s="1"/>
      <c r="J429" s="1"/>
      <c r="K429" s="1"/>
      <c r="L429" s="1"/>
      <c r="M429" s="1"/>
      <c r="N429" s="1"/>
      <c r="O429" s="1"/>
      <c r="P429" s="1"/>
      <c r="Q429" s="1"/>
      <c r="R429" s="1"/>
      <c r="S429" s="1"/>
      <c r="T429" s="1"/>
      <c r="U429" s="1"/>
      <c r="V429" s="1"/>
      <c r="W429" s="1"/>
    </row>
    <row r="430" spans="2:23">
      <c r="B430" s="1"/>
      <c r="C430" s="22"/>
      <c r="D430" s="22"/>
      <c r="E430" s="22"/>
      <c r="F430" s="22"/>
      <c r="G430" s="1"/>
      <c r="H430" s="1"/>
      <c r="I430" s="1"/>
      <c r="J430" s="1"/>
      <c r="K430" s="1"/>
      <c r="L430" s="1"/>
      <c r="M430" s="1"/>
      <c r="N430" s="1"/>
      <c r="O430" s="1"/>
      <c r="P430" s="1"/>
      <c r="Q430" s="1"/>
      <c r="R430" s="1"/>
      <c r="S430" s="1"/>
      <c r="T430" s="1"/>
      <c r="U430" s="1"/>
      <c r="V430" s="1"/>
      <c r="W430" s="1"/>
    </row>
    <row r="431" spans="2:23">
      <c r="B431" s="1"/>
      <c r="C431" s="22"/>
      <c r="D431" s="22"/>
      <c r="E431" s="22"/>
      <c r="F431" s="22"/>
      <c r="G431" s="1"/>
      <c r="H431" s="1"/>
      <c r="I431" s="1"/>
      <c r="J431" s="1"/>
      <c r="K431" s="1"/>
      <c r="L431" s="1"/>
      <c r="M431" s="1"/>
      <c r="N431" s="1"/>
      <c r="O431" s="1"/>
      <c r="P431" s="1"/>
      <c r="Q431" s="1"/>
      <c r="R431" s="1"/>
      <c r="S431" s="1"/>
      <c r="T431" s="1"/>
      <c r="U431" s="1"/>
      <c r="V431" s="1"/>
      <c r="W431" s="1"/>
    </row>
    <row r="432" spans="2:23">
      <c r="B432" s="1"/>
      <c r="C432" s="22"/>
      <c r="D432" s="22"/>
      <c r="E432" s="22"/>
      <c r="F432" s="22"/>
      <c r="G432" s="1"/>
      <c r="H432" s="1"/>
      <c r="I432" s="1"/>
      <c r="J432" s="1"/>
      <c r="K432" s="1"/>
      <c r="L432" s="1"/>
      <c r="M432" s="1"/>
      <c r="N432" s="1"/>
      <c r="O432" s="1"/>
      <c r="P432" s="1"/>
      <c r="Q432" s="1"/>
      <c r="R432" s="1"/>
      <c r="S432" s="1"/>
      <c r="T432" s="1"/>
      <c r="U432" s="1"/>
      <c r="V432" s="1"/>
      <c r="W432" s="1"/>
    </row>
    <row r="433" spans="2:23">
      <c r="B433" s="1"/>
      <c r="C433" s="22"/>
      <c r="D433" s="22"/>
      <c r="E433" s="22"/>
      <c r="F433" s="22"/>
      <c r="G433" s="1"/>
      <c r="H433" s="1"/>
      <c r="I433" s="1"/>
      <c r="J433" s="1"/>
      <c r="K433" s="1"/>
      <c r="L433" s="1"/>
      <c r="M433" s="1"/>
      <c r="N433" s="1"/>
      <c r="O433" s="1"/>
      <c r="P433" s="1"/>
      <c r="Q433" s="1"/>
      <c r="R433" s="1"/>
      <c r="S433" s="1"/>
      <c r="T433" s="1"/>
      <c r="U433" s="1"/>
      <c r="V433" s="1"/>
      <c r="W433" s="1"/>
    </row>
    <row r="434" spans="2:23">
      <c r="B434" s="1"/>
      <c r="C434" s="22"/>
      <c r="D434" s="22"/>
      <c r="E434" s="22"/>
      <c r="F434" s="22"/>
      <c r="G434" s="1"/>
      <c r="H434" s="1"/>
      <c r="I434" s="1"/>
      <c r="J434" s="1"/>
      <c r="K434" s="1"/>
      <c r="L434" s="1"/>
      <c r="M434" s="1"/>
      <c r="N434" s="1"/>
      <c r="O434" s="1"/>
      <c r="P434" s="1"/>
      <c r="Q434" s="1"/>
      <c r="R434" s="1"/>
      <c r="S434" s="1"/>
      <c r="T434" s="1"/>
      <c r="U434" s="1"/>
      <c r="V434" s="1"/>
      <c r="W434" s="1"/>
    </row>
    <row r="435" spans="2:23">
      <c r="B435" s="1"/>
      <c r="C435" s="22"/>
      <c r="D435" s="22"/>
      <c r="E435" s="22"/>
      <c r="F435" s="22"/>
      <c r="G435" s="1"/>
      <c r="H435" s="1"/>
      <c r="I435" s="1"/>
      <c r="J435" s="1"/>
      <c r="K435" s="1"/>
      <c r="L435" s="1"/>
      <c r="M435" s="1"/>
      <c r="N435" s="1"/>
      <c r="O435" s="1"/>
      <c r="P435" s="1"/>
      <c r="Q435" s="1"/>
      <c r="R435" s="1"/>
      <c r="S435" s="1"/>
      <c r="T435" s="1"/>
      <c r="U435" s="1"/>
      <c r="V435" s="1"/>
      <c r="W435" s="1"/>
    </row>
    <row r="436" spans="2:23">
      <c r="B436" s="1"/>
      <c r="C436" s="22"/>
      <c r="D436" s="22"/>
      <c r="E436" s="22"/>
      <c r="F436" s="22"/>
      <c r="G436" s="1"/>
      <c r="H436" s="1"/>
      <c r="I436" s="1"/>
      <c r="J436" s="1"/>
      <c r="K436" s="1"/>
      <c r="L436" s="1"/>
      <c r="M436" s="1"/>
      <c r="N436" s="1"/>
      <c r="O436" s="1"/>
      <c r="P436" s="1"/>
      <c r="Q436" s="1"/>
      <c r="R436" s="1"/>
      <c r="S436" s="1"/>
      <c r="T436" s="1"/>
      <c r="U436" s="1"/>
      <c r="V436" s="1"/>
      <c r="W436" s="1"/>
    </row>
    <row r="437" spans="2:23">
      <c r="B437" s="1"/>
      <c r="C437" s="22"/>
      <c r="D437" s="22"/>
      <c r="E437" s="22"/>
      <c r="F437" s="22"/>
      <c r="G437" s="1"/>
      <c r="H437" s="1"/>
      <c r="I437" s="1"/>
      <c r="J437" s="1"/>
      <c r="K437" s="1"/>
      <c r="L437" s="1"/>
      <c r="M437" s="1"/>
      <c r="N437" s="1"/>
      <c r="O437" s="1"/>
      <c r="P437" s="1"/>
      <c r="Q437" s="1"/>
      <c r="R437" s="1"/>
      <c r="S437" s="1"/>
      <c r="T437" s="1"/>
      <c r="U437" s="1"/>
      <c r="V437" s="1"/>
      <c r="W437" s="1"/>
    </row>
    <row r="438" spans="2:23">
      <c r="B438" s="1"/>
      <c r="C438" s="22"/>
      <c r="D438" s="22"/>
      <c r="E438" s="22"/>
      <c r="F438" s="22"/>
      <c r="G438" s="1"/>
      <c r="H438" s="1"/>
      <c r="I438" s="1"/>
      <c r="J438" s="1"/>
      <c r="K438" s="1"/>
      <c r="L438" s="1"/>
      <c r="M438" s="1"/>
      <c r="N438" s="1"/>
      <c r="O438" s="1"/>
      <c r="P438" s="1"/>
      <c r="Q438" s="1"/>
      <c r="R438" s="1"/>
      <c r="S438" s="1"/>
      <c r="T438" s="1"/>
      <c r="U438" s="1"/>
      <c r="V438" s="1"/>
      <c r="W438" s="1"/>
    </row>
    <row r="439" spans="2:23">
      <c r="B439" s="1"/>
      <c r="C439" s="22"/>
      <c r="D439" s="22"/>
      <c r="E439" s="22"/>
      <c r="F439" s="22"/>
      <c r="G439" s="1"/>
      <c r="H439" s="1"/>
      <c r="I439" s="1"/>
      <c r="J439" s="1"/>
      <c r="K439" s="1"/>
      <c r="L439" s="1"/>
      <c r="M439" s="1"/>
      <c r="N439" s="1"/>
      <c r="O439" s="1"/>
      <c r="P439" s="1"/>
      <c r="Q439" s="1"/>
      <c r="R439" s="1"/>
      <c r="S439" s="1"/>
      <c r="T439" s="1"/>
      <c r="U439" s="1"/>
      <c r="V439" s="1"/>
      <c r="W439" s="1"/>
    </row>
    <row r="440" spans="2:23">
      <c r="B440" s="1"/>
      <c r="C440" s="22"/>
      <c r="D440" s="22"/>
      <c r="E440" s="22"/>
      <c r="F440" s="22"/>
      <c r="G440" s="1"/>
      <c r="H440" s="1"/>
      <c r="I440" s="1"/>
      <c r="J440" s="1"/>
      <c r="K440" s="1"/>
      <c r="L440" s="1"/>
      <c r="M440" s="1"/>
      <c r="N440" s="1"/>
      <c r="O440" s="1"/>
      <c r="P440" s="1"/>
      <c r="Q440" s="1"/>
      <c r="R440" s="1"/>
      <c r="S440" s="1"/>
      <c r="T440" s="1"/>
      <c r="U440" s="1"/>
      <c r="V440" s="1"/>
      <c r="W440" s="1"/>
    </row>
    <row r="441" spans="2:23">
      <c r="B441" s="1"/>
      <c r="C441" s="22"/>
      <c r="D441" s="22"/>
      <c r="E441" s="22"/>
      <c r="F441" s="22"/>
      <c r="G441" s="1"/>
      <c r="H441" s="1"/>
      <c r="I441" s="1"/>
      <c r="J441" s="1"/>
      <c r="K441" s="1"/>
      <c r="L441" s="1"/>
      <c r="M441" s="1"/>
      <c r="N441" s="1"/>
      <c r="O441" s="1"/>
      <c r="P441" s="1"/>
      <c r="Q441" s="1"/>
      <c r="R441" s="1"/>
      <c r="S441" s="1"/>
      <c r="T441" s="1"/>
      <c r="U441" s="1"/>
      <c r="V441" s="1"/>
      <c r="W441" s="1"/>
    </row>
    <row r="442" spans="2:23">
      <c r="B442" s="1"/>
      <c r="C442" s="22"/>
      <c r="D442" s="22"/>
      <c r="E442" s="22"/>
      <c r="F442" s="22"/>
      <c r="G442" s="1"/>
      <c r="H442" s="1"/>
      <c r="I442" s="1"/>
      <c r="J442" s="1"/>
      <c r="K442" s="1"/>
      <c r="L442" s="1"/>
      <c r="M442" s="1"/>
      <c r="N442" s="1"/>
      <c r="O442" s="1"/>
      <c r="P442" s="1"/>
      <c r="Q442" s="1"/>
      <c r="R442" s="1"/>
      <c r="S442" s="1"/>
      <c r="T442" s="1"/>
      <c r="U442" s="1"/>
      <c r="V442" s="1"/>
      <c r="W442" s="1"/>
    </row>
    <row r="443" spans="2:23">
      <c r="B443" s="1"/>
      <c r="C443" s="22"/>
      <c r="D443" s="22"/>
      <c r="E443" s="22"/>
      <c r="F443" s="22"/>
      <c r="G443" s="1"/>
      <c r="H443" s="1"/>
      <c r="I443" s="1"/>
      <c r="J443" s="1"/>
      <c r="K443" s="1"/>
      <c r="L443" s="1"/>
      <c r="M443" s="1"/>
      <c r="N443" s="1"/>
      <c r="O443" s="1"/>
      <c r="P443" s="1"/>
      <c r="Q443" s="1"/>
      <c r="R443" s="1"/>
      <c r="S443" s="1"/>
      <c r="T443" s="1"/>
      <c r="U443" s="1"/>
      <c r="V443" s="1"/>
      <c r="W443" s="1"/>
    </row>
    <row r="444" spans="2:23">
      <c r="B444" s="1"/>
      <c r="C444" s="22"/>
      <c r="D444" s="22"/>
      <c r="E444" s="22"/>
      <c r="F444" s="22"/>
      <c r="G444" s="1"/>
      <c r="H444" s="1"/>
      <c r="I444" s="1"/>
      <c r="J444" s="1"/>
      <c r="K444" s="1"/>
      <c r="L444" s="1"/>
      <c r="M444" s="1"/>
      <c r="N444" s="1"/>
      <c r="O444" s="1"/>
      <c r="P444" s="1"/>
      <c r="Q444" s="1"/>
      <c r="R444" s="1"/>
      <c r="S444" s="1"/>
      <c r="T444" s="1"/>
      <c r="U444" s="1"/>
      <c r="V444" s="1"/>
      <c r="W444" s="1"/>
    </row>
    <row r="445" spans="2:23">
      <c r="B445" s="1"/>
      <c r="C445" s="22"/>
      <c r="D445" s="22"/>
      <c r="E445" s="22"/>
      <c r="F445" s="22"/>
      <c r="G445" s="1"/>
      <c r="H445" s="1"/>
      <c r="I445" s="1"/>
      <c r="J445" s="1"/>
      <c r="K445" s="1"/>
      <c r="L445" s="1"/>
      <c r="M445" s="1"/>
      <c r="N445" s="1"/>
      <c r="O445" s="1"/>
      <c r="P445" s="1"/>
      <c r="Q445" s="1"/>
      <c r="R445" s="1"/>
      <c r="S445" s="1"/>
      <c r="T445" s="1"/>
      <c r="U445" s="1"/>
      <c r="V445" s="1"/>
      <c r="W445" s="1"/>
    </row>
    <row r="446" spans="2:23">
      <c r="B446" s="1"/>
      <c r="C446" s="22"/>
      <c r="D446" s="22"/>
      <c r="E446" s="22"/>
      <c r="F446" s="22"/>
      <c r="G446" s="1"/>
      <c r="H446" s="1"/>
      <c r="I446" s="1"/>
      <c r="J446" s="1"/>
      <c r="K446" s="1"/>
      <c r="L446" s="1"/>
      <c r="M446" s="1"/>
      <c r="N446" s="1"/>
      <c r="O446" s="1"/>
      <c r="P446" s="1"/>
      <c r="Q446" s="1"/>
      <c r="R446" s="1"/>
      <c r="S446" s="1"/>
      <c r="T446" s="1"/>
      <c r="U446" s="1"/>
      <c r="V446" s="1"/>
      <c r="W446" s="1"/>
    </row>
    <row r="447" spans="2:23">
      <c r="B447" s="1"/>
      <c r="C447" s="22"/>
      <c r="D447" s="22"/>
      <c r="E447" s="22"/>
      <c r="F447" s="22"/>
      <c r="G447" s="1"/>
      <c r="H447" s="1"/>
      <c r="I447" s="1"/>
      <c r="J447" s="1"/>
      <c r="K447" s="1"/>
      <c r="L447" s="1"/>
      <c r="M447" s="1"/>
      <c r="N447" s="1"/>
      <c r="O447" s="1"/>
      <c r="P447" s="1"/>
      <c r="Q447" s="1"/>
      <c r="R447" s="1"/>
      <c r="S447" s="1"/>
      <c r="T447" s="1"/>
      <c r="U447" s="1"/>
      <c r="V447" s="1"/>
      <c r="W447" s="1"/>
    </row>
  </sheetData>
  <phoneticPr fontId="499" type="noConversion"/>
  <hyperlinks>
    <hyperlink ref="C17" r:id="rId1" xr:uid="{D99CA090-3131-4B27-B861-6841964B51A7}"/>
    <hyperlink ref="C101" location="'Table S9.2'!A1" display="Table S9.2" xr:uid="{53CC862D-F7F2-41BA-99EF-CF80E5BE0AE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54FA-5094-4F91-8A39-27F2FD12ADDC}">
  <dimension ref="A1:A19"/>
  <sheetViews>
    <sheetView showGridLines="0" workbookViewId="0"/>
  </sheetViews>
  <sheetFormatPr defaultColWidth="8.796875" defaultRowHeight="14.25"/>
  <cols>
    <col min="1" max="16384" width="8.796875" style="12"/>
  </cols>
  <sheetData>
    <row r="1" spans="1:1">
      <c r="A1" s="202" t="s">
        <v>534</v>
      </c>
    </row>
    <row r="2" spans="1:1">
      <c r="A2" s="219" t="s">
        <v>530</v>
      </c>
    </row>
    <row r="3" spans="1:1">
      <c r="A3" s="219" t="s">
        <v>531</v>
      </c>
    </row>
    <row r="4" spans="1:1">
      <c r="A4" s="220" t="s">
        <v>532</v>
      </c>
    </row>
    <row r="5" spans="1:1">
      <c r="A5" s="221"/>
    </row>
    <row r="15" spans="1:1">
      <c r="A15" s="222" t="s">
        <v>527</v>
      </c>
    </row>
    <row r="16" spans="1:1">
      <c r="A16" s="222" t="s">
        <v>533</v>
      </c>
    </row>
    <row r="19" spans="1:1">
      <c r="A19" s="3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D5F5-EBCD-4E39-861D-574CD1CFA850}">
  <dimension ref="A1:AG30"/>
  <sheetViews>
    <sheetView showGridLines="0" workbookViewId="0">
      <selection activeCell="D2" sqref="D2"/>
    </sheetView>
  </sheetViews>
  <sheetFormatPr defaultColWidth="8.796875" defaultRowHeight="14.25"/>
  <cols>
    <col min="1" max="16384" width="8.796875" style="12"/>
  </cols>
  <sheetData>
    <row r="1" spans="1:1">
      <c r="A1" s="202" t="s">
        <v>538</v>
      </c>
    </row>
    <row r="2" spans="1:1">
      <c r="A2" s="186" t="s">
        <v>535</v>
      </c>
    </row>
    <row r="3" spans="1:1">
      <c r="A3"/>
    </row>
    <row r="15" spans="1:1">
      <c r="A15" s="17" t="s">
        <v>536</v>
      </c>
    </row>
    <row r="16" spans="1:1">
      <c r="A16" s="218" t="s">
        <v>537</v>
      </c>
    </row>
    <row r="19" spans="1:33">
      <c r="A19" s="31"/>
    </row>
    <row r="20" spans="1:33">
      <c r="B20" s="12">
        <v>2017</v>
      </c>
      <c r="C20" s="12" t="s">
        <v>504</v>
      </c>
      <c r="D20" s="12" t="s">
        <v>504</v>
      </c>
      <c r="E20" s="12" t="s">
        <v>504</v>
      </c>
      <c r="F20" s="12">
        <v>2018</v>
      </c>
      <c r="G20" s="12" t="s">
        <v>504</v>
      </c>
      <c r="H20" s="12" t="s">
        <v>504</v>
      </c>
      <c r="I20" s="12" t="s">
        <v>504</v>
      </c>
      <c r="J20" s="12">
        <v>2019</v>
      </c>
      <c r="K20" s="12" t="s">
        <v>504</v>
      </c>
      <c r="L20" s="12" t="s">
        <v>504</v>
      </c>
      <c r="M20" s="12" t="s">
        <v>504</v>
      </c>
      <c r="N20" s="12">
        <v>2020</v>
      </c>
      <c r="O20" s="12" t="s">
        <v>504</v>
      </c>
      <c r="P20" s="12" t="s">
        <v>504</v>
      </c>
      <c r="Q20" s="12" t="s">
        <v>504</v>
      </c>
      <c r="R20" s="12">
        <v>2021</v>
      </c>
      <c r="S20" s="12" t="s">
        <v>504</v>
      </c>
      <c r="T20" s="12" t="s">
        <v>504</v>
      </c>
      <c r="U20" s="12" t="s">
        <v>504</v>
      </c>
      <c r="V20" s="12">
        <v>2022</v>
      </c>
      <c r="W20" s="12" t="s">
        <v>504</v>
      </c>
      <c r="X20" s="12" t="s">
        <v>504</v>
      </c>
      <c r="Y20" s="12" t="s">
        <v>504</v>
      </c>
      <c r="Z20" s="12">
        <v>2023</v>
      </c>
      <c r="AA20" s="12" t="s">
        <v>504</v>
      </c>
      <c r="AB20" s="12" t="s">
        <v>504</v>
      </c>
      <c r="AC20" s="12" t="s">
        <v>504</v>
      </c>
      <c r="AD20" s="12">
        <v>2024</v>
      </c>
      <c r="AE20" s="12" t="s">
        <v>504</v>
      </c>
      <c r="AF20" s="12" t="s">
        <v>504</v>
      </c>
      <c r="AG20" s="12" t="s">
        <v>504</v>
      </c>
    </row>
    <row r="21" spans="1:33">
      <c r="B21" s="12" t="s">
        <v>9</v>
      </c>
      <c r="C21" s="12" t="s">
        <v>9</v>
      </c>
      <c r="D21" s="12" t="s">
        <v>9</v>
      </c>
      <c r="E21" s="12" t="s">
        <v>9</v>
      </c>
      <c r="F21" s="12" t="s">
        <v>9</v>
      </c>
      <c r="G21" s="12" t="s">
        <v>9</v>
      </c>
      <c r="H21" s="12" t="s">
        <v>9</v>
      </c>
      <c r="I21" s="12" t="s">
        <v>9</v>
      </c>
      <c r="J21" s="12" t="s">
        <v>9</v>
      </c>
      <c r="K21" s="12" t="s">
        <v>9</v>
      </c>
      <c r="L21" s="12" t="s">
        <v>9</v>
      </c>
      <c r="M21" s="12" t="s">
        <v>9</v>
      </c>
      <c r="N21" s="12" t="s">
        <v>9</v>
      </c>
      <c r="O21" s="12" t="s">
        <v>9</v>
      </c>
      <c r="P21" s="12" t="s">
        <v>9</v>
      </c>
      <c r="Q21" s="12" t="s">
        <v>9</v>
      </c>
      <c r="R21" s="12" t="s">
        <v>9</v>
      </c>
      <c r="S21" s="12" t="s">
        <v>9</v>
      </c>
      <c r="T21" s="12" t="s">
        <v>9</v>
      </c>
      <c r="U21" s="12" t="s">
        <v>9</v>
      </c>
      <c r="V21" s="12" t="s">
        <v>9</v>
      </c>
      <c r="W21" s="12" t="s">
        <v>9</v>
      </c>
      <c r="X21" s="12" t="s">
        <v>9</v>
      </c>
      <c r="Y21" s="12" t="s">
        <v>9</v>
      </c>
      <c r="Z21" s="12" t="s">
        <v>9</v>
      </c>
      <c r="AA21" s="12" t="s">
        <v>9</v>
      </c>
      <c r="AB21" s="12" t="s">
        <v>9</v>
      </c>
      <c r="AC21" s="12" t="s">
        <v>9</v>
      </c>
      <c r="AD21" s="12" t="s">
        <v>9</v>
      </c>
      <c r="AE21" s="12" t="s">
        <v>9</v>
      </c>
      <c r="AF21" s="12" t="s">
        <v>9</v>
      </c>
      <c r="AG21" s="12" t="s">
        <v>9</v>
      </c>
    </row>
    <row r="22" spans="1:33">
      <c r="A22" s="12" t="s">
        <v>543</v>
      </c>
      <c r="B22" s="12">
        <v>92.999760265762518</v>
      </c>
      <c r="C22" s="12">
        <v>92.623035035446421</v>
      </c>
      <c r="D22" s="12">
        <v>93.835405322100073</v>
      </c>
      <c r="E22" s="12">
        <v>94.794342271995617</v>
      </c>
      <c r="F22" s="12">
        <v>96.619747251618207</v>
      </c>
      <c r="G22" s="12">
        <v>97.791020240419186</v>
      </c>
      <c r="H22" s="12">
        <v>97.75677249220864</v>
      </c>
      <c r="I22" s="12">
        <v>97.910887359156135</v>
      </c>
      <c r="J22" s="12">
        <v>99.972601801431551</v>
      </c>
      <c r="K22" s="12">
        <v>100.7226274872427</v>
      </c>
      <c r="L22" s="12">
        <v>99.602726120757552</v>
      </c>
      <c r="M22" s="12">
        <v>99.702044590568164</v>
      </c>
      <c r="N22" s="12">
        <v>95.561491831912051</v>
      </c>
      <c r="O22" s="12">
        <v>81.704852905921427</v>
      </c>
      <c r="P22" s="12">
        <v>92.393575122435692</v>
      </c>
      <c r="Q22" s="12">
        <v>90.116099866433785</v>
      </c>
      <c r="R22" s="12">
        <v>86.376245761841162</v>
      </c>
      <c r="S22" s="12">
        <v>98.866399534230624</v>
      </c>
      <c r="T22" s="12">
        <v>101.84937840336997</v>
      </c>
      <c r="U22" s="12">
        <v>102.50351039419158</v>
      </c>
      <c r="V22" s="12">
        <v>103.02065139217096</v>
      </c>
      <c r="W22" s="12">
        <v>107.22285009760608</v>
      </c>
      <c r="X22" s="12">
        <v>107.78451316825918</v>
      </c>
      <c r="Y22" s="12">
        <v>108.90441453474433</v>
      </c>
      <c r="Z22" s="12">
        <v>109.11332579882873</v>
      </c>
      <c r="AA22" s="12">
        <v>109.94897085516627</v>
      </c>
      <c r="AB22" s="12">
        <v>110.68872221651426</v>
      </c>
    </row>
    <row r="23" spans="1:33">
      <c r="A23" s="12" t="s">
        <v>227</v>
      </c>
      <c r="AA23" s="12">
        <v>109.79485598821877</v>
      </c>
      <c r="AB23" s="12">
        <v>110.5634199801363</v>
      </c>
      <c r="AC23" s="12">
        <v>111.9327807985632</v>
      </c>
      <c r="AD23" s="12">
        <v>113.14165483118771</v>
      </c>
      <c r="AE23" s="12">
        <v>113.70736310534365</v>
      </c>
      <c r="AF23" s="12">
        <v>114.04848519465965</v>
      </c>
      <c r="AG23" s="12">
        <v>114.39063065024362</v>
      </c>
    </row>
    <row r="24" spans="1:33">
      <c r="A24" s="12" t="s">
        <v>540</v>
      </c>
      <c r="B24" s="12">
        <v>92.688882535683433</v>
      </c>
      <c r="C24" s="12">
        <v>93.474994924880804</v>
      </c>
      <c r="D24" s="12">
        <v>94.261107314078174</v>
      </c>
      <c r="E24" s="12">
        <v>95.047219703275545</v>
      </c>
      <c r="F24" s="12">
        <v>95.833332092472901</v>
      </c>
      <c r="G24" s="12">
        <v>96.619444481670271</v>
      </c>
      <c r="H24" s="12">
        <v>97.405556870867642</v>
      </c>
      <c r="I24" s="12">
        <v>98.191669260064998</v>
      </c>
      <c r="J24" s="12">
        <v>98.977781649262369</v>
      </c>
      <c r="K24" s="12">
        <v>99.763894038459739</v>
      </c>
      <c r="L24" s="12">
        <v>100.55000642765711</v>
      </c>
      <c r="M24" s="12">
        <v>101.33611881685447</v>
      </c>
      <c r="N24" s="12">
        <v>102.12223120605184</v>
      </c>
      <c r="O24" s="12">
        <v>102.90834359524921</v>
      </c>
      <c r="P24" s="12">
        <v>103.69445598444658</v>
      </c>
      <c r="Q24" s="12">
        <v>104.48056837364393</v>
      </c>
      <c r="R24" s="12">
        <v>105.2666807628413</v>
      </c>
      <c r="S24" s="12">
        <v>106.05279315203867</v>
      </c>
      <c r="T24" s="12">
        <v>106.83890554123603</v>
      </c>
      <c r="U24" s="12">
        <v>107.6250179304334</v>
      </c>
      <c r="V24" s="12">
        <v>108.41113031963077</v>
      </c>
      <c r="W24" s="12">
        <v>109.19724270882814</v>
      </c>
      <c r="X24" s="12">
        <v>109.9833550980255</v>
      </c>
      <c r="Y24" s="12">
        <v>110.76946748722287</v>
      </c>
      <c r="Z24" s="12">
        <v>111.55557987642024</v>
      </c>
      <c r="AA24" s="12">
        <v>112.34169226561761</v>
      </c>
      <c r="AB24" s="12">
        <v>113.12780465481497</v>
      </c>
      <c r="AC24" s="12">
        <v>113.91391704401234</v>
      </c>
      <c r="AD24" s="12">
        <v>114.70002943320971</v>
      </c>
      <c r="AE24" s="12">
        <v>115.48614182240706</v>
      </c>
      <c r="AF24" s="12">
        <v>116.27225421160443</v>
      </c>
      <c r="AG24" s="12">
        <v>117.0583666008018</v>
      </c>
    </row>
    <row r="25" spans="1:33">
      <c r="A25" s="12" t="s">
        <v>544</v>
      </c>
      <c r="B25" s="12">
        <v>89.293375337695323</v>
      </c>
      <c r="C25" s="12">
        <v>89.311325919742941</v>
      </c>
      <c r="D25" s="12">
        <v>90.600177710762267</v>
      </c>
      <c r="E25" s="12">
        <v>91.978782412019697</v>
      </c>
      <c r="F25" s="12">
        <v>94.294407496163061</v>
      </c>
      <c r="G25" s="12">
        <v>95.730454059972885</v>
      </c>
      <c r="H25" s="12">
        <v>96.276151754220621</v>
      </c>
      <c r="I25" s="12">
        <v>96.73927677104929</v>
      </c>
      <c r="J25" s="12">
        <v>99.72984374018327</v>
      </c>
      <c r="K25" s="12">
        <v>100.33657341339293</v>
      </c>
      <c r="L25" s="12">
        <v>99.58982920021181</v>
      </c>
      <c r="M25" s="12">
        <v>100.34375364621197</v>
      </c>
      <c r="N25" s="12">
        <v>97.378317491944671</v>
      </c>
      <c r="O25" s="12">
        <v>81.30895644291266</v>
      </c>
      <c r="P25" s="12">
        <v>93.454320256334299</v>
      </c>
      <c r="Q25" s="12">
        <v>91.512067278781515</v>
      </c>
      <c r="R25" s="12">
        <v>89.411849179209625</v>
      </c>
      <c r="S25" s="12">
        <v>101.90545428435516</v>
      </c>
      <c r="T25" s="12">
        <v>107.26190796736583</v>
      </c>
      <c r="U25" s="12">
        <v>109.63138479765206</v>
      </c>
      <c r="V25" s="12">
        <v>112.31679187197643</v>
      </c>
      <c r="W25" s="12">
        <v>117.50451008373946</v>
      </c>
      <c r="X25" s="12">
        <v>120.53815844978773</v>
      </c>
      <c r="Y25" s="12">
        <v>125.81921968819839</v>
      </c>
      <c r="Z25" s="12">
        <v>127.55683603040828</v>
      </c>
      <c r="AA25" s="12">
        <v>129.11853666855146</v>
      </c>
      <c r="AB25" s="12">
        <v>132.64762109911413</v>
      </c>
    </row>
    <row r="26" spans="1:33">
      <c r="AA26" s="12">
        <v>128.93200294739839</v>
      </c>
      <c r="AB26" s="12">
        <v>130.91215354186483</v>
      </c>
      <c r="AC26" s="12">
        <v>135.45882867374567</v>
      </c>
      <c r="AD26" s="12">
        <v>138.15408007963293</v>
      </c>
      <c r="AE26" s="12">
        <v>140.09445413435131</v>
      </c>
      <c r="AF26" s="12">
        <v>141.63885539672842</v>
      </c>
      <c r="AG26" s="12">
        <v>143.05821836665896</v>
      </c>
    </row>
    <row r="27" spans="1:33">
      <c r="A27" s="12" t="s">
        <v>228</v>
      </c>
      <c r="B27" s="12">
        <v>92.689029037401852</v>
      </c>
      <c r="C27" s="12">
        <v>92.363681137016485</v>
      </c>
      <c r="D27" s="12">
        <v>93.504147970625397</v>
      </c>
      <c r="E27" s="12">
        <v>94.07088302290957</v>
      </c>
      <c r="F27" s="12">
        <v>96.326380530925377</v>
      </c>
      <c r="G27" s="12">
        <v>97.421368625770725</v>
      </c>
      <c r="H27" s="12">
        <v>97.428365354811262</v>
      </c>
      <c r="I27" s="12">
        <v>96.970079602655545</v>
      </c>
      <c r="J27" s="12">
        <v>100.04361103403986</v>
      </c>
      <c r="K27" s="12">
        <v>100.22202762457376</v>
      </c>
      <c r="L27" s="12">
        <v>99.424400513951568</v>
      </c>
      <c r="M27" s="12">
        <v>98.791196535782206</v>
      </c>
      <c r="N27" s="12">
        <v>94.627060603013106</v>
      </c>
      <c r="O27" s="12">
        <v>80.355024851232855</v>
      </c>
      <c r="P27" s="12">
        <v>91.493989602855692</v>
      </c>
      <c r="Q27" s="12">
        <v>88.598548480773303</v>
      </c>
      <c r="R27" s="12">
        <v>81.780197951984661</v>
      </c>
      <c r="S27" s="12">
        <v>93.417582793931302</v>
      </c>
      <c r="T27" s="12">
        <v>97.472516182061028</v>
      </c>
      <c r="U27" s="12">
        <v>98.770505839241068</v>
      </c>
      <c r="V27" s="12">
        <v>96.930052041672482</v>
      </c>
      <c r="W27" s="12">
        <v>98.707368963585353</v>
      </c>
      <c r="X27" s="12">
        <v>99.600101030765885</v>
      </c>
      <c r="Y27" s="12">
        <v>100.76685935392865</v>
      </c>
    </row>
    <row r="28" spans="1:33">
      <c r="Y28" s="12">
        <v>100.76685935392865</v>
      </c>
      <c r="Z28" s="12">
        <v>101.2490083788356</v>
      </c>
      <c r="AA28" s="12">
        <v>102.28355824032336</v>
      </c>
      <c r="AB28" s="12">
        <v>103.43294313643624</v>
      </c>
      <c r="AC28" s="12">
        <v>104.59497126640636</v>
      </c>
      <c r="AD28" s="12">
        <v>105.41571400848595</v>
      </c>
      <c r="AE28" s="12">
        <v>106.33123844386276</v>
      </c>
      <c r="AF28" s="12">
        <v>107.25454483694027</v>
      </c>
      <c r="AG28" s="12">
        <v>108.18569933435894</v>
      </c>
    </row>
    <row r="29" spans="1:33">
      <c r="A29" s="12" t="s">
        <v>541</v>
      </c>
      <c r="B29" s="12">
        <v>75</v>
      </c>
      <c r="C29" s="12">
        <v>75</v>
      </c>
      <c r="D29" s="12">
        <v>75</v>
      </c>
      <c r="E29" s="12">
        <v>75</v>
      </c>
      <c r="F29" s="12">
        <v>75</v>
      </c>
      <c r="G29" s="12">
        <v>75</v>
      </c>
      <c r="H29" s="12">
        <v>75</v>
      </c>
      <c r="I29" s="12">
        <v>75</v>
      </c>
      <c r="J29" s="12">
        <v>75</v>
      </c>
      <c r="K29" s="12">
        <v>75</v>
      </c>
      <c r="L29" s="12">
        <v>75</v>
      </c>
      <c r="M29" s="12">
        <v>75</v>
      </c>
      <c r="N29" s="12">
        <v>75</v>
      </c>
      <c r="O29" s="12">
        <v>75</v>
      </c>
      <c r="P29" s="12">
        <v>75</v>
      </c>
      <c r="Q29" s="12">
        <v>75</v>
      </c>
      <c r="R29" s="12">
        <v>75</v>
      </c>
      <c r="S29" s="12">
        <v>75</v>
      </c>
      <c r="T29" s="12">
        <v>75</v>
      </c>
      <c r="U29" s="12">
        <v>75</v>
      </c>
      <c r="V29" s="12">
        <v>75</v>
      </c>
      <c r="W29" s="12">
        <v>75</v>
      </c>
      <c r="X29" s="12">
        <v>75</v>
      </c>
      <c r="Y29" s="12">
        <v>75</v>
      </c>
      <c r="Z29" s="12">
        <v>75</v>
      </c>
      <c r="AA29" s="12">
        <v>75</v>
      </c>
      <c r="AB29" s="12">
        <v>75</v>
      </c>
      <c r="AC29" s="12">
        <v>75</v>
      </c>
      <c r="AD29" s="12">
        <v>75</v>
      </c>
      <c r="AE29" s="12">
        <v>75</v>
      </c>
      <c r="AF29" s="12">
        <v>75</v>
      </c>
      <c r="AG29" s="12">
        <v>75</v>
      </c>
    </row>
    <row r="30" spans="1:33">
      <c r="AC30" s="12">
        <v>1000</v>
      </c>
      <c r="AD30" s="12">
        <v>1000</v>
      </c>
      <c r="AE30" s="12">
        <v>1000</v>
      </c>
      <c r="AF30" s="12">
        <v>1000</v>
      </c>
      <c r="AG30" s="12">
        <v>1000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F532-A531-4AB7-9B60-A89558A9E503}">
  <dimension ref="A1:I51"/>
  <sheetViews>
    <sheetView showGridLines="0" workbookViewId="0">
      <selection activeCell="M20" sqref="M20"/>
    </sheetView>
  </sheetViews>
  <sheetFormatPr defaultColWidth="8.796875" defaultRowHeight="14.25"/>
  <cols>
    <col min="1" max="7" width="8.796875" style="12"/>
    <col min="8" max="9" width="12.33203125" style="12" bestFit="1" customWidth="1"/>
    <col min="10" max="16384" width="8.796875" style="12"/>
  </cols>
  <sheetData>
    <row r="1" spans="1:1">
      <c r="A1" s="202" t="s">
        <v>548</v>
      </c>
    </row>
    <row r="2" spans="1:1">
      <c r="A2" s="224" t="s">
        <v>545</v>
      </c>
    </row>
    <row r="3" spans="1:1">
      <c r="A3" s="225"/>
    </row>
    <row r="15" spans="1:1">
      <c r="A15" s="226" t="s">
        <v>546</v>
      </c>
    </row>
    <row r="16" spans="1:1">
      <c r="A16" s="226" t="s">
        <v>547</v>
      </c>
    </row>
    <row r="19" spans="1:9">
      <c r="A19" s="31"/>
    </row>
    <row r="28" spans="1:9">
      <c r="H28" s="12" t="s">
        <v>775</v>
      </c>
      <c r="I28" s="12" t="s">
        <v>776</v>
      </c>
    </row>
    <row r="29" spans="1:9">
      <c r="G29" s="12">
        <v>2000</v>
      </c>
      <c r="H29" s="32">
        <v>52172008.929700002</v>
      </c>
      <c r="I29" s="32">
        <v>52172008.929700002</v>
      </c>
    </row>
    <row r="30" spans="1:9">
      <c r="G30" s="12">
        <v>2001</v>
      </c>
      <c r="H30" s="32">
        <v>57126679.224299997</v>
      </c>
      <c r="I30" s="32">
        <v>57126679.224299997</v>
      </c>
    </row>
    <row r="31" spans="1:9">
      <c r="G31" s="12">
        <v>2002</v>
      </c>
      <c r="H31" s="32">
        <v>62461157.3992</v>
      </c>
      <c r="I31" s="32">
        <v>62461157.3992</v>
      </c>
    </row>
    <row r="32" spans="1:9">
      <c r="G32" s="12">
        <v>2003</v>
      </c>
      <c r="H32" s="32">
        <v>66797883.881300002</v>
      </c>
      <c r="I32" s="32">
        <v>66797883.881300002</v>
      </c>
    </row>
    <row r="33" spans="7:9">
      <c r="G33" s="12">
        <v>2004</v>
      </c>
      <c r="H33" s="32">
        <v>70733834.983799994</v>
      </c>
      <c r="I33" s="32">
        <v>70733834.983799994</v>
      </c>
    </row>
    <row r="34" spans="7:9">
      <c r="G34" s="12">
        <v>2005</v>
      </c>
      <c r="H34" s="32">
        <v>77049721.872799993</v>
      </c>
      <c r="I34" s="32">
        <v>77049721.872799993</v>
      </c>
    </row>
    <row r="35" spans="7:9">
      <c r="G35" s="12">
        <v>2006</v>
      </c>
      <c r="H35" s="32">
        <v>84087551.372600004</v>
      </c>
      <c r="I35" s="32">
        <v>84087551.372600004</v>
      </c>
    </row>
    <row r="36" spans="7:9">
      <c r="G36" s="12">
        <v>2007</v>
      </c>
      <c r="H36" s="32">
        <v>92509499.815899998</v>
      </c>
      <c r="I36" s="32">
        <v>92509499.815899998</v>
      </c>
    </row>
    <row r="37" spans="7:9">
      <c r="G37" s="12">
        <v>2008</v>
      </c>
      <c r="H37" s="32">
        <v>94401358.9005</v>
      </c>
      <c r="I37" s="32">
        <v>94401358.9005</v>
      </c>
    </row>
    <row r="38" spans="7:9">
      <c r="G38" s="12">
        <v>2009</v>
      </c>
      <c r="H38" s="32">
        <v>84185968.262400001</v>
      </c>
      <c r="I38" s="32">
        <v>84185968.262400001</v>
      </c>
    </row>
    <row r="39" spans="7:9">
      <c r="G39" s="12">
        <v>2010</v>
      </c>
      <c r="H39" s="32">
        <v>83793191.509299994</v>
      </c>
      <c r="I39" s="32">
        <v>83793191.509299994</v>
      </c>
    </row>
    <row r="40" spans="7:9">
      <c r="G40" s="12">
        <v>2011</v>
      </c>
      <c r="H40" s="32">
        <v>83512403.493900001</v>
      </c>
      <c r="I40" s="32">
        <v>83509677.905300006</v>
      </c>
    </row>
    <row r="41" spans="7:9">
      <c r="G41" s="12">
        <v>2012</v>
      </c>
      <c r="H41" s="32">
        <v>84185779.790000007</v>
      </c>
      <c r="I41" s="32">
        <v>84182390.930600002</v>
      </c>
    </row>
    <row r="42" spans="7:9">
      <c r="G42" s="12">
        <v>2013</v>
      </c>
      <c r="H42" s="32">
        <v>85227090.792300001</v>
      </c>
      <c r="I42" s="32">
        <v>85223107.525299996</v>
      </c>
    </row>
    <row r="43" spans="7:9">
      <c r="G43" s="12">
        <v>2014</v>
      </c>
      <c r="H43" s="32">
        <v>88214707.530300006</v>
      </c>
      <c r="I43" s="32">
        <v>88210118.665099993</v>
      </c>
    </row>
    <row r="44" spans="7:9">
      <c r="G44" s="12">
        <v>2015</v>
      </c>
      <c r="H44" s="32">
        <v>91638339.701399997</v>
      </c>
      <c r="I44" s="32">
        <v>91509883.321899995</v>
      </c>
    </row>
    <row r="45" spans="7:9">
      <c r="G45" s="12">
        <v>2016</v>
      </c>
      <c r="H45" s="32">
        <v>96498162.060200006</v>
      </c>
      <c r="I45" s="32">
        <v>96315919.243799999</v>
      </c>
    </row>
    <row r="46" spans="7:9">
      <c r="G46" s="12">
        <v>2017</v>
      </c>
      <c r="H46" s="32">
        <v>100682019.0661</v>
      </c>
      <c r="I46" s="32">
        <v>100255837.55339999</v>
      </c>
    </row>
    <row r="47" spans="7:9">
      <c r="G47" s="12">
        <v>2018</v>
      </c>
      <c r="H47" s="32">
        <v>106820865.2758</v>
      </c>
      <c r="I47" s="32">
        <v>106258874.9409</v>
      </c>
    </row>
    <row r="48" spans="7:9">
      <c r="G48" s="12">
        <v>2019</v>
      </c>
      <c r="H48" s="32">
        <v>111571988.8865</v>
      </c>
      <c r="I48" s="32">
        <v>111048494.4025</v>
      </c>
    </row>
    <row r="49" spans="7:9">
      <c r="G49" s="12">
        <v>2020</v>
      </c>
      <c r="H49" s="32">
        <v>101439700.0105</v>
      </c>
      <c r="I49" s="32">
        <v>99875124.399499997</v>
      </c>
    </row>
    <row r="50" spans="7:9">
      <c r="G50" s="12">
        <v>2021</v>
      </c>
      <c r="H50" s="32">
        <v>114119645.0332</v>
      </c>
      <c r="I50" s="32">
        <v>108457170.60860001</v>
      </c>
    </row>
    <row r="51" spans="7:9">
      <c r="G51" s="12">
        <v>2022</v>
      </c>
      <c r="H51" s="32">
        <v>132926838.01899999</v>
      </c>
      <c r="I51" s="32">
        <v>123219407.75049999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FBD33-28C5-4AD0-B474-B9E78DA757F9}">
  <dimension ref="A1:J61"/>
  <sheetViews>
    <sheetView showGridLines="0" workbookViewId="0">
      <selection activeCell="H20" sqref="H20"/>
    </sheetView>
  </sheetViews>
  <sheetFormatPr defaultColWidth="8.796875" defaultRowHeight="14.25"/>
  <cols>
    <col min="1" max="16384" width="8.796875" style="12"/>
  </cols>
  <sheetData>
    <row r="1" spans="1:1">
      <c r="A1" s="202" t="s">
        <v>552</v>
      </c>
    </row>
    <row r="2" spans="1:1">
      <c r="A2" s="228" t="s">
        <v>549</v>
      </c>
    </row>
    <row r="3" spans="1:1">
      <c r="A3" s="225"/>
    </row>
    <row r="15" spans="1:1">
      <c r="A15" s="226" t="s">
        <v>550</v>
      </c>
    </row>
    <row r="16" spans="1:1">
      <c r="A16" s="227" t="s">
        <v>551</v>
      </c>
    </row>
    <row r="19" spans="1:10">
      <c r="A19" s="31"/>
    </row>
    <row r="29" spans="1:10">
      <c r="J29" s="12" t="s">
        <v>774</v>
      </c>
    </row>
    <row r="30" spans="1:10">
      <c r="I30" s="12" t="s">
        <v>742</v>
      </c>
      <c r="J30" s="12">
        <v>2.81295141423147</v>
      </c>
    </row>
    <row r="31" spans="1:10">
      <c r="I31" s="12" t="s">
        <v>743</v>
      </c>
      <c r="J31" s="12">
        <v>2.62265405320468</v>
      </c>
    </row>
    <row r="32" spans="1:10">
      <c r="I32" s="12" t="s">
        <v>744</v>
      </c>
      <c r="J32" s="12">
        <v>2.47499260093478</v>
      </c>
    </row>
    <row r="33" spans="9:10">
      <c r="I33" s="12" t="s">
        <v>745</v>
      </c>
      <c r="J33" s="12">
        <v>2.0324134224923398</v>
      </c>
    </row>
    <row r="34" spans="9:10">
      <c r="I34" s="12" t="s">
        <v>746</v>
      </c>
      <c r="J34" s="12">
        <v>1.5638898329722799</v>
      </c>
    </row>
    <row r="35" spans="9:10">
      <c r="I35" s="12" t="s">
        <v>747</v>
      </c>
      <c r="J35" s="12">
        <v>1.55376838876551</v>
      </c>
    </row>
    <row r="36" spans="9:10">
      <c r="I36" s="12" t="s">
        <v>748</v>
      </c>
      <c r="J36" s="12">
        <v>1.4768201434436701</v>
      </c>
    </row>
    <row r="37" spans="9:10">
      <c r="I37" s="12" t="s">
        <v>749</v>
      </c>
      <c r="J37" s="12">
        <v>1.4730664212029101</v>
      </c>
    </row>
    <row r="38" spans="9:10">
      <c r="I38" s="12" t="s">
        <v>750</v>
      </c>
      <c r="J38" s="12">
        <v>1.3665127285882599</v>
      </c>
    </row>
    <row r="39" spans="9:10">
      <c r="I39" s="12" t="s">
        <v>751</v>
      </c>
      <c r="J39" s="12">
        <v>1.3047376557904999</v>
      </c>
    </row>
    <row r="40" spans="9:10">
      <c r="I40" s="12" t="s">
        <v>752</v>
      </c>
      <c r="J40" s="12">
        <v>1.2887234148154241</v>
      </c>
    </row>
    <row r="41" spans="9:10">
      <c r="I41" s="12" t="s">
        <v>753</v>
      </c>
      <c r="J41" s="12">
        <v>1.26103363462046</v>
      </c>
    </row>
    <row r="42" spans="9:10">
      <c r="I42" s="12" t="s">
        <v>754</v>
      </c>
      <c r="J42" s="12">
        <v>1.2606956940085099</v>
      </c>
    </row>
    <row r="43" spans="9:10">
      <c r="I43" s="12" t="s">
        <v>755</v>
      </c>
      <c r="J43" s="12">
        <v>1.2049077691406718</v>
      </c>
    </row>
    <row r="44" spans="9:10">
      <c r="I44" s="12" t="s">
        <v>756</v>
      </c>
      <c r="J44" s="12">
        <v>1.1887799988757799</v>
      </c>
    </row>
    <row r="45" spans="9:10">
      <c r="I45" s="12" t="s">
        <v>757</v>
      </c>
      <c r="J45" s="12">
        <v>1.1434723431998699</v>
      </c>
    </row>
    <row r="46" spans="9:10">
      <c r="I46" s="12" t="s">
        <v>758</v>
      </c>
      <c r="J46" s="12">
        <v>1.13124836235454</v>
      </c>
    </row>
    <row r="47" spans="9:10">
      <c r="I47" s="12" t="s">
        <v>759</v>
      </c>
      <c r="J47" s="12">
        <v>0.97976832730158303</v>
      </c>
    </row>
    <row r="48" spans="9:10">
      <c r="I48" s="12" t="s">
        <v>760</v>
      </c>
      <c r="J48" s="12">
        <v>0.97043236009860501</v>
      </c>
    </row>
    <row r="49" spans="9:10">
      <c r="I49" s="12" t="s">
        <v>761</v>
      </c>
      <c r="J49" s="12">
        <v>0.93584826215632799</v>
      </c>
    </row>
    <row r="50" spans="9:10">
      <c r="I50" s="12" t="s">
        <v>762</v>
      </c>
      <c r="J50" s="12">
        <v>0.88781830051645705</v>
      </c>
    </row>
    <row r="51" spans="9:10">
      <c r="I51" s="12" t="s">
        <v>763</v>
      </c>
      <c r="J51" s="12">
        <v>0.884087318307617</v>
      </c>
    </row>
    <row r="52" spans="9:10">
      <c r="I52" s="12" t="s">
        <v>764</v>
      </c>
      <c r="J52" s="12">
        <v>0.80158244729577899</v>
      </c>
    </row>
    <row r="53" spans="9:10">
      <c r="I53" s="12" t="s">
        <v>765</v>
      </c>
      <c r="J53" s="12">
        <v>0.79530377378820105</v>
      </c>
    </row>
    <row r="54" spans="9:10">
      <c r="I54" s="12" t="s">
        <v>766</v>
      </c>
      <c r="J54" s="12">
        <v>0.76725994706334399</v>
      </c>
    </row>
    <row r="55" spans="9:10">
      <c r="I55" s="12" t="s">
        <v>767</v>
      </c>
      <c r="J55" s="12">
        <v>0.74023153481720805</v>
      </c>
    </row>
    <row r="56" spans="9:10">
      <c r="I56" s="12" t="s">
        <v>768</v>
      </c>
      <c r="J56" s="12">
        <v>0.73553820337062004</v>
      </c>
    </row>
    <row r="57" spans="9:10">
      <c r="I57" s="12" t="s">
        <v>769</v>
      </c>
      <c r="J57" s="12">
        <v>0.70820111176808298</v>
      </c>
    </row>
    <row r="58" spans="9:10">
      <c r="I58" s="12" t="s">
        <v>770</v>
      </c>
      <c r="J58" s="12">
        <v>0.61672137886294998</v>
      </c>
    </row>
    <row r="59" spans="9:10">
      <c r="I59" s="12" t="s">
        <v>771</v>
      </c>
      <c r="J59" s="12">
        <v>0.60017048369092296</v>
      </c>
    </row>
    <row r="60" spans="9:10">
      <c r="I60" s="12" t="s">
        <v>772</v>
      </c>
      <c r="J60" s="12">
        <v>0.51541928553920102</v>
      </c>
    </row>
    <row r="61" spans="9:10">
      <c r="I61" s="12" t="s">
        <v>773</v>
      </c>
      <c r="J61" s="12">
        <v>0.45799799928293999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53C01-6A08-47A9-B191-018C1248D47A}">
  <dimension ref="A1:J61"/>
  <sheetViews>
    <sheetView showGridLines="0" workbookViewId="0">
      <selection activeCell="J20" sqref="J20"/>
    </sheetView>
  </sheetViews>
  <sheetFormatPr defaultColWidth="8.796875" defaultRowHeight="14.25"/>
  <cols>
    <col min="1" max="16384" width="8.796875" style="12"/>
  </cols>
  <sheetData>
    <row r="1" spans="1:1">
      <c r="A1" s="202" t="s">
        <v>555</v>
      </c>
    </row>
    <row r="2" spans="1:1">
      <c r="A2" s="228" t="s">
        <v>553</v>
      </c>
    </row>
    <row r="3" spans="1:1">
      <c r="A3" s="225"/>
    </row>
    <row r="15" spans="1:1">
      <c r="A15" s="226" t="s">
        <v>550</v>
      </c>
    </row>
    <row r="16" spans="1:1">
      <c r="A16" s="227" t="s">
        <v>554</v>
      </c>
    </row>
    <row r="19" spans="1:10">
      <c r="A19" s="31"/>
    </row>
    <row r="29" spans="1:10">
      <c r="J29" s="12" t="s">
        <v>774</v>
      </c>
    </row>
    <row r="30" spans="1:10">
      <c r="I30" s="12" t="s">
        <v>742</v>
      </c>
      <c r="J30" s="12">
        <v>8.6124099004872292</v>
      </c>
    </row>
    <row r="31" spans="1:10">
      <c r="I31" s="12" t="s">
        <v>746</v>
      </c>
      <c r="J31" s="12">
        <v>5.66965108811607</v>
      </c>
    </row>
    <row r="32" spans="1:10">
      <c r="I32" s="12" t="s">
        <v>745</v>
      </c>
      <c r="J32" s="12">
        <v>4.22521644607012</v>
      </c>
    </row>
    <row r="33" spans="9:10">
      <c r="I33" s="12" t="s">
        <v>744</v>
      </c>
      <c r="J33" s="12">
        <v>3.8802096647325501</v>
      </c>
    </row>
    <row r="34" spans="9:10">
      <c r="I34" s="12" t="s">
        <v>743</v>
      </c>
      <c r="J34" s="12">
        <v>3.76629634543453</v>
      </c>
    </row>
    <row r="35" spans="9:10">
      <c r="I35" s="12" t="s">
        <v>750</v>
      </c>
      <c r="J35" s="12">
        <v>2.7670874538138102</v>
      </c>
    </row>
    <row r="36" spans="9:10">
      <c r="I36" s="12" t="s">
        <v>757</v>
      </c>
      <c r="J36" s="12">
        <v>2.6753523081945798</v>
      </c>
    </row>
    <row r="37" spans="9:10">
      <c r="I37" s="12" t="s">
        <v>759</v>
      </c>
      <c r="J37" s="12">
        <v>2.5431099687465801</v>
      </c>
    </row>
    <row r="38" spans="9:10">
      <c r="I38" s="12" t="s">
        <v>747</v>
      </c>
      <c r="J38" s="12">
        <v>2.5371195934277302</v>
      </c>
    </row>
    <row r="39" spans="9:10">
      <c r="I39" s="12" t="s">
        <v>763</v>
      </c>
      <c r="J39" s="12">
        <v>2.51864984091524</v>
      </c>
    </row>
    <row r="40" spans="9:10">
      <c r="I40" s="12" t="s">
        <v>758</v>
      </c>
      <c r="J40" s="12">
        <v>2.3392149239289601</v>
      </c>
    </row>
    <row r="41" spans="9:10">
      <c r="I41" s="12" t="s">
        <v>755</v>
      </c>
      <c r="J41" s="12">
        <v>2.3110256892231691</v>
      </c>
    </row>
    <row r="42" spans="9:10">
      <c r="I42" s="12" t="s">
        <v>756</v>
      </c>
      <c r="J42" s="12">
        <v>2.2550568387360999</v>
      </c>
    </row>
    <row r="43" spans="9:10">
      <c r="I43" s="12" t="s">
        <v>748</v>
      </c>
      <c r="J43" s="12">
        <v>2.1910206143917001</v>
      </c>
    </row>
    <row r="44" spans="9:10">
      <c r="I44" s="12" t="s">
        <v>754</v>
      </c>
      <c r="J44" s="12">
        <v>2.1838510063641898</v>
      </c>
    </row>
    <row r="45" spans="9:10">
      <c r="I45" s="12" t="s">
        <v>753</v>
      </c>
      <c r="J45" s="12">
        <v>2.1118006812835302</v>
      </c>
    </row>
    <row r="46" spans="9:10">
      <c r="I46" s="12" t="s">
        <v>752</v>
      </c>
      <c r="J46" s="12">
        <v>2.1016141667213528</v>
      </c>
    </row>
    <row r="47" spans="9:10">
      <c r="I47" s="12" t="s">
        <v>749</v>
      </c>
      <c r="J47" s="12">
        <v>2.0394972492496</v>
      </c>
    </row>
    <row r="48" spans="9:10">
      <c r="I48" s="12" t="s">
        <v>751</v>
      </c>
      <c r="J48" s="12">
        <v>1.9428190265891201</v>
      </c>
    </row>
    <row r="49" spans="9:10">
      <c r="I49" s="12" t="s">
        <v>762</v>
      </c>
      <c r="J49" s="12">
        <v>1.9307282162233199</v>
      </c>
    </row>
    <row r="50" spans="9:10">
      <c r="I50" s="12" t="s">
        <v>768</v>
      </c>
      <c r="J50" s="12">
        <v>1.88864275490027</v>
      </c>
    </row>
    <row r="51" spans="9:10">
      <c r="I51" s="12" t="s">
        <v>765</v>
      </c>
      <c r="J51" s="12">
        <v>1.5073007233331599</v>
      </c>
    </row>
    <row r="52" spans="9:10">
      <c r="I52" s="12" t="s">
        <v>760</v>
      </c>
      <c r="J52" s="12">
        <v>1.43973429898713</v>
      </c>
    </row>
    <row r="53" spans="9:10">
      <c r="I53" s="12" t="s">
        <v>764</v>
      </c>
      <c r="J53" s="12">
        <v>1.3118698265439801</v>
      </c>
    </row>
    <row r="54" spans="9:10">
      <c r="I54" s="12" t="s">
        <v>767</v>
      </c>
      <c r="J54" s="12">
        <v>1.1589245766018601</v>
      </c>
    </row>
    <row r="55" spans="9:10">
      <c r="I55" s="12" t="s">
        <v>761</v>
      </c>
      <c r="J55" s="12">
        <v>1.1562339222401301</v>
      </c>
    </row>
    <row r="56" spans="9:10">
      <c r="I56" s="12" t="s">
        <v>771</v>
      </c>
      <c r="J56" s="12">
        <v>0.99347611633254895</v>
      </c>
    </row>
    <row r="57" spans="9:10">
      <c r="I57" s="12" t="s">
        <v>769</v>
      </c>
      <c r="J57" s="12">
        <v>0.97022155573906099</v>
      </c>
    </row>
    <row r="58" spans="9:10">
      <c r="I58" s="12" t="s">
        <v>772</v>
      </c>
      <c r="J58" s="12">
        <v>0.93726722073707702</v>
      </c>
    </row>
    <row r="59" spans="9:10">
      <c r="I59" s="12" t="s">
        <v>766</v>
      </c>
      <c r="J59" s="12">
        <v>0.88502642700567502</v>
      </c>
    </row>
    <row r="60" spans="9:10">
      <c r="I60" s="12" t="s">
        <v>770</v>
      </c>
      <c r="J60" s="12">
        <v>0.63484682295202</v>
      </c>
    </row>
    <row r="61" spans="9:10">
      <c r="I61" s="12" t="s">
        <v>773</v>
      </c>
      <c r="J61" s="12">
        <v>0.46754678711901498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F8934-8539-49F3-8BE4-AB170B6B1BA5}">
  <dimension ref="A1:K29"/>
  <sheetViews>
    <sheetView showGridLines="0" workbookViewId="0">
      <selection activeCell="L11" sqref="L11"/>
    </sheetView>
  </sheetViews>
  <sheetFormatPr defaultColWidth="8.796875" defaultRowHeight="14.25"/>
  <cols>
    <col min="1" max="16384" width="8.796875" style="12"/>
  </cols>
  <sheetData>
    <row r="1" spans="1:1">
      <c r="A1" s="229" t="s">
        <v>558</v>
      </c>
    </row>
    <row r="2" spans="1:1">
      <c r="A2" s="186" t="s">
        <v>556</v>
      </c>
    </row>
    <row r="3" spans="1:1">
      <c r="A3"/>
    </row>
    <row r="15" spans="1:1">
      <c r="A15" s="17" t="s">
        <v>557</v>
      </c>
    </row>
    <row r="19" spans="1:11">
      <c r="A19" s="31"/>
    </row>
    <row r="20" spans="1:11">
      <c r="B20" s="12">
        <v>2017</v>
      </c>
      <c r="C20" s="12">
        <v>2018</v>
      </c>
      <c r="D20" s="12">
        <v>2019</v>
      </c>
      <c r="E20" s="12">
        <v>2020</v>
      </c>
      <c r="F20" s="12">
        <v>2021</v>
      </c>
      <c r="G20" s="12">
        <v>2022</v>
      </c>
      <c r="H20" s="12">
        <v>2023</v>
      </c>
      <c r="I20" s="12">
        <v>2024</v>
      </c>
      <c r="J20" s="12">
        <v>2025</v>
      </c>
      <c r="K20" s="12">
        <v>2026</v>
      </c>
    </row>
    <row r="21" spans="1:11">
      <c r="A21" s="12" t="s">
        <v>559</v>
      </c>
      <c r="C21" s="12">
        <v>10.291374771317656</v>
      </c>
      <c r="D21" s="12">
        <v>10.756141755053122</v>
      </c>
      <c r="E21" s="12">
        <v>10.894976718924248</v>
      </c>
      <c r="F21" s="12">
        <v>10.218720321382683</v>
      </c>
      <c r="G21" s="12">
        <v>9.3864943056112988</v>
      </c>
      <c r="H21" s="12">
        <v>8.3871539877035204</v>
      </c>
      <c r="I21" s="12">
        <v>7.2516654386089323</v>
      </c>
    </row>
    <row r="22" spans="1:11">
      <c r="A22" s="12" t="s">
        <v>233</v>
      </c>
      <c r="D22" s="12">
        <v>10.646124946178396</v>
      </c>
      <c r="E22" s="12">
        <v>15.388719376081825</v>
      </c>
      <c r="F22" s="12">
        <v>14.362089545107743</v>
      </c>
      <c r="G22" s="12">
        <v>13.633503584675349</v>
      </c>
      <c r="H22" s="12">
        <v>13.437364482642158</v>
      </c>
      <c r="I22" s="12">
        <v>13.041785553093188</v>
      </c>
      <c r="J22" s="12">
        <v>12.783915874104784</v>
      </c>
    </row>
    <row r="23" spans="1:11">
      <c r="A23" s="12" t="s">
        <v>232</v>
      </c>
      <c r="D23" s="12">
        <v>12.188150783680559</v>
      </c>
      <c r="E23" s="12">
        <v>19.145159255936093</v>
      </c>
      <c r="F23" s="12">
        <v>16.787911305996552</v>
      </c>
    </row>
    <row r="24" spans="1:11">
      <c r="A24" s="12" t="s">
        <v>231</v>
      </c>
      <c r="D24" s="12">
        <v>12.188150783680559</v>
      </c>
      <c r="E24" s="12">
        <v>23.992305315277164</v>
      </c>
      <c r="F24" s="12">
        <v>20.548014469446628</v>
      </c>
      <c r="G24" s="12">
        <v>11.085889680309393</v>
      </c>
      <c r="H24" s="12">
        <v>10.458056812068683</v>
      </c>
      <c r="I24" s="12">
        <v>9.8417454206617947</v>
      </c>
      <c r="J24" s="12">
        <v>9.0957375613674891</v>
      </c>
    </row>
    <row r="25" spans="1:11">
      <c r="A25" s="12" t="s">
        <v>230</v>
      </c>
      <c r="D25" s="12">
        <v>10.291973307258161</v>
      </c>
      <c r="E25" s="12">
        <v>25.430845246932797</v>
      </c>
      <c r="F25" s="12">
        <v>20.511675014757703</v>
      </c>
      <c r="G25" s="12">
        <v>12.462642788060126</v>
      </c>
      <c r="H25" s="12">
        <v>10.935387718070487</v>
      </c>
      <c r="I25" s="12">
        <v>10.401303894690443</v>
      </c>
      <c r="J25" s="12">
        <v>10.133939555039076</v>
      </c>
    </row>
    <row r="26" spans="1:11">
      <c r="A26" s="12" t="s">
        <v>229</v>
      </c>
      <c r="D26" s="12">
        <v>10.185662269854355</v>
      </c>
      <c r="E26" s="12">
        <v>25.247659438265185</v>
      </c>
      <c r="F26" s="12">
        <v>19.881276651646036</v>
      </c>
      <c r="G26" s="12">
        <v>13.59431522038089</v>
      </c>
      <c r="H26" s="12">
        <v>11.674061881503798</v>
      </c>
      <c r="I26" s="12">
        <v>10.955346704342791</v>
      </c>
      <c r="J26" s="12">
        <v>10.748550841640968</v>
      </c>
    </row>
    <row r="27" spans="1:11">
      <c r="A27" s="12" t="s">
        <v>13</v>
      </c>
      <c r="B27" s="12">
        <v>10.387823157270583</v>
      </c>
      <c r="C27" s="12">
        <v>9.617726651647958</v>
      </c>
      <c r="D27" s="12">
        <v>10.591016953508493</v>
      </c>
      <c r="E27" s="12">
        <v>25.660047478506353</v>
      </c>
      <c r="F27" s="12">
        <v>24.343714821763601</v>
      </c>
      <c r="G27" s="12">
        <v>18.616121966709496</v>
      </c>
      <c r="H27" s="12">
        <v>16.087292404548091</v>
      </c>
      <c r="I27" s="12">
        <v>13.151691491213203</v>
      </c>
      <c r="J27" s="12">
        <v>11.776200206097425</v>
      </c>
    </row>
    <row r="28" spans="1:11">
      <c r="A28" s="12" t="s">
        <v>228</v>
      </c>
      <c r="B28" s="12">
        <v>10.385616276318903</v>
      </c>
      <c r="C28" s="12">
        <v>9.6375744323264456</v>
      </c>
      <c r="D28" s="12">
        <v>10.638480045893161</v>
      </c>
      <c r="E28" s="12">
        <v>25.493931356000321</v>
      </c>
      <c r="F28" s="12">
        <v>24.19010377500376</v>
      </c>
      <c r="G28" s="12">
        <v>20.459051566708496</v>
      </c>
      <c r="H28" s="12">
        <v>17.993110933675034</v>
      </c>
      <c r="I28" s="12">
        <v>15.769872974604974</v>
      </c>
      <c r="J28" s="12">
        <v>14.100759455056769</v>
      </c>
      <c r="K28" s="12">
        <v>12.774718936466778</v>
      </c>
    </row>
    <row r="29" spans="1:11">
      <c r="A29" s="12" t="s">
        <v>227</v>
      </c>
      <c r="B29" s="12">
        <v>10.261955125783787</v>
      </c>
      <c r="C29" s="12">
        <v>9.2919115589140766</v>
      </c>
      <c r="D29" s="12">
        <v>10.058531729003244</v>
      </c>
      <c r="E29" s="12">
        <v>23.94429905334238</v>
      </c>
      <c r="F29" s="12">
        <v>19.814264880345174</v>
      </c>
      <c r="G29" s="12">
        <v>12.388662253151335</v>
      </c>
      <c r="H29" s="12">
        <v>11.774367524067603</v>
      </c>
      <c r="I29" s="12">
        <v>10.548826269031647</v>
      </c>
      <c r="J29" s="12">
        <v>9.5254999203209962</v>
      </c>
      <c r="K29" s="12">
        <v>9.3273452383359121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BF54-DB2E-44C7-AE8C-8379EE150D4E}">
  <dimension ref="A1:AO37"/>
  <sheetViews>
    <sheetView showGridLines="0" workbookViewId="0"/>
  </sheetViews>
  <sheetFormatPr defaultColWidth="8.796875" defaultRowHeight="14.25"/>
  <cols>
    <col min="1" max="16384" width="8.796875" style="12"/>
  </cols>
  <sheetData>
    <row r="1" spans="1:1">
      <c r="A1" s="202" t="s">
        <v>562</v>
      </c>
    </row>
    <row r="2" spans="1:1">
      <c r="A2" s="186" t="s">
        <v>560</v>
      </c>
    </row>
    <row r="3" spans="1:1">
      <c r="A3" s="230" t="s">
        <v>9</v>
      </c>
    </row>
    <row r="4" spans="1:1">
      <c r="A4"/>
    </row>
    <row r="5" spans="1:1">
      <c r="A5"/>
    </row>
    <row r="6" spans="1:1">
      <c r="A6"/>
    </row>
    <row r="15" spans="1:1">
      <c r="A15" s="218" t="s">
        <v>536</v>
      </c>
    </row>
    <row r="16" spans="1:1">
      <c r="A16" s="218" t="s">
        <v>561</v>
      </c>
    </row>
    <row r="19" spans="1:41">
      <c r="A19" s="31"/>
    </row>
    <row r="20" spans="1:41">
      <c r="B20" s="12">
        <v>2017</v>
      </c>
      <c r="C20" s="12">
        <v>2018</v>
      </c>
      <c r="D20" s="12">
        <v>2019</v>
      </c>
      <c r="E20" s="12">
        <v>2020</v>
      </c>
      <c r="F20" s="12">
        <v>2021</v>
      </c>
      <c r="G20" s="12">
        <v>2022</v>
      </c>
      <c r="H20" s="12">
        <v>2023</v>
      </c>
      <c r="I20" s="12">
        <v>2024</v>
      </c>
      <c r="J20" s="12">
        <v>2025</v>
      </c>
      <c r="K20" s="12">
        <v>2026</v>
      </c>
    </row>
    <row r="21" spans="1:41">
      <c r="A21" s="12" t="s">
        <v>559</v>
      </c>
      <c r="B21" s="12">
        <v>14000</v>
      </c>
      <c r="C21" s="12">
        <v>18000</v>
      </c>
      <c r="D21" s="12">
        <v>21000</v>
      </c>
      <c r="E21" s="12">
        <v>24000</v>
      </c>
      <c r="F21" s="12">
        <v>29000</v>
      </c>
      <c r="G21" s="12">
        <v>35000</v>
      </c>
      <c r="H21" s="12">
        <v>41000</v>
      </c>
      <c r="I21" s="12">
        <v>45000</v>
      </c>
    </row>
    <row r="22" spans="1:41">
      <c r="A22" s="12" t="s">
        <v>233</v>
      </c>
      <c r="B22" s="12">
        <v>14000</v>
      </c>
      <c r="C22" s="12">
        <v>18000</v>
      </c>
      <c r="D22" s="12">
        <v>21000</v>
      </c>
      <c r="E22" s="12">
        <v>13000</v>
      </c>
      <c r="F22" s="12">
        <v>15000</v>
      </c>
      <c r="G22" s="12">
        <v>19000</v>
      </c>
      <c r="H22" s="12">
        <v>24000</v>
      </c>
      <c r="I22" s="12">
        <v>30000</v>
      </c>
      <c r="J22" s="12">
        <v>37000</v>
      </c>
    </row>
    <row r="23" spans="1:41">
      <c r="A23" s="12" t="s">
        <v>232</v>
      </c>
      <c r="B23" s="12">
        <v>14000</v>
      </c>
      <c r="C23" s="12">
        <v>18000</v>
      </c>
      <c r="D23" s="12">
        <v>21000</v>
      </c>
      <c r="E23" s="12">
        <v>18000</v>
      </c>
      <c r="F23" s="12">
        <v>20000</v>
      </c>
    </row>
    <row r="24" spans="1:41">
      <c r="A24" s="12" t="s">
        <v>231</v>
      </c>
      <c r="B24" s="12">
        <v>14000</v>
      </c>
      <c r="C24" s="12">
        <v>18000</v>
      </c>
      <c r="D24" s="12">
        <v>21000</v>
      </c>
      <c r="E24" s="12">
        <v>21000</v>
      </c>
      <c r="F24" s="12">
        <v>18000</v>
      </c>
      <c r="G24" s="12">
        <v>20000</v>
      </c>
      <c r="H24" s="12">
        <v>23000</v>
      </c>
      <c r="I24" s="12">
        <v>27000</v>
      </c>
      <c r="J24" s="12">
        <v>32000</v>
      </c>
    </row>
    <row r="25" spans="1:41">
      <c r="A25" s="12" t="s">
        <v>230</v>
      </c>
      <c r="B25" s="12">
        <v>14000</v>
      </c>
      <c r="C25" s="12">
        <v>18000</v>
      </c>
      <c r="D25" s="12">
        <v>21000</v>
      </c>
      <c r="E25" s="12">
        <v>21000</v>
      </c>
      <c r="F25" s="12">
        <v>20000</v>
      </c>
      <c r="G25" s="12">
        <v>24000</v>
      </c>
      <c r="H25" s="12">
        <v>28000</v>
      </c>
      <c r="I25" s="12">
        <v>33000</v>
      </c>
      <c r="J25" s="12">
        <v>38000</v>
      </c>
    </row>
    <row r="26" spans="1:41">
      <c r="A26" s="12" t="s">
        <v>229</v>
      </c>
      <c r="B26" s="12">
        <v>14000</v>
      </c>
      <c r="C26" s="12">
        <v>18000</v>
      </c>
      <c r="D26" s="12">
        <v>21000</v>
      </c>
      <c r="E26" s="12">
        <v>21000</v>
      </c>
      <c r="F26" s="12">
        <v>20000</v>
      </c>
      <c r="G26" s="12">
        <v>26000</v>
      </c>
      <c r="H26" s="12">
        <v>30000</v>
      </c>
      <c r="I26" s="12">
        <v>34000</v>
      </c>
      <c r="J26" s="12">
        <v>38000</v>
      </c>
    </row>
    <row r="27" spans="1:41">
      <c r="A27" s="12" t="s">
        <v>13</v>
      </c>
      <c r="D27" s="12">
        <v>21000</v>
      </c>
      <c r="E27" s="12">
        <v>21000</v>
      </c>
      <c r="F27" s="12">
        <v>20000</v>
      </c>
      <c r="G27" s="12">
        <v>27000</v>
      </c>
      <c r="H27" s="12">
        <v>29000</v>
      </c>
      <c r="I27" s="12">
        <v>33000</v>
      </c>
      <c r="J27" s="12">
        <v>37000</v>
      </c>
    </row>
    <row r="28" spans="1:41">
      <c r="A28" s="12" t="s">
        <v>228</v>
      </c>
      <c r="B28" s="12">
        <v>14000</v>
      </c>
      <c r="C28" s="12">
        <v>18000</v>
      </c>
      <c r="D28" s="12">
        <v>21000</v>
      </c>
      <c r="E28" s="12">
        <v>21000</v>
      </c>
      <c r="F28" s="12">
        <v>20000</v>
      </c>
      <c r="G28" s="12">
        <v>30000</v>
      </c>
      <c r="H28" s="12">
        <v>30000</v>
      </c>
      <c r="I28" s="12">
        <v>32000</v>
      </c>
      <c r="J28" s="12">
        <v>34000</v>
      </c>
      <c r="K28" s="12">
        <v>36000</v>
      </c>
    </row>
    <row r="29" spans="1:41">
      <c r="A29" s="12" t="s">
        <v>227</v>
      </c>
      <c r="B29" s="12">
        <v>14000</v>
      </c>
      <c r="C29" s="12">
        <v>18000</v>
      </c>
      <c r="D29" s="12">
        <v>21000</v>
      </c>
      <c r="E29" s="12">
        <v>21000</v>
      </c>
      <c r="F29" s="12">
        <v>21000</v>
      </c>
      <c r="G29" s="12">
        <v>30000</v>
      </c>
      <c r="H29" s="12">
        <v>29000</v>
      </c>
      <c r="I29" s="12">
        <v>30000</v>
      </c>
      <c r="J29" s="12">
        <v>32000</v>
      </c>
      <c r="K29" s="12">
        <v>34000</v>
      </c>
    </row>
    <row r="31" spans="1:41">
      <c r="B31" s="12">
        <v>2017</v>
      </c>
      <c r="C31" s="12" t="s">
        <v>504</v>
      </c>
      <c r="D31" s="12" t="s">
        <v>504</v>
      </c>
      <c r="E31" s="12" t="s">
        <v>504</v>
      </c>
      <c r="F31" s="12">
        <v>2018</v>
      </c>
      <c r="G31" s="12" t="s">
        <v>504</v>
      </c>
      <c r="H31" s="12" t="s">
        <v>504</v>
      </c>
      <c r="I31" s="12" t="s">
        <v>504</v>
      </c>
      <c r="J31" s="12">
        <v>2019</v>
      </c>
      <c r="K31" s="12" t="s">
        <v>504</v>
      </c>
      <c r="L31" s="12" t="s">
        <v>504</v>
      </c>
      <c r="M31" s="12" t="s">
        <v>504</v>
      </c>
      <c r="N31" s="12">
        <v>2020</v>
      </c>
      <c r="O31" s="12" t="s">
        <v>504</v>
      </c>
      <c r="P31" s="12" t="s">
        <v>504</v>
      </c>
      <c r="Q31" s="12" t="s">
        <v>504</v>
      </c>
      <c r="R31" s="12">
        <v>2021</v>
      </c>
      <c r="S31" s="12" t="s">
        <v>504</v>
      </c>
      <c r="T31" s="12" t="s">
        <v>504</v>
      </c>
      <c r="U31" s="12" t="s">
        <v>504</v>
      </c>
      <c r="V31" s="12">
        <v>2022</v>
      </c>
      <c r="W31" s="12" t="s">
        <v>504</v>
      </c>
      <c r="X31" s="12" t="s">
        <v>504</v>
      </c>
      <c r="Y31" s="12" t="s">
        <v>504</v>
      </c>
      <c r="Z31" s="12">
        <v>2023</v>
      </c>
      <c r="AA31" s="12" t="s">
        <v>504</v>
      </c>
      <c r="AB31" s="12" t="s">
        <v>504</v>
      </c>
      <c r="AC31" s="12" t="s">
        <v>504</v>
      </c>
      <c r="AD31" s="12">
        <v>2024</v>
      </c>
      <c r="AE31" s="12" t="s">
        <v>504</v>
      </c>
      <c r="AF31" s="12" t="s">
        <v>504</v>
      </c>
      <c r="AG31" s="12" t="s">
        <v>504</v>
      </c>
      <c r="AH31" s="12">
        <v>2025</v>
      </c>
      <c r="AI31" s="12" t="s">
        <v>504</v>
      </c>
      <c r="AJ31" s="12" t="s">
        <v>504</v>
      </c>
      <c r="AK31" s="12" t="s">
        <v>504</v>
      </c>
      <c r="AL31" s="12">
        <v>2026</v>
      </c>
      <c r="AM31" s="12" t="s">
        <v>504</v>
      </c>
      <c r="AN31" s="12" t="s">
        <v>504</v>
      </c>
      <c r="AO31" s="12" t="s">
        <v>504</v>
      </c>
    </row>
    <row r="32" spans="1:41">
      <c r="B32" s="12" t="s">
        <v>9</v>
      </c>
      <c r="C32" s="12" t="s">
        <v>9</v>
      </c>
      <c r="D32" s="12" t="s">
        <v>9</v>
      </c>
      <c r="E32" s="12" t="s">
        <v>9</v>
      </c>
      <c r="F32" s="12" t="s">
        <v>9</v>
      </c>
      <c r="G32" s="12" t="s">
        <v>9</v>
      </c>
      <c r="H32" s="12" t="s">
        <v>9</v>
      </c>
      <c r="I32" s="12" t="s">
        <v>9</v>
      </c>
      <c r="J32" s="12" t="s">
        <v>9</v>
      </c>
      <c r="K32" s="12" t="s">
        <v>9</v>
      </c>
      <c r="L32" s="12" t="s">
        <v>9</v>
      </c>
      <c r="M32" s="12" t="s">
        <v>9</v>
      </c>
      <c r="N32" s="12" t="s">
        <v>9</v>
      </c>
      <c r="O32" s="12" t="s">
        <v>9</v>
      </c>
      <c r="P32" s="12" t="s">
        <v>9</v>
      </c>
      <c r="Q32" s="12" t="s">
        <v>9</v>
      </c>
      <c r="R32" s="12" t="s">
        <v>9</v>
      </c>
      <c r="S32" s="12" t="s">
        <v>9</v>
      </c>
      <c r="T32" s="12" t="s">
        <v>9</v>
      </c>
      <c r="U32" s="12" t="s">
        <v>9</v>
      </c>
      <c r="V32" s="12" t="s">
        <v>9</v>
      </c>
      <c r="W32" s="12" t="s">
        <v>9</v>
      </c>
      <c r="X32" s="12" t="s">
        <v>9</v>
      </c>
      <c r="Y32" s="12" t="s">
        <v>9</v>
      </c>
      <c r="Z32" s="12" t="s">
        <v>9</v>
      </c>
      <c r="AA32" s="12" t="s">
        <v>9</v>
      </c>
      <c r="AB32" s="12" t="s">
        <v>9</v>
      </c>
      <c r="AC32" s="12" t="s">
        <v>9</v>
      </c>
      <c r="AD32" s="12" t="s">
        <v>9</v>
      </c>
      <c r="AE32" s="12" t="s">
        <v>9</v>
      </c>
      <c r="AF32" s="12" t="s">
        <v>9</v>
      </c>
      <c r="AG32" s="12" t="s">
        <v>9</v>
      </c>
      <c r="AH32" s="12" t="s">
        <v>9</v>
      </c>
      <c r="AI32" s="12" t="s">
        <v>9</v>
      </c>
      <c r="AJ32" s="12" t="s">
        <v>9</v>
      </c>
      <c r="AK32" s="12" t="s">
        <v>9</v>
      </c>
      <c r="AL32" s="12" t="s">
        <v>9</v>
      </c>
      <c r="AM32" s="12" t="s">
        <v>9</v>
      </c>
      <c r="AN32" s="12" t="s">
        <v>9</v>
      </c>
      <c r="AO32" s="12" t="s">
        <v>9</v>
      </c>
    </row>
    <row r="33" spans="1:33">
      <c r="A33" s="12" t="s">
        <v>563</v>
      </c>
      <c r="B33" s="12">
        <v>92.333840236157073</v>
      </c>
      <c r="C33" s="12">
        <v>95.947759191340907</v>
      </c>
      <c r="D33" s="12">
        <v>92.807943465426234</v>
      </c>
      <c r="E33" s="12">
        <v>99.883710528669823</v>
      </c>
      <c r="F33" s="12">
        <v>102.96985419089363</v>
      </c>
      <c r="G33" s="12">
        <v>104.54423472582521</v>
      </c>
      <c r="H33" s="12">
        <v>99.114410949100986</v>
      </c>
      <c r="I33" s="12">
        <v>101.08238661776545</v>
      </c>
      <c r="J33" s="12">
        <v>100.02683603184542</v>
      </c>
      <c r="K33" s="12">
        <v>96.019321942928698</v>
      </c>
      <c r="L33" s="12">
        <v>103.70337239466856</v>
      </c>
      <c r="M33" s="12">
        <v>100.25046963055729</v>
      </c>
      <c r="N33" s="12">
        <v>98.622417031934873</v>
      </c>
      <c r="O33" s="12">
        <v>75.999642186242056</v>
      </c>
      <c r="P33" s="12">
        <v>95.169514267823587</v>
      </c>
      <c r="Q33" s="12">
        <v>91.206726898649251</v>
      </c>
      <c r="R33" s="12">
        <v>89.417658108954285</v>
      </c>
      <c r="S33" s="12">
        <v>93.12997584757133</v>
      </c>
      <c r="T33" s="12">
        <v>91.877627694784863</v>
      </c>
      <c r="U33" s="12">
        <v>101.77117810179801</v>
      </c>
      <c r="V33" s="12">
        <v>102.486805617676</v>
      </c>
      <c r="W33" s="12">
        <v>118.60631541282761</v>
      </c>
      <c r="X33" s="12">
        <v>110.86859289739689</v>
      </c>
      <c r="Y33" s="12">
        <v>106.61060917792288</v>
      </c>
      <c r="Z33" s="12">
        <v>108.50702209499954</v>
      </c>
      <c r="AA33" s="12">
        <v>104.83943107612487</v>
      </c>
      <c r="AB33" s="12">
        <v>101.05555058592002</v>
      </c>
    </row>
    <row r="34" spans="1:33">
      <c r="A34" s="12" t="s">
        <v>227</v>
      </c>
      <c r="AA34" s="12">
        <v>107.94346542624564</v>
      </c>
      <c r="AB34" s="12">
        <v>109.28196439753106</v>
      </c>
      <c r="AC34" s="12">
        <v>110.61520436318095</v>
      </c>
      <c r="AD34" s="12">
        <v>109.39843711518597</v>
      </c>
      <c r="AE34" s="12">
        <v>109.50783555230115</v>
      </c>
      <c r="AF34" s="12">
        <v>109.61734338785342</v>
      </c>
      <c r="AG34" s="12">
        <v>109.72696073124126</v>
      </c>
    </row>
    <row r="35" spans="1:33">
      <c r="A35" s="12" t="s">
        <v>540</v>
      </c>
      <c r="B35" s="12">
        <v>91.22286870698295</v>
      </c>
      <c r="C35" s="12">
        <v>92.591735798618274</v>
      </c>
      <c r="D35" s="12">
        <v>93.960602890253597</v>
      </c>
      <c r="E35" s="12">
        <v>95.32946998188892</v>
      </c>
      <c r="F35" s="12">
        <v>96.698337073524257</v>
      </c>
      <c r="G35" s="12">
        <v>98.067204165159566</v>
      </c>
      <c r="H35" s="12">
        <v>99.436071256794904</v>
      </c>
      <c r="I35" s="12">
        <v>100.80493834843021</v>
      </c>
      <c r="J35" s="12">
        <v>102.17380544006555</v>
      </c>
      <c r="K35" s="12">
        <v>103.54267253170086</v>
      </c>
      <c r="L35" s="12">
        <v>104.9115396233362</v>
      </c>
      <c r="M35" s="12">
        <v>106.28040671497153</v>
      </c>
      <c r="N35" s="12">
        <v>107.64927380660684</v>
      </c>
      <c r="O35" s="12">
        <v>109.01814089824218</v>
      </c>
      <c r="P35" s="12">
        <v>110.38700798987749</v>
      </c>
      <c r="Q35" s="12">
        <v>111.75587508151283</v>
      </c>
      <c r="R35" s="12">
        <v>113.12474217314814</v>
      </c>
      <c r="S35" s="12">
        <v>114.49360926478347</v>
      </c>
      <c r="T35" s="12">
        <v>115.86247635641881</v>
      </c>
      <c r="U35" s="12">
        <v>117.23134344805412</v>
      </c>
      <c r="V35" s="12">
        <v>118.60021053968946</v>
      </c>
      <c r="W35" s="12">
        <v>119.96907763132477</v>
      </c>
      <c r="X35" s="12">
        <v>121.3379447229601</v>
      </c>
      <c r="Y35" s="12">
        <v>122.70681181459541</v>
      </c>
      <c r="Z35" s="12">
        <v>124.07567890623075</v>
      </c>
      <c r="AA35" s="12">
        <v>125.44454599786609</v>
      </c>
      <c r="AB35" s="12">
        <v>126.8134130895014</v>
      </c>
      <c r="AC35" s="12">
        <v>128.18228018113672</v>
      </c>
      <c r="AD35" s="12">
        <v>129.55114727277203</v>
      </c>
      <c r="AE35" s="12">
        <v>130.92001436440739</v>
      </c>
      <c r="AF35" s="12">
        <v>132.2888814560427</v>
      </c>
      <c r="AG35" s="12">
        <v>133.65774854767801</v>
      </c>
    </row>
    <row r="36" spans="1:33">
      <c r="A36" s="12" t="s">
        <v>541</v>
      </c>
      <c r="B36" s="12">
        <v>70</v>
      </c>
      <c r="C36" s="12">
        <v>70</v>
      </c>
      <c r="D36" s="12">
        <v>70</v>
      </c>
      <c r="E36" s="12">
        <v>70</v>
      </c>
      <c r="F36" s="12">
        <v>70</v>
      </c>
      <c r="G36" s="12">
        <v>70</v>
      </c>
      <c r="H36" s="12">
        <v>70</v>
      </c>
      <c r="I36" s="12">
        <v>70</v>
      </c>
      <c r="J36" s="12">
        <v>70</v>
      </c>
      <c r="K36" s="12">
        <v>70</v>
      </c>
      <c r="L36" s="12">
        <v>70</v>
      </c>
      <c r="M36" s="12">
        <v>70</v>
      </c>
      <c r="N36" s="12">
        <v>70</v>
      </c>
      <c r="O36" s="12">
        <v>70</v>
      </c>
      <c r="P36" s="12">
        <v>70</v>
      </c>
      <c r="Q36" s="12">
        <v>70</v>
      </c>
      <c r="R36" s="12">
        <v>70</v>
      </c>
      <c r="S36" s="12">
        <v>70</v>
      </c>
      <c r="T36" s="12">
        <v>70</v>
      </c>
      <c r="U36" s="12">
        <v>70</v>
      </c>
      <c r="V36" s="12">
        <v>70</v>
      </c>
      <c r="W36" s="12">
        <v>70</v>
      </c>
      <c r="X36" s="12">
        <v>70</v>
      </c>
      <c r="Y36" s="12">
        <v>70</v>
      </c>
      <c r="Z36" s="12">
        <v>70</v>
      </c>
      <c r="AA36" s="12">
        <v>70</v>
      </c>
      <c r="AB36" s="12">
        <v>70</v>
      </c>
      <c r="AC36" s="12">
        <v>70</v>
      </c>
      <c r="AD36" s="12">
        <v>70</v>
      </c>
      <c r="AE36" s="12">
        <v>70</v>
      </c>
      <c r="AF36" s="12">
        <v>70</v>
      </c>
      <c r="AG36" s="12">
        <v>70</v>
      </c>
    </row>
    <row r="37" spans="1:33">
      <c r="AC37" s="12">
        <v>1000</v>
      </c>
      <c r="AD37" s="12">
        <v>1000</v>
      </c>
      <c r="AE37" s="12">
        <v>1000</v>
      </c>
      <c r="AF37" s="12">
        <v>1000</v>
      </c>
      <c r="AG37" s="12">
        <v>1000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2960-6E34-4A71-A7FC-1ABC8386A46B}">
  <dimension ref="A1:AW24"/>
  <sheetViews>
    <sheetView showGridLines="0" workbookViewId="0">
      <selection activeCell="K9" sqref="K9"/>
    </sheetView>
  </sheetViews>
  <sheetFormatPr defaultColWidth="8.796875" defaultRowHeight="14.25"/>
  <cols>
    <col min="1" max="16384" width="8.796875" style="12"/>
  </cols>
  <sheetData>
    <row r="1" spans="1:1">
      <c r="A1" s="202" t="s">
        <v>566</v>
      </c>
    </row>
    <row r="2" spans="1:1">
      <c r="A2" s="186" t="s">
        <v>564</v>
      </c>
    </row>
    <row r="3" spans="1:1">
      <c r="A3"/>
    </row>
    <row r="15" spans="1:1">
      <c r="A15" s="17" t="s">
        <v>565</v>
      </c>
    </row>
    <row r="19" spans="1:49">
      <c r="A19" s="31"/>
    </row>
    <row r="20" spans="1:49">
      <c r="B20" s="12" t="s">
        <v>567</v>
      </c>
      <c r="C20" s="12" t="s">
        <v>504</v>
      </c>
      <c r="D20" s="12" t="s">
        <v>504</v>
      </c>
      <c r="E20" s="12" t="s">
        <v>504</v>
      </c>
      <c r="F20" s="12" t="s">
        <v>568</v>
      </c>
      <c r="G20" s="12" t="s">
        <v>504</v>
      </c>
      <c r="H20" s="12" t="s">
        <v>504</v>
      </c>
      <c r="I20" s="12" t="s">
        <v>504</v>
      </c>
      <c r="J20" s="12" t="s">
        <v>569</v>
      </c>
      <c r="K20" s="12" t="s">
        <v>504</v>
      </c>
      <c r="L20" s="12" t="s">
        <v>504</v>
      </c>
      <c r="M20" s="12" t="s">
        <v>504</v>
      </c>
      <c r="N20" s="12" t="s">
        <v>570</v>
      </c>
      <c r="O20" s="12" t="s">
        <v>504</v>
      </c>
      <c r="P20" s="12" t="s">
        <v>504</v>
      </c>
      <c r="Q20" s="12" t="s">
        <v>504</v>
      </c>
      <c r="R20" s="12" t="s">
        <v>571</v>
      </c>
      <c r="S20" s="12" t="s">
        <v>504</v>
      </c>
      <c r="T20" s="12" t="s">
        <v>504</v>
      </c>
      <c r="U20" s="12" t="s">
        <v>504</v>
      </c>
      <c r="V20" s="12" t="s">
        <v>572</v>
      </c>
      <c r="W20" s="12" t="s">
        <v>504</v>
      </c>
      <c r="X20" s="12" t="s">
        <v>504</v>
      </c>
      <c r="Y20" s="12" t="s">
        <v>504</v>
      </c>
      <c r="Z20" s="12" t="s">
        <v>573</v>
      </c>
      <c r="AA20" s="12" t="s">
        <v>504</v>
      </c>
      <c r="AB20" s="12" t="s">
        <v>504</v>
      </c>
      <c r="AC20" s="12" t="s">
        <v>504</v>
      </c>
      <c r="AD20" s="12" t="s">
        <v>574</v>
      </c>
      <c r="AE20" s="12" t="s">
        <v>504</v>
      </c>
      <c r="AF20" s="12" t="s">
        <v>504</v>
      </c>
      <c r="AG20" s="12" t="s">
        <v>504</v>
      </c>
      <c r="AH20" s="12" t="s">
        <v>575</v>
      </c>
      <c r="AI20" s="12" t="s">
        <v>504</v>
      </c>
      <c r="AJ20" s="12" t="s">
        <v>504</v>
      </c>
      <c r="AK20" s="12" t="s">
        <v>504</v>
      </c>
      <c r="AL20" s="12" t="s">
        <v>576</v>
      </c>
      <c r="AM20" s="12" t="s">
        <v>504</v>
      </c>
      <c r="AN20" s="12" t="s">
        <v>504</v>
      </c>
      <c r="AO20" s="12" t="s">
        <v>504</v>
      </c>
      <c r="AP20" s="12" t="s">
        <v>577</v>
      </c>
      <c r="AQ20" s="12" t="s">
        <v>504</v>
      </c>
      <c r="AR20" s="12" t="s">
        <v>504</v>
      </c>
      <c r="AS20" s="12" t="s">
        <v>504</v>
      </c>
      <c r="AT20" s="12" t="s">
        <v>578</v>
      </c>
      <c r="AU20" s="12" t="s">
        <v>504</v>
      </c>
      <c r="AV20" s="12" t="s">
        <v>504</v>
      </c>
      <c r="AW20" s="12" t="s">
        <v>504</v>
      </c>
    </row>
    <row r="21" spans="1:49">
      <c r="B21" s="12" t="s">
        <v>9</v>
      </c>
      <c r="C21" s="12" t="s">
        <v>9</v>
      </c>
      <c r="D21" s="12" t="s">
        <v>9</v>
      </c>
      <c r="E21" s="12" t="s">
        <v>9</v>
      </c>
      <c r="F21" s="12" t="s">
        <v>9</v>
      </c>
      <c r="G21" s="12" t="s">
        <v>9</v>
      </c>
      <c r="H21" s="12" t="s">
        <v>9</v>
      </c>
      <c r="I21" s="12" t="s">
        <v>9</v>
      </c>
      <c r="J21" s="12" t="s">
        <v>9</v>
      </c>
      <c r="K21" s="12" t="s">
        <v>9</v>
      </c>
      <c r="L21" s="12" t="s">
        <v>9</v>
      </c>
      <c r="M21" s="12" t="s">
        <v>9</v>
      </c>
      <c r="N21" s="12" t="s">
        <v>9</v>
      </c>
      <c r="O21" s="12" t="s">
        <v>9</v>
      </c>
      <c r="P21" s="12" t="s">
        <v>9</v>
      </c>
      <c r="Q21" s="12" t="s">
        <v>9</v>
      </c>
      <c r="R21" s="12" t="s">
        <v>9</v>
      </c>
      <c r="S21" s="12" t="s">
        <v>9</v>
      </c>
      <c r="T21" s="12" t="s">
        <v>9</v>
      </c>
      <c r="U21" s="12" t="s">
        <v>9</v>
      </c>
      <c r="V21" s="12" t="s">
        <v>9</v>
      </c>
      <c r="W21" s="12" t="s">
        <v>9</v>
      </c>
      <c r="X21" s="12" t="s">
        <v>9</v>
      </c>
      <c r="Y21" s="12" t="s">
        <v>9</v>
      </c>
      <c r="Z21" s="12" t="s">
        <v>9</v>
      </c>
      <c r="AA21" s="12" t="s">
        <v>9</v>
      </c>
      <c r="AB21" s="12" t="s">
        <v>9</v>
      </c>
      <c r="AC21" s="12" t="s">
        <v>9</v>
      </c>
      <c r="AD21" s="12" t="s">
        <v>9</v>
      </c>
      <c r="AE21" s="12" t="s">
        <v>9</v>
      </c>
      <c r="AF21" s="12" t="s">
        <v>9</v>
      </c>
      <c r="AG21" s="12" t="s">
        <v>9</v>
      </c>
      <c r="AH21" s="12" t="s">
        <v>9</v>
      </c>
      <c r="AI21" s="12" t="s">
        <v>9</v>
      </c>
      <c r="AJ21" s="12" t="s">
        <v>9</v>
      </c>
      <c r="AK21" s="12" t="s">
        <v>9</v>
      </c>
      <c r="AL21" s="12" t="s">
        <v>9</v>
      </c>
      <c r="AM21" s="12" t="s">
        <v>9</v>
      </c>
      <c r="AN21" s="12" t="s">
        <v>9</v>
      </c>
      <c r="AO21" s="12" t="s">
        <v>9</v>
      </c>
      <c r="AP21" s="12" t="s">
        <v>9</v>
      </c>
      <c r="AQ21" s="12" t="s">
        <v>9</v>
      </c>
      <c r="AR21" s="12" t="s">
        <v>9</v>
      </c>
      <c r="AS21" s="12" t="s">
        <v>9</v>
      </c>
      <c r="AT21" s="12" t="s">
        <v>9</v>
      </c>
      <c r="AU21" s="12" t="s">
        <v>9</v>
      </c>
      <c r="AV21" s="12" t="s">
        <v>9</v>
      </c>
      <c r="AW21" s="12" t="s">
        <v>9</v>
      </c>
    </row>
    <row r="22" spans="1:49">
      <c r="A22" s="12" t="s">
        <v>580</v>
      </c>
      <c r="B22" s="12">
        <v>673</v>
      </c>
      <c r="C22" s="12">
        <v>532</v>
      </c>
      <c r="D22" s="12">
        <v>440</v>
      </c>
      <c r="E22" s="12">
        <v>446</v>
      </c>
      <c r="F22" s="12">
        <v>400</v>
      </c>
      <c r="G22" s="12">
        <v>468</v>
      </c>
      <c r="H22" s="12">
        <v>414</v>
      </c>
      <c r="I22" s="12">
        <v>473</v>
      </c>
      <c r="J22" s="12">
        <v>556</v>
      </c>
      <c r="K22" s="12">
        <v>653</v>
      </c>
      <c r="L22" s="12">
        <v>784</v>
      </c>
      <c r="M22" s="12">
        <v>748</v>
      </c>
      <c r="N22" s="12">
        <v>694</v>
      </c>
      <c r="O22" s="12">
        <v>614</v>
      </c>
      <c r="P22" s="12">
        <v>699</v>
      </c>
      <c r="Q22" s="12">
        <v>673</v>
      </c>
      <c r="R22" s="12">
        <v>898</v>
      </c>
      <c r="S22" s="12">
        <v>989</v>
      </c>
      <c r="T22" s="12">
        <v>1015</v>
      </c>
      <c r="U22" s="12">
        <v>1133</v>
      </c>
      <c r="V22" s="12">
        <v>1274</v>
      </c>
      <c r="W22" s="12">
        <v>1467</v>
      </c>
      <c r="X22" s="12">
        <v>1800</v>
      </c>
      <c r="Y22" s="12">
        <v>2170</v>
      </c>
      <c r="Z22" s="12">
        <v>2173</v>
      </c>
      <c r="AA22" s="12">
        <v>2201</v>
      </c>
      <c r="AB22" s="12">
        <v>2170</v>
      </c>
      <c r="AC22" s="12">
        <v>2242</v>
      </c>
      <c r="AD22" s="12">
        <v>2355</v>
      </c>
      <c r="AE22" s="12">
        <v>2541</v>
      </c>
      <c r="AF22" s="12">
        <v>3010</v>
      </c>
      <c r="AG22" s="12">
        <v>3475</v>
      </c>
      <c r="AH22" s="12">
        <v>3888</v>
      </c>
      <c r="AI22" s="12">
        <v>3747</v>
      </c>
      <c r="AJ22" s="12">
        <v>3411</v>
      </c>
      <c r="AK22" s="12">
        <v>3902</v>
      </c>
      <c r="AL22" s="12">
        <v>3630</v>
      </c>
      <c r="AM22" s="12">
        <v>4391</v>
      </c>
      <c r="AN22" s="12">
        <v>4638</v>
      </c>
      <c r="AO22" s="12">
        <v>5117</v>
      </c>
      <c r="AP22" s="12">
        <v>6101</v>
      </c>
      <c r="AQ22" s="12">
        <v>7155</v>
      </c>
      <c r="AR22" s="12">
        <v>8482</v>
      </c>
      <c r="AS22" s="12">
        <v>9111</v>
      </c>
      <c r="AT22" s="12">
        <v>9778</v>
      </c>
      <c r="AU22" s="12">
        <v>9313</v>
      </c>
      <c r="AV22" s="12">
        <v>10396</v>
      </c>
    </row>
    <row r="23" spans="1:49">
      <c r="A23" s="12" t="s">
        <v>579</v>
      </c>
      <c r="B23" s="12">
        <v>189261</v>
      </c>
      <c r="C23" s="12">
        <v>189311</v>
      </c>
      <c r="D23" s="12">
        <v>189706</v>
      </c>
      <c r="E23" s="12">
        <v>189707</v>
      </c>
      <c r="F23" s="12">
        <v>189707</v>
      </c>
      <c r="G23" s="12">
        <v>189707</v>
      </c>
      <c r="H23" s="12">
        <v>190157</v>
      </c>
      <c r="I23" s="12">
        <v>190888</v>
      </c>
      <c r="J23" s="12">
        <v>190888</v>
      </c>
      <c r="K23" s="12">
        <v>190888</v>
      </c>
      <c r="L23" s="12">
        <v>190888</v>
      </c>
      <c r="M23" s="12">
        <v>190929</v>
      </c>
      <c r="N23" s="12">
        <v>192698</v>
      </c>
      <c r="O23" s="12">
        <v>192901</v>
      </c>
      <c r="P23" s="12">
        <v>193017</v>
      </c>
      <c r="Q23" s="12">
        <v>194072</v>
      </c>
      <c r="R23" s="12">
        <v>197182</v>
      </c>
      <c r="S23" s="12">
        <v>200236</v>
      </c>
      <c r="T23" s="12">
        <v>204911</v>
      </c>
      <c r="U23" s="12">
        <v>207420</v>
      </c>
      <c r="V23" s="12">
        <v>211695</v>
      </c>
      <c r="W23" s="12">
        <v>214004</v>
      </c>
      <c r="X23" s="12">
        <v>234699</v>
      </c>
      <c r="Y23" s="12">
        <v>242739</v>
      </c>
      <c r="Z23" s="12">
        <v>247268</v>
      </c>
      <c r="AA23" s="12">
        <v>252187</v>
      </c>
      <c r="AB23" s="12">
        <v>260192</v>
      </c>
      <c r="AC23" s="12">
        <v>271753</v>
      </c>
      <c r="AD23" s="12">
        <v>280314</v>
      </c>
      <c r="AE23" s="12">
        <v>293683</v>
      </c>
      <c r="AF23" s="12">
        <v>300387</v>
      </c>
      <c r="AG23" s="12">
        <v>304630</v>
      </c>
      <c r="AH23" s="12">
        <v>312363</v>
      </c>
      <c r="AI23" s="12">
        <v>318763</v>
      </c>
      <c r="AJ23" s="12">
        <v>326054</v>
      </c>
      <c r="AK23" s="12">
        <v>330407</v>
      </c>
      <c r="AL23" s="12">
        <v>332139</v>
      </c>
      <c r="AM23" s="12">
        <v>342493</v>
      </c>
      <c r="AN23" s="12">
        <v>353005</v>
      </c>
      <c r="AO23" s="12">
        <v>360127</v>
      </c>
      <c r="AP23" s="12">
        <v>363860</v>
      </c>
      <c r="AQ23" s="12">
        <v>366957</v>
      </c>
      <c r="AR23" s="12">
        <v>368753</v>
      </c>
      <c r="AS23" s="12">
        <v>370476</v>
      </c>
      <c r="AT23" s="12">
        <v>377451</v>
      </c>
      <c r="AU23" s="12">
        <v>391849</v>
      </c>
      <c r="AV23" s="12">
        <v>400505</v>
      </c>
    </row>
    <row r="24" spans="1:49">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AEA5-48D2-4A03-8994-E280081804CE}">
  <dimension ref="A1:C31"/>
  <sheetViews>
    <sheetView workbookViewId="0">
      <selection activeCell="G25" sqref="G25"/>
    </sheetView>
  </sheetViews>
  <sheetFormatPr defaultColWidth="8.796875" defaultRowHeight="14.25"/>
  <cols>
    <col min="1" max="16384" width="8.796875" style="12"/>
  </cols>
  <sheetData>
    <row r="1" spans="1:1">
      <c r="A1" s="202" t="s">
        <v>583</v>
      </c>
    </row>
    <row r="2" spans="1:1">
      <c r="A2" s="186" t="s">
        <v>581</v>
      </c>
    </row>
    <row r="3" spans="1:1">
      <c r="A3"/>
    </row>
    <row r="19" spans="1:3">
      <c r="A19" s="31"/>
    </row>
    <row r="21" spans="1:3">
      <c r="A21" s="17" t="s">
        <v>582</v>
      </c>
    </row>
    <row r="23" spans="1:3">
      <c r="C23" s="12" t="s">
        <v>593</v>
      </c>
    </row>
    <row r="24" spans="1:3">
      <c r="A24" s="12" t="s">
        <v>584</v>
      </c>
      <c r="B24" s="12" t="s">
        <v>585</v>
      </c>
      <c r="C24" s="13">
        <v>-3.7645451897258875</v>
      </c>
    </row>
    <row r="25" spans="1:3">
      <c r="A25" s="12" t="s">
        <v>559</v>
      </c>
      <c r="B25" s="12" t="s">
        <v>586</v>
      </c>
      <c r="C25" s="13">
        <v>-1.0498677305676996</v>
      </c>
    </row>
    <row r="26" spans="1:3">
      <c r="A26" s="12" t="s">
        <v>233</v>
      </c>
      <c r="B26" s="12" t="s">
        <v>587</v>
      </c>
      <c r="C26" s="13">
        <v>9.7524812409244035</v>
      </c>
    </row>
    <row r="27" spans="1:3">
      <c r="A27" s="12" t="s">
        <v>232</v>
      </c>
      <c r="B27" s="12" t="s">
        <v>588</v>
      </c>
      <c r="C27" s="13">
        <v>6.8156527580079391</v>
      </c>
    </row>
    <row r="28" spans="1:3">
      <c r="A28" s="12" t="s">
        <v>231</v>
      </c>
      <c r="B28" s="12" t="s">
        <v>589</v>
      </c>
      <c r="C28" s="13">
        <v>6.2327593338072704</v>
      </c>
    </row>
    <row r="29" spans="1:3">
      <c r="A29" s="12" t="s">
        <v>230</v>
      </c>
      <c r="B29" s="12" t="s">
        <v>590</v>
      </c>
      <c r="C29" s="13">
        <v>5.2722392247493319</v>
      </c>
    </row>
    <row r="30" spans="1:3">
      <c r="A30" s="12" t="s">
        <v>229</v>
      </c>
      <c r="B30" s="12" t="s">
        <v>591</v>
      </c>
      <c r="C30" s="13">
        <v>-0.11021114698421819</v>
      </c>
    </row>
    <row r="31" spans="1:3">
      <c r="A31" s="12" t="s">
        <v>13</v>
      </c>
      <c r="B31" s="12" t="s">
        <v>592</v>
      </c>
      <c r="C31" s="13">
        <v>1.5979647835606903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DFDEF-78BF-49C7-BC7A-15FD7C10364C}">
  <dimension ref="A1:I30"/>
  <sheetViews>
    <sheetView showGridLines="0" workbookViewId="0"/>
  </sheetViews>
  <sheetFormatPr defaultColWidth="8.796875" defaultRowHeight="14.25"/>
  <cols>
    <col min="1" max="16384" width="8.796875" style="12"/>
  </cols>
  <sheetData>
    <row r="1" spans="1:1">
      <c r="A1" s="202" t="s">
        <v>597</v>
      </c>
    </row>
    <row r="2" spans="1:1">
      <c r="A2" s="231" t="s">
        <v>594</v>
      </c>
    </row>
    <row r="15" spans="1:1">
      <c r="A15" s="17" t="s">
        <v>595</v>
      </c>
    </row>
    <row r="16" spans="1:1">
      <c r="A16" s="17" t="s">
        <v>596</v>
      </c>
    </row>
    <row r="19" spans="1:9">
      <c r="A19" s="31"/>
    </row>
    <row r="20" spans="1:9">
      <c r="B20" s="12">
        <v>2017</v>
      </c>
      <c r="C20" s="12">
        <v>2018</v>
      </c>
      <c r="D20" s="12">
        <v>2019</v>
      </c>
      <c r="E20" s="12">
        <v>2020</v>
      </c>
      <c r="F20" s="12">
        <v>2021</v>
      </c>
      <c r="G20" s="12">
        <v>2022</v>
      </c>
      <c r="H20" s="12">
        <v>2023</v>
      </c>
      <c r="I20" s="12">
        <v>2024</v>
      </c>
    </row>
    <row r="21" spans="1:9">
      <c r="A21" s="12" t="s">
        <v>584</v>
      </c>
      <c r="C21" s="12">
        <v>202097.04361705857</v>
      </c>
      <c r="D21" s="12">
        <v>208668.99851182036</v>
      </c>
      <c r="E21" s="12">
        <v>215118.18885534036</v>
      </c>
      <c r="F21" s="12">
        <v>219667</v>
      </c>
      <c r="G21" s="12">
        <v>224596.9446355</v>
      </c>
      <c r="H21" s="12">
        <v>229816.42436100723</v>
      </c>
    </row>
    <row r="22" spans="1:9">
      <c r="A22" s="12" t="s">
        <v>559</v>
      </c>
      <c r="C22" s="12">
        <v>204592.54335252766</v>
      </c>
      <c r="D22" s="12">
        <v>208627.82635593211</v>
      </c>
      <c r="E22" s="12">
        <v>206459.86339616921</v>
      </c>
      <c r="F22" s="12">
        <v>210680</v>
      </c>
      <c r="G22" s="12">
        <v>215234.90466216818</v>
      </c>
      <c r="H22" s="12">
        <v>219573.15826091499</v>
      </c>
      <c r="I22" s="12">
        <v>223522.18024567084</v>
      </c>
    </row>
    <row r="23" spans="1:9">
      <c r="A23" s="12" t="s">
        <v>233</v>
      </c>
      <c r="D23" s="12">
        <v>210995.97908030011</v>
      </c>
      <c r="E23" s="12">
        <v>175630.01927841463</v>
      </c>
      <c r="F23" s="12">
        <v>189626</v>
      </c>
    </row>
    <row r="24" spans="1:9">
      <c r="A24" s="12" t="s">
        <v>232</v>
      </c>
      <c r="D24" s="12">
        <v>217231.79317685304</v>
      </c>
      <c r="E24" s="12">
        <v>204259.59845747732</v>
      </c>
      <c r="F24" s="12">
        <v>208345.31706025405</v>
      </c>
    </row>
    <row r="25" spans="1:9">
      <c r="A25" s="12" t="s">
        <v>231</v>
      </c>
      <c r="B25" s="12">
        <v>200763.63072806015</v>
      </c>
      <c r="C25" s="12">
        <v>214342.46966885679</v>
      </c>
      <c r="D25" s="12">
        <v>218003.31709199995</v>
      </c>
      <c r="E25" s="12">
        <v>208934.59363138149</v>
      </c>
      <c r="F25" s="12">
        <v>214054.8100470354</v>
      </c>
      <c r="G25" s="12">
        <v>225836.46238130049</v>
      </c>
      <c r="H25" s="12">
        <v>232515.01267677077</v>
      </c>
      <c r="I25" s="12">
        <v>238787.48087777954</v>
      </c>
    </row>
    <row r="26" spans="1:9">
      <c r="A26" s="12" t="s">
        <v>230</v>
      </c>
      <c r="C26" s="12">
        <v>214843.90061577721</v>
      </c>
      <c r="D26" s="12">
        <v>220511.28251426731</v>
      </c>
      <c r="E26" s="12">
        <v>212882.82279999999</v>
      </c>
      <c r="F26" s="12">
        <v>222913.95388660784</v>
      </c>
      <c r="G26" s="12">
        <v>234512.06588566257</v>
      </c>
      <c r="H26" s="12">
        <v>242749.84974491797</v>
      </c>
      <c r="I26" s="12">
        <v>250701.48732557206</v>
      </c>
    </row>
    <row r="27" spans="1:9">
      <c r="A27" s="12" t="s">
        <v>229</v>
      </c>
      <c r="C27" s="12">
        <v>213667.36448879854</v>
      </c>
      <c r="D27" s="12">
        <v>219303.71046060027</v>
      </c>
      <c r="E27" s="12">
        <v>211717.02599999995</v>
      </c>
      <c r="F27" s="12">
        <v>223361.46242999996</v>
      </c>
      <c r="G27" s="12">
        <v>231514.15580869492</v>
      </c>
      <c r="H27" s="12">
        <v>238667.9432231836</v>
      </c>
      <c r="I27" s="12">
        <v>246305.31740632548</v>
      </c>
    </row>
    <row r="28" spans="1:9">
      <c r="A28" s="12" t="s">
        <v>13</v>
      </c>
      <c r="D28" s="12">
        <v>212576.63166358203</v>
      </c>
      <c r="E28" s="12">
        <v>202740.48052775522</v>
      </c>
      <c r="F28" s="12">
        <v>233879</v>
      </c>
      <c r="G28" s="12">
        <v>245806.829</v>
      </c>
      <c r="H28" s="12">
        <v>246790.056316</v>
      </c>
      <c r="I28" s="12">
        <v>253453.38783653197</v>
      </c>
    </row>
    <row r="29" spans="1:9">
      <c r="A29" s="12" t="s">
        <v>228</v>
      </c>
      <c r="B29" s="12">
        <v>198010.34583597298</v>
      </c>
      <c r="C29" s="12">
        <v>206815.85655521136</v>
      </c>
      <c r="D29" s="12">
        <v>212576.73677766533</v>
      </c>
      <c r="E29" s="12">
        <v>202740.48052775525</v>
      </c>
      <c r="F29" s="12">
        <v>233879</v>
      </c>
      <c r="G29" s="12">
        <v>255746.68649999998</v>
      </c>
      <c r="H29" s="12">
        <v>259940.93215859999</v>
      </c>
      <c r="I29" s="12">
        <v>265376.79396621976</v>
      </c>
    </row>
    <row r="30" spans="1:9">
      <c r="A30" s="12" t="s">
        <v>227</v>
      </c>
      <c r="B30" s="12">
        <v>198626.61290532822</v>
      </c>
      <c r="C30" s="12">
        <v>207311.52087659732</v>
      </c>
      <c r="D30" s="12">
        <v>212596.57062088279</v>
      </c>
      <c r="E30" s="12">
        <v>204858.77564196486</v>
      </c>
      <c r="F30" s="12">
        <v>233281.10630000001</v>
      </c>
      <c r="G30" s="12">
        <v>247707.29421801728</v>
      </c>
      <c r="H30" s="12">
        <v>254675.10051527451</v>
      </c>
      <c r="I30" s="12">
        <v>261297.69454282147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B153-8A3D-4F6F-9AA5-D5E467347A0F}">
  <dimension ref="A1:BT21"/>
  <sheetViews>
    <sheetView showGridLines="0" workbookViewId="0">
      <selection activeCell="T10" sqref="T10"/>
    </sheetView>
  </sheetViews>
  <sheetFormatPr defaultColWidth="8.796875" defaultRowHeight="14.25"/>
  <cols>
    <col min="1" max="16384" width="8.796875" style="12"/>
  </cols>
  <sheetData>
    <row r="1" spans="1:1">
      <c r="A1" s="202" t="s">
        <v>441</v>
      </c>
    </row>
    <row r="2" spans="1:1">
      <c r="A2" s="186" t="s">
        <v>438</v>
      </c>
    </row>
    <row r="3" spans="1:1" ht="20.25">
      <c r="A3" s="201" t="s">
        <v>9</v>
      </c>
    </row>
    <row r="15" spans="1:1">
      <c r="A15" s="17" t="s">
        <v>439</v>
      </c>
    </row>
    <row r="16" spans="1:1">
      <c r="A16" s="17" t="s">
        <v>440</v>
      </c>
    </row>
    <row r="19" spans="1:72">
      <c r="A19" s="31"/>
    </row>
    <row r="20" spans="1:72">
      <c r="B20" s="12">
        <v>1953</v>
      </c>
      <c r="C20" s="12">
        <v>1954</v>
      </c>
      <c r="D20" s="12">
        <v>1955</v>
      </c>
      <c r="E20" s="12">
        <v>1956</v>
      </c>
      <c r="F20" s="12">
        <v>1957</v>
      </c>
      <c r="G20" s="12">
        <v>1958</v>
      </c>
      <c r="H20" s="12">
        <v>1959</v>
      </c>
      <c r="I20" s="12">
        <v>1960</v>
      </c>
      <c r="J20" s="12">
        <v>1961</v>
      </c>
      <c r="K20" s="12">
        <v>1962</v>
      </c>
      <c r="L20" s="12">
        <v>1963</v>
      </c>
      <c r="M20" s="12">
        <v>1964</v>
      </c>
      <c r="N20" s="12">
        <v>1965</v>
      </c>
      <c r="O20" s="12">
        <v>1966</v>
      </c>
      <c r="P20" s="12">
        <v>1967</v>
      </c>
      <c r="Q20" s="12">
        <v>1968</v>
      </c>
      <c r="R20" s="12">
        <v>1969</v>
      </c>
      <c r="S20" s="12">
        <v>1970</v>
      </c>
      <c r="T20" s="12">
        <v>1971</v>
      </c>
      <c r="U20" s="12">
        <v>1972</v>
      </c>
      <c r="V20" s="12">
        <v>1973</v>
      </c>
      <c r="W20" s="12">
        <v>1974</v>
      </c>
      <c r="X20" s="12">
        <v>1975</v>
      </c>
      <c r="Y20" s="12">
        <v>1976</v>
      </c>
      <c r="Z20" s="12">
        <v>1977</v>
      </c>
      <c r="AA20" s="12">
        <v>1978</v>
      </c>
      <c r="AB20" s="12">
        <v>1979</v>
      </c>
      <c r="AC20" s="12">
        <v>1980</v>
      </c>
      <c r="AD20" s="12">
        <v>1981</v>
      </c>
      <c r="AE20" s="12">
        <v>1982</v>
      </c>
      <c r="AF20" s="12">
        <v>1983</v>
      </c>
      <c r="AG20" s="12">
        <v>1984</v>
      </c>
      <c r="AH20" s="12">
        <v>1985</v>
      </c>
      <c r="AI20" s="12">
        <v>1986</v>
      </c>
      <c r="AJ20" s="12">
        <v>1987</v>
      </c>
      <c r="AK20" s="12">
        <v>1988</v>
      </c>
      <c r="AL20" s="12">
        <v>1989</v>
      </c>
      <c r="AM20" s="12">
        <v>1990</v>
      </c>
      <c r="AN20" s="12">
        <v>1991</v>
      </c>
      <c r="AO20" s="12">
        <v>1992</v>
      </c>
      <c r="AP20" s="12">
        <v>1993</v>
      </c>
      <c r="AQ20" s="12">
        <v>1994</v>
      </c>
      <c r="AR20" s="12">
        <v>1995</v>
      </c>
      <c r="AS20" s="12">
        <v>1996</v>
      </c>
      <c r="AT20" s="12">
        <v>1997</v>
      </c>
      <c r="AU20" s="12">
        <v>1998</v>
      </c>
      <c r="AV20" s="12">
        <v>1999</v>
      </c>
      <c r="AW20" s="12">
        <v>2000</v>
      </c>
      <c r="AX20" s="12">
        <v>2001</v>
      </c>
      <c r="AY20" s="12">
        <v>2002</v>
      </c>
      <c r="AZ20" s="12">
        <v>2003</v>
      </c>
      <c r="BA20" s="12">
        <v>2004</v>
      </c>
      <c r="BB20" s="12">
        <v>2005</v>
      </c>
      <c r="BC20" s="12">
        <v>2006</v>
      </c>
      <c r="BD20" s="12">
        <v>2007</v>
      </c>
      <c r="BE20" s="12">
        <v>2008</v>
      </c>
      <c r="BF20" s="12">
        <v>2009</v>
      </c>
      <c r="BG20" s="12">
        <v>2010</v>
      </c>
      <c r="BH20" s="12">
        <v>2011</v>
      </c>
      <c r="BI20" s="12">
        <v>2012</v>
      </c>
      <c r="BJ20" s="12">
        <v>2013</v>
      </c>
      <c r="BK20" s="12">
        <v>2014</v>
      </c>
      <c r="BL20" s="12">
        <v>2015</v>
      </c>
      <c r="BM20" s="12">
        <v>2016</v>
      </c>
      <c r="BN20" s="12">
        <v>2017</v>
      </c>
      <c r="BO20" s="12">
        <v>2018</v>
      </c>
      <c r="BP20" s="12">
        <v>2019</v>
      </c>
      <c r="BQ20" s="12">
        <v>2020</v>
      </c>
      <c r="BR20" s="12">
        <v>2021</v>
      </c>
      <c r="BS20" s="12">
        <v>2022</v>
      </c>
      <c r="BT20" s="12">
        <v>2023</v>
      </c>
    </row>
    <row r="21" spans="1:72">
      <c r="A21" s="12" t="s">
        <v>442</v>
      </c>
      <c r="B21" s="12">
        <v>5.5825106474831658</v>
      </c>
      <c r="C21" s="12">
        <v>5.6020320889793478</v>
      </c>
      <c r="D21" s="12">
        <v>5.3588258890956126</v>
      </c>
      <c r="E21" s="12">
        <v>5.6169697079268204</v>
      </c>
      <c r="F21" s="12">
        <v>7.7500604081210431</v>
      </c>
      <c r="G21" s="12">
        <v>7.2738638860252491</v>
      </c>
      <c r="H21" s="12">
        <v>6.8406074549031466</v>
      </c>
      <c r="I21" s="12">
        <v>6.1194442200630546</v>
      </c>
      <c r="J21" s="12">
        <v>5.1850159211411215</v>
      </c>
      <c r="K21" s="12">
        <v>5.087185432062987</v>
      </c>
      <c r="L21" s="12">
        <v>5.2828464102192561</v>
      </c>
      <c r="M21" s="12">
        <v>5.087185432062987</v>
      </c>
      <c r="N21" s="12">
        <v>4.891524453906718</v>
      </c>
      <c r="O21" s="12">
        <v>4.9893549429848543</v>
      </c>
      <c r="P21" s="12">
        <v>5.3806768992973906</v>
      </c>
      <c r="Q21" s="12">
        <v>5.674168366531795</v>
      </c>
      <c r="R21" s="12">
        <v>5.3806768992973906</v>
      </c>
      <c r="S21" s="12">
        <v>6.1633208119224667</v>
      </c>
      <c r="T21" s="12">
        <v>5.8698293446880623</v>
      </c>
      <c r="U21" s="12">
        <v>6.554642768235003</v>
      </c>
      <c r="V21" s="12">
        <v>6.0654903228443313</v>
      </c>
      <c r="W21" s="12">
        <v>5.674168366531795</v>
      </c>
      <c r="X21" s="12">
        <v>7.7286086371726146</v>
      </c>
      <c r="Y21" s="12">
        <v>9.5873879296571687</v>
      </c>
      <c r="Z21" s="12">
        <v>9.4895574405790342</v>
      </c>
      <c r="AA21" s="12">
        <v>8.8047440170320925</v>
      </c>
      <c r="AB21" s="12">
        <v>7.630778148094481</v>
      </c>
      <c r="AC21" s="12">
        <v>7.8264391262507482</v>
      </c>
      <c r="AD21" s="12">
        <v>10.56569282043851</v>
      </c>
      <c r="AE21" s="12">
        <v>12.228811134766792</v>
      </c>
      <c r="AF21" s="12">
        <v>13.598437981860673</v>
      </c>
      <c r="AG21" s="12">
        <v>15.163725807110822</v>
      </c>
      <c r="AH21" s="12">
        <v>16.435522165126571</v>
      </c>
      <c r="AI21" s="12">
        <v>16.435522165126571</v>
      </c>
      <c r="AJ21" s="12">
        <v>16.239861186970302</v>
      </c>
      <c r="AK21" s="12">
        <v>15.84853923065776</v>
      </c>
      <c r="AL21" s="12">
        <v>14.381081894485746</v>
      </c>
      <c r="AM21" s="12">
        <v>13.109285536470001</v>
      </c>
      <c r="AN21" s="12">
        <v>14.381081894485746</v>
      </c>
      <c r="AO21" s="12">
        <v>15.065895318032686</v>
      </c>
      <c r="AP21" s="12">
        <v>15.16372580711082</v>
      </c>
      <c r="AQ21" s="12">
        <v>13.891929449095073</v>
      </c>
      <c r="AR21" s="12">
        <v>11.837489178454252</v>
      </c>
      <c r="AS21" s="12">
        <v>11.348336733063581</v>
      </c>
      <c r="AT21" s="12">
        <v>9.6852184187352979</v>
      </c>
      <c r="AU21" s="12">
        <v>7.6666666666666652</v>
      </c>
      <c r="AV21" s="12">
        <v>5.7666666666666657</v>
      </c>
      <c r="AW21" s="12">
        <v>4.3916666666666666</v>
      </c>
      <c r="AX21" s="12">
        <v>4.1833333333333327</v>
      </c>
      <c r="AY21" s="12">
        <v>4.7333333333333334</v>
      </c>
      <c r="AZ21" s="12">
        <v>4.8499999999999996</v>
      </c>
      <c r="BA21" s="12">
        <v>4.7583333333333337</v>
      </c>
      <c r="BB21" s="12">
        <v>4.6333333333333337</v>
      </c>
      <c r="BC21" s="12">
        <v>4.7666666666666666</v>
      </c>
      <c r="BD21" s="12">
        <v>5</v>
      </c>
      <c r="BE21" s="12">
        <v>6.8083333333333327</v>
      </c>
      <c r="BF21" s="12">
        <v>12.65</v>
      </c>
      <c r="BG21" s="12">
        <v>14.599999999999996</v>
      </c>
      <c r="BH21" s="12">
        <v>15.408333333333331</v>
      </c>
      <c r="BI21" s="12">
        <v>15.491666666666667</v>
      </c>
      <c r="BJ21" s="12">
        <v>13.758333333333333</v>
      </c>
      <c r="BK21" s="12">
        <v>11.891666666666667</v>
      </c>
      <c r="BL21" s="12">
        <v>9.9249999999999989</v>
      </c>
      <c r="BM21" s="12">
        <v>8.3833333333333346</v>
      </c>
      <c r="BN21" s="12">
        <v>6.7583333333333337</v>
      </c>
      <c r="BO21" s="12">
        <v>5.7833333333333341</v>
      </c>
      <c r="BP21" s="12">
        <v>4.9749999999999988</v>
      </c>
      <c r="BQ21" s="12">
        <v>15.968643638348581</v>
      </c>
      <c r="BR21" s="12">
        <v>13.89049843587553</v>
      </c>
      <c r="BS21" s="12">
        <v>4.8651337738096405</v>
      </c>
      <c r="BT21" s="12">
        <v>4.34</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0A44-080D-4B4C-AB4F-C498BD5FF0D3}">
  <dimension ref="A1:AO29"/>
  <sheetViews>
    <sheetView workbookViewId="0">
      <selection activeCell="I14" sqref="I14"/>
    </sheetView>
  </sheetViews>
  <sheetFormatPr defaultColWidth="8.796875" defaultRowHeight="14.25"/>
  <cols>
    <col min="1" max="16384" width="8.796875" style="12"/>
  </cols>
  <sheetData>
    <row r="1" spans="1:1">
      <c r="A1" s="223" t="s">
        <v>542</v>
      </c>
    </row>
    <row r="2" spans="1:1">
      <c r="A2" s="36" t="s">
        <v>446</v>
      </c>
    </row>
    <row r="3" spans="1:1">
      <c r="A3"/>
    </row>
    <row r="15" spans="1:1">
      <c r="A15" s="17" t="s">
        <v>536</v>
      </c>
    </row>
    <row r="19" spans="1:41">
      <c r="A19" s="31"/>
    </row>
    <row r="20" spans="1:41">
      <c r="B20" s="12">
        <v>2017</v>
      </c>
      <c r="C20" s="12" t="s">
        <v>504</v>
      </c>
      <c r="D20" s="12" t="s">
        <v>504</v>
      </c>
      <c r="E20" s="12" t="s">
        <v>504</v>
      </c>
      <c r="F20" s="12">
        <v>2018</v>
      </c>
      <c r="G20" s="12" t="s">
        <v>504</v>
      </c>
      <c r="H20" s="12" t="s">
        <v>504</v>
      </c>
      <c r="I20" s="12" t="s">
        <v>504</v>
      </c>
      <c r="J20" s="12">
        <v>2019</v>
      </c>
      <c r="K20" s="12" t="s">
        <v>504</v>
      </c>
      <c r="L20" s="12" t="s">
        <v>504</v>
      </c>
      <c r="M20" s="12" t="s">
        <v>504</v>
      </c>
      <c r="N20" s="12">
        <v>2020</v>
      </c>
      <c r="O20" s="12" t="s">
        <v>504</v>
      </c>
      <c r="P20" s="12" t="s">
        <v>504</v>
      </c>
      <c r="Q20" s="12" t="s">
        <v>504</v>
      </c>
      <c r="R20" s="12">
        <v>2021</v>
      </c>
      <c r="S20" s="12" t="s">
        <v>504</v>
      </c>
      <c r="T20" s="12" t="s">
        <v>504</v>
      </c>
      <c r="U20" s="12" t="s">
        <v>504</v>
      </c>
      <c r="V20" s="12">
        <v>2022</v>
      </c>
      <c r="W20" s="12" t="s">
        <v>504</v>
      </c>
      <c r="X20" s="12" t="s">
        <v>504</v>
      </c>
      <c r="Y20" s="12" t="s">
        <v>504</v>
      </c>
      <c r="Z20" s="12">
        <v>2023</v>
      </c>
      <c r="AA20" s="12" t="s">
        <v>504</v>
      </c>
      <c r="AB20" s="12" t="s">
        <v>504</v>
      </c>
      <c r="AC20" s="12" t="s">
        <v>504</v>
      </c>
      <c r="AD20" s="12">
        <v>2024</v>
      </c>
      <c r="AE20" s="12" t="s">
        <v>504</v>
      </c>
      <c r="AF20" s="12" t="s">
        <v>504</v>
      </c>
      <c r="AG20" s="12" t="s">
        <v>504</v>
      </c>
      <c r="AH20" s="12">
        <v>2025</v>
      </c>
      <c r="AI20" s="12" t="s">
        <v>504</v>
      </c>
      <c r="AJ20" s="12" t="s">
        <v>504</v>
      </c>
      <c r="AK20" s="12" t="s">
        <v>504</v>
      </c>
      <c r="AL20" s="12">
        <v>2026</v>
      </c>
      <c r="AM20" s="12" t="s">
        <v>504</v>
      </c>
      <c r="AN20" s="12" t="s">
        <v>504</v>
      </c>
      <c r="AO20" s="12" t="s">
        <v>504</v>
      </c>
    </row>
    <row r="21" spans="1:41">
      <c r="B21" s="12" t="s">
        <v>9</v>
      </c>
      <c r="C21" s="12" t="s">
        <v>9</v>
      </c>
      <c r="D21" s="12" t="s">
        <v>9</v>
      </c>
      <c r="E21" s="12" t="s">
        <v>9</v>
      </c>
      <c r="F21" s="12" t="s">
        <v>9</v>
      </c>
      <c r="G21" s="12" t="s">
        <v>9</v>
      </c>
      <c r="H21" s="12" t="s">
        <v>9</v>
      </c>
      <c r="I21" s="12" t="s">
        <v>9</v>
      </c>
      <c r="J21" s="12" t="s">
        <v>9</v>
      </c>
      <c r="K21" s="12" t="s">
        <v>9</v>
      </c>
      <c r="L21" s="12" t="s">
        <v>9</v>
      </c>
      <c r="M21" s="12" t="s">
        <v>9</v>
      </c>
      <c r="N21" s="12" t="s">
        <v>9</v>
      </c>
      <c r="O21" s="12" t="s">
        <v>9</v>
      </c>
      <c r="P21" s="12" t="s">
        <v>9</v>
      </c>
      <c r="Q21" s="12" t="s">
        <v>9</v>
      </c>
      <c r="R21" s="12" t="s">
        <v>9</v>
      </c>
      <c r="S21" s="12" t="s">
        <v>9</v>
      </c>
      <c r="T21" s="12" t="s">
        <v>9</v>
      </c>
      <c r="U21" s="12" t="s">
        <v>9</v>
      </c>
      <c r="V21" s="12" t="s">
        <v>9</v>
      </c>
      <c r="W21" s="12" t="s">
        <v>9</v>
      </c>
      <c r="X21" s="12" t="s">
        <v>9</v>
      </c>
      <c r="Y21" s="12" t="s">
        <v>9</v>
      </c>
      <c r="Z21" s="12" t="s">
        <v>9</v>
      </c>
      <c r="AA21" s="12" t="s">
        <v>9</v>
      </c>
      <c r="AB21" s="12" t="s">
        <v>9</v>
      </c>
      <c r="AC21" s="12" t="s">
        <v>9</v>
      </c>
      <c r="AD21" s="12" t="s">
        <v>9</v>
      </c>
      <c r="AE21" s="12" t="s">
        <v>9</v>
      </c>
      <c r="AF21" s="12" t="s">
        <v>9</v>
      </c>
      <c r="AG21" s="12" t="s">
        <v>9</v>
      </c>
      <c r="AH21" s="12" t="s">
        <v>9</v>
      </c>
      <c r="AI21" s="12" t="s">
        <v>9</v>
      </c>
      <c r="AJ21" s="12" t="s">
        <v>9</v>
      </c>
      <c r="AK21" s="12" t="s">
        <v>9</v>
      </c>
      <c r="AL21" s="12" t="s">
        <v>9</v>
      </c>
      <c r="AM21" s="12" t="s">
        <v>9</v>
      </c>
      <c r="AN21" s="12" t="s">
        <v>9</v>
      </c>
      <c r="AO21" s="12" t="s">
        <v>9</v>
      </c>
    </row>
    <row r="22" spans="1:41">
      <c r="A22" s="12" t="s">
        <v>539</v>
      </c>
      <c r="B22" s="12">
        <v>91.978072224985809</v>
      </c>
      <c r="C22" s="12">
        <v>92.653391418823517</v>
      </c>
      <c r="D22" s="12">
        <v>92.956883080339864</v>
      </c>
      <c r="E22" s="12">
        <v>95.342608922855831</v>
      </c>
      <c r="F22" s="12">
        <v>97.11532180667983</v>
      </c>
      <c r="G22" s="12">
        <v>98.6669480496641</v>
      </c>
      <c r="H22" s="12">
        <v>97.696176708522387</v>
      </c>
      <c r="I22" s="12">
        <v>97.854957114216376</v>
      </c>
      <c r="J22" s="12">
        <v>99.7442429541195</v>
      </c>
      <c r="K22" s="12">
        <v>99.432711778390782</v>
      </c>
      <c r="L22" s="12">
        <v>101.00845656401212</v>
      </c>
      <c r="M22" s="12">
        <v>99.814588703477582</v>
      </c>
      <c r="N22" s="12">
        <v>97.465040674917219</v>
      </c>
      <c r="O22" s="12">
        <v>86.483064260842042</v>
      </c>
      <c r="P22" s="12">
        <v>97.089193385489679</v>
      </c>
      <c r="Q22" s="12">
        <v>95.248144630860679</v>
      </c>
      <c r="R22" s="12">
        <v>93.342779762532842</v>
      </c>
      <c r="S22" s="12">
        <v>101.3762643392273</v>
      </c>
      <c r="T22" s="12">
        <v>102.22041333152444</v>
      </c>
      <c r="U22" s="12">
        <v>105.50455488727093</v>
      </c>
      <c r="V22" s="12">
        <v>106.1698246883432</v>
      </c>
      <c r="W22" s="12">
        <v>112.6335941150756</v>
      </c>
      <c r="X22" s="12">
        <v>111.55026957496094</v>
      </c>
      <c r="Y22" s="12">
        <v>111.16839264987412</v>
      </c>
      <c r="Z22" s="12">
        <v>110.87696025967631</v>
      </c>
      <c r="AA22" s="12">
        <v>111.24074827778531</v>
      </c>
      <c r="AB22" s="12">
        <v>111.2246692493606</v>
      </c>
    </row>
    <row r="23" spans="1:41">
      <c r="A23" s="12" t="s">
        <v>227</v>
      </c>
      <c r="AA23" s="12">
        <v>112.08891702718863</v>
      </c>
      <c r="AB23" s="12">
        <v>113.42569766170131</v>
      </c>
      <c r="AC23" s="12">
        <v>114.74476446027248</v>
      </c>
      <c r="AD23" s="12">
        <v>114.98723125682815</v>
      </c>
      <c r="AE23" s="12">
        <v>115.19977266099191</v>
      </c>
      <c r="AF23" s="12">
        <v>115.32912372029472</v>
      </c>
      <c r="AG23" s="12">
        <v>115.45948177649585</v>
      </c>
      <c r="AH23" s="12">
        <v>116.54403926220347</v>
      </c>
      <c r="AI23" s="12">
        <v>117.59359933602892</v>
      </c>
      <c r="AJ23" s="12">
        <v>118.57943955995242</v>
      </c>
      <c r="AK23" s="12">
        <v>119.56309268525665</v>
      </c>
      <c r="AL23" s="12">
        <v>120.39602556970566</v>
      </c>
      <c r="AM23" s="12">
        <v>121.2088678473621</v>
      </c>
      <c r="AN23" s="12">
        <v>122.0255339651916</v>
      </c>
      <c r="AO23" s="12">
        <v>122.84846945124531</v>
      </c>
    </row>
    <row r="24" spans="1:41">
      <c r="A24" s="12" t="s">
        <v>540</v>
      </c>
      <c r="B24" s="12">
        <v>91.760643563112694</v>
      </c>
      <c r="C24" s="12">
        <v>92.70406045714688</v>
      </c>
      <c r="D24" s="12">
        <v>93.647477351181053</v>
      </c>
      <c r="E24" s="12">
        <v>94.590894245215225</v>
      </c>
      <c r="F24" s="12">
        <v>95.534311139249411</v>
      </c>
      <c r="G24" s="12">
        <v>96.477728033283583</v>
      </c>
      <c r="H24" s="12">
        <v>97.421144927317769</v>
      </c>
      <c r="I24" s="12">
        <v>98.364561821351941</v>
      </c>
      <c r="J24" s="12">
        <v>99.307978715386113</v>
      </c>
      <c r="K24" s="12">
        <v>100.2513956094203</v>
      </c>
      <c r="L24" s="12">
        <v>101.19481250345447</v>
      </c>
      <c r="M24" s="12">
        <v>102.13822939748864</v>
      </c>
      <c r="N24" s="12">
        <v>103.08164629152283</v>
      </c>
      <c r="O24" s="12">
        <v>104.025063185557</v>
      </c>
      <c r="P24" s="12">
        <v>104.96848007959119</v>
      </c>
      <c r="Q24" s="12">
        <v>105.91189697362536</v>
      </c>
      <c r="R24" s="12">
        <v>106.85531386765953</v>
      </c>
      <c r="S24" s="12">
        <v>107.79873076169372</v>
      </c>
      <c r="T24" s="12">
        <v>108.74214765572789</v>
      </c>
      <c r="U24" s="12">
        <v>109.68556454976208</v>
      </c>
      <c r="V24" s="12">
        <v>110.62898144379625</v>
      </c>
      <c r="W24" s="12">
        <v>111.57239833783042</v>
      </c>
      <c r="X24" s="12">
        <v>112.51581523186461</v>
      </c>
      <c r="Y24" s="12">
        <v>113.45923212589878</v>
      </c>
      <c r="Z24" s="12">
        <v>114.40264901993297</v>
      </c>
      <c r="AA24" s="12">
        <v>115.34606591396714</v>
      </c>
      <c r="AB24" s="12">
        <v>116.28948280800131</v>
      </c>
      <c r="AC24" s="12">
        <v>117.2328997020355</v>
      </c>
      <c r="AD24" s="12">
        <v>118.17631659606967</v>
      </c>
      <c r="AE24" s="12">
        <v>119.11973349010384</v>
      </c>
      <c r="AF24" s="12">
        <v>120.06315038413803</v>
      </c>
      <c r="AG24" s="12">
        <v>121.0065672781722</v>
      </c>
      <c r="AH24" s="12">
        <v>121.94998417220638</v>
      </c>
      <c r="AI24" s="12">
        <v>122.89340106624056</v>
      </c>
      <c r="AJ24" s="12">
        <v>123.83681796027473</v>
      </c>
      <c r="AK24" s="12">
        <v>124.78023485430892</v>
      </c>
      <c r="AL24" s="12">
        <v>125.72365174834309</v>
      </c>
      <c r="AM24" s="12">
        <v>126.66706864237727</v>
      </c>
      <c r="AN24" s="12">
        <v>127.61048553641145</v>
      </c>
      <c r="AO24" s="12">
        <v>128.55390243044562</v>
      </c>
    </row>
    <row r="26" spans="1:41">
      <c r="A26" s="12" t="s">
        <v>228</v>
      </c>
      <c r="B26" s="12">
        <v>93.042302353470831</v>
      </c>
      <c r="C26" s="12">
        <v>92.715714427886809</v>
      </c>
      <c r="D26" s="12">
        <v>93.860528016493149</v>
      </c>
      <c r="E26" s="12">
        <v>94.42942311267177</v>
      </c>
      <c r="F26" s="12">
        <v>96.693517183757834</v>
      </c>
      <c r="G26" s="12">
        <v>97.7926786967449</v>
      </c>
      <c r="H26" s="12">
        <v>97.799702092994011</v>
      </c>
      <c r="I26" s="12">
        <v>97.339669638676739</v>
      </c>
      <c r="J26" s="12">
        <v>100.42491547307168</v>
      </c>
      <c r="K26" s="12">
        <v>100.6040120774242</v>
      </c>
      <c r="L26" s="12">
        <v>99.803344905024659</v>
      </c>
      <c r="M26" s="12">
        <v>99.167727544479419</v>
      </c>
      <c r="N26" s="12">
        <v>94.987720498108104</v>
      </c>
      <c r="O26" s="12">
        <v>80.661288563204039</v>
      </c>
      <c r="P26" s="12">
        <v>91.842708166887036</v>
      </c>
      <c r="Q26" s="12">
        <v>88.936231412030153</v>
      </c>
      <c r="R26" s="12">
        <v>82.091893543354132</v>
      </c>
      <c r="S26" s="12">
        <v>93.773632906824858</v>
      </c>
      <c r="T26" s="12">
        <v>97.844021195921187</v>
      </c>
      <c r="U26" s="12">
        <v>99.146957987785626</v>
      </c>
      <c r="V26" s="12">
        <v>97.299489517359959</v>
      </c>
      <c r="W26" s="12">
        <v>99.08358047336543</v>
      </c>
      <c r="X26" s="12">
        <v>99.979715083662541</v>
      </c>
      <c r="Y26" s="12">
        <v>101.15092036873823</v>
      </c>
    </row>
    <row r="27" spans="1:41">
      <c r="Y27" s="12">
        <v>101.15092036873823</v>
      </c>
      <c r="Z27" s="12">
        <v>101.63490704785988</v>
      </c>
      <c r="AA27" s="12">
        <v>102.67339997428211</v>
      </c>
      <c r="AB27" s="12">
        <v>103.82716561553717</v>
      </c>
      <c r="AC27" s="12">
        <v>104.99362267884605</v>
      </c>
      <c r="AD27" s="12">
        <v>105.81749358520943</v>
      </c>
      <c r="AE27" s="12">
        <v>106.73650743412942</v>
      </c>
      <c r="AF27" s="12">
        <v>107.66333290076524</v>
      </c>
      <c r="AG27" s="12">
        <v>108.59803638386747</v>
      </c>
      <c r="AH27" s="12">
        <v>109.45919299066689</v>
      </c>
      <c r="AI27" s="12">
        <v>110.4098539653085</v>
      </c>
      <c r="AJ27" s="12">
        <v>111.36859555823456</v>
      </c>
      <c r="AK27" s="12">
        <v>112.33548645470049</v>
      </c>
      <c r="AL27" s="12">
        <v>113.27577708109764</v>
      </c>
      <c r="AM27" s="12">
        <v>114.2012362703929</v>
      </c>
      <c r="AN27" s="12">
        <v>115.13409913320254</v>
      </c>
      <c r="AO27" s="12">
        <v>116.07442489891464</v>
      </c>
    </row>
    <row r="28" spans="1:41">
      <c r="A28" s="12" t="s">
        <v>541</v>
      </c>
      <c r="B28" s="12">
        <v>75</v>
      </c>
      <c r="C28" s="12">
        <v>75</v>
      </c>
      <c r="D28" s="12">
        <v>75</v>
      </c>
      <c r="E28" s="12">
        <v>75</v>
      </c>
      <c r="F28" s="12">
        <v>75</v>
      </c>
      <c r="G28" s="12">
        <v>75</v>
      </c>
      <c r="H28" s="12">
        <v>75</v>
      </c>
      <c r="I28" s="12">
        <v>75</v>
      </c>
      <c r="J28" s="12">
        <v>75</v>
      </c>
      <c r="K28" s="12">
        <v>75</v>
      </c>
      <c r="L28" s="12">
        <v>75</v>
      </c>
      <c r="M28" s="12">
        <v>75</v>
      </c>
      <c r="N28" s="12">
        <v>75</v>
      </c>
      <c r="O28" s="12">
        <v>75</v>
      </c>
      <c r="P28" s="12">
        <v>75</v>
      </c>
      <c r="Q28" s="12">
        <v>75</v>
      </c>
      <c r="R28" s="12">
        <v>75</v>
      </c>
      <c r="S28" s="12">
        <v>75</v>
      </c>
      <c r="T28" s="12">
        <v>75</v>
      </c>
      <c r="U28" s="12">
        <v>75</v>
      </c>
      <c r="V28" s="12">
        <v>75</v>
      </c>
      <c r="W28" s="12">
        <v>75</v>
      </c>
      <c r="X28" s="12">
        <v>75</v>
      </c>
      <c r="Y28" s="12">
        <v>75</v>
      </c>
      <c r="Z28" s="12">
        <v>75</v>
      </c>
      <c r="AA28" s="12">
        <v>75</v>
      </c>
      <c r="AB28" s="12">
        <v>75</v>
      </c>
      <c r="AC28" s="12">
        <v>75</v>
      </c>
      <c r="AD28" s="12">
        <v>75</v>
      </c>
      <c r="AE28" s="12">
        <v>75</v>
      </c>
      <c r="AF28" s="12">
        <v>75</v>
      </c>
      <c r="AG28" s="12">
        <v>75</v>
      </c>
      <c r="AH28" s="12">
        <v>75</v>
      </c>
      <c r="AI28" s="12">
        <v>75</v>
      </c>
      <c r="AJ28" s="12">
        <v>75</v>
      </c>
      <c r="AK28" s="12">
        <v>75</v>
      </c>
      <c r="AL28" s="12">
        <v>75</v>
      </c>
      <c r="AM28" s="12">
        <v>75</v>
      </c>
      <c r="AN28" s="12">
        <v>75</v>
      </c>
      <c r="AO28" s="12">
        <v>75</v>
      </c>
    </row>
    <row r="29" spans="1:41">
      <c r="AC29" s="12">
        <v>1000</v>
      </c>
      <c r="AD29" s="12">
        <v>1000</v>
      </c>
      <c r="AE29" s="12">
        <v>1000</v>
      </c>
      <c r="AF29" s="12">
        <v>1000</v>
      </c>
      <c r="AG29" s="12">
        <v>1000</v>
      </c>
      <c r="AH29" s="12">
        <v>1000</v>
      </c>
      <c r="AI29" s="12">
        <v>1000</v>
      </c>
      <c r="AJ29" s="12">
        <v>1000</v>
      </c>
      <c r="AK29" s="12">
        <v>1000</v>
      </c>
      <c r="AL29" s="12">
        <v>1000</v>
      </c>
      <c r="AM29" s="12">
        <v>1000</v>
      </c>
      <c r="AN29" s="12">
        <v>1000</v>
      </c>
      <c r="AO29" s="12">
        <v>1000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E9B6-8F4F-47AC-8E36-8CD6A05B11F4}">
  <dimension ref="A1:V24"/>
  <sheetViews>
    <sheetView showGridLines="0" workbookViewId="0">
      <selection activeCell="N13" sqref="N13"/>
    </sheetView>
  </sheetViews>
  <sheetFormatPr defaultColWidth="8.796875" defaultRowHeight="14.25"/>
  <cols>
    <col min="1" max="16384" width="8.796875" style="12"/>
  </cols>
  <sheetData>
    <row r="1" spans="1:1">
      <c r="A1" s="204" t="s">
        <v>599</v>
      </c>
    </row>
    <row r="2" spans="1:1">
      <c r="A2" s="186" t="s">
        <v>598</v>
      </c>
    </row>
    <row r="3" spans="1:1">
      <c r="A3"/>
    </row>
    <row r="15" spans="1:1">
      <c r="A15" s="17" t="s">
        <v>536</v>
      </c>
    </row>
    <row r="19" spans="1:22">
      <c r="A19" s="31"/>
    </row>
    <row r="20" spans="1:22">
      <c r="B20" s="12">
        <v>2010</v>
      </c>
      <c r="C20" s="12">
        <v>2011</v>
      </c>
      <c r="D20" s="12">
        <v>2012</v>
      </c>
      <c r="E20" s="12">
        <v>2013</v>
      </c>
      <c r="F20" s="12">
        <v>2014</v>
      </c>
      <c r="G20" s="12">
        <v>2015</v>
      </c>
      <c r="H20" s="12">
        <v>2016</v>
      </c>
      <c r="I20" s="12">
        <v>2017</v>
      </c>
      <c r="J20" s="12">
        <v>2018</v>
      </c>
      <c r="K20" s="12">
        <v>2019</v>
      </c>
      <c r="L20" s="12">
        <v>2020</v>
      </c>
      <c r="M20" s="12">
        <v>2021</v>
      </c>
      <c r="N20" s="12">
        <v>2022</v>
      </c>
      <c r="O20" s="12">
        <v>2023</v>
      </c>
      <c r="P20" s="12">
        <v>2024</v>
      </c>
      <c r="Q20" s="12">
        <v>2025</v>
      </c>
      <c r="R20" s="12">
        <v>2026</v>
      </c>
      <c r="S20" s="12">
        <v>2027</v>
      </c>
      <c r="T20" s="12">
        <v>2028</v>
      </c>
      <c r="U20" s="12">
        <v>2029</v>
      </c>
      <c r="V20" s="12">
        <v>2030</v>
      </c>
    </row>
    <row r="21" spans="1:22">
      <c r="A21" s="12" t="s">
        <v>600</v>
      </c>
      <c r="B21" s="12">
        <v>-5.0973667696248413</v>
      </c>
      <c r="C21" s="12">
        <v>-2.7022154024621257</v>
      </c>
      <c r="D21" s="12">
        <v>0.45909752690720401</v>
      </c>
      <c r="E21" s="12">
        <v>2.3750413715048557</v>
      </c>
      <c r="F21" s="12">
        <v>3.9635461773747598</v>
      </c>
      <c r="G21" s="12">
        <v>4.4072361540919696</v>
      </c>
      <c r="H21" s="12">
        <v>5.2185993558655408</v>
      </c>
      <c r="I21" s="12">
        <v>3.2872538051588225</v>
      </c>
      <c r="J21" s="12">
        <v>4.760007640475159</v>
      </c>
      <c r="K21" s="12">
        <v>2.0161504611283738</v>
      </c>
      <c r="L21" s="12">
        <v>-5.5490847486315662</v>
      </c>
      <c r="M21" s="12">
        <v>6.6500585530909193</v>
      </c>
      <c r="N21" s="12">
        <v>8.1378145328795188</v>
      </c>
      <c r="O21" s="12">
        <v>1.9506364337584654</v>
      </c>
      <c r="P21" s="12">
        <v>1.9064462575720167</v>
      </c>
      <c r="Q21" s="12">
        <v>2.1422326779204104</v>
      </c>
      <c r="R21" s="12">
        <v>2.6824140496713658</v>
      </c>
    </row>
    <row r="22" spans="1:22">
      <c r="A22" s="12" t="s">
        <v>602</v>
      </c>
      <c r="B22" s="12">
        <v>5.3237700807452359</v>
      </c>
      <c r="C22" s="12">
        <v>-0.45510731430374585</v>
      </c>
      <c r="D22" s="12">
        <v>-2.6607414641705835</v>
      </c>
      <c r="E22" s="12">
        <v>3.6273113643427153</v>
      </c>
      <c r="F22" s="12">
        <v>4.9927354241339996</v>
      </c>
      <c r="G22" s="12">
        <v>-6.0517230546276739</v>
      </c>
      <c r="H22" s="12">
        <v>-0.86448157762619093</v>
      </c>
      <c r="I22" s="12">
        <v>1.8366338355726173</v>
      </c>
      <c r="J22" s="12">
        <v>-0.38752812011572541</v>
      </c>
      <c r="K22" s="12">
        <v>0.53317710250056616</v>
      </c>
      <c r="L22" s="12">
        <v>1.9094235084149902</v>
      </c>
      <c r="M22" s="12">
        <v>7.2240508517750719</v>
      </c>
      <c r="N22" s="12">
        <v>-1.4511841539435628</v>
      </c>
      <c r="O22" s="12">
        <v>5.7096180754683395E-2</v>
      </c>
      <c r="P22" s="12">
        <v>5.2623153477595615E-2</v>
      </c>
      <c r="Q22" s="12">
        <v>-8.7673720246832676E-2</v>
      </c>
      <c r="R22" s="12">
        <v>-0.45643363845623303</v>
      </c>
    </row>
    <row r="23" spans="1:22">
      <c r="A23" s="12" t="s">
        <v>601</v>
      </c>
      <c r="B23" s="12">
        <v>0.22640331112040712</v>
      </c>
      <c r="C23" s="12">
        <v>-3.1573227167658757</v>
      </c>
      <c r="D23" s="12">
        <v>-2.201643937263384</v>
      </c>
      <c r="E23" s="12">
        <v>6.0023527358475803</v>
      </c>
      <c r="F23" s="12">
        <v>8.9562816015087634</v>
      </c>
      <c r="G23" s="12">
        <v>-1.6444869005357248</v>
      </c>
      <c r="H23" s="12">
        <v>4.3541177782393561</v>
      </c>
      <c r="I23" s="12">
        <v>5.1238876407314393</v>
      </c>
      <c r="J23" s="12">
        <v>4.372479520359434</v>
      </c>
      <c r="K23" s="12">
        <v>2.5493275636289354</v>
      </c>
      <c r="L23" s="12">
        <v>-3.6396612402165687</v>
      </c>
      <c r="M23" s="12">
        <v>13.87410940486599</v>
      </c>
      <c r="N23" s="12">
        <v>6.6867854647399412</v>
      </c>
      <c r="O23" s="12">
        <v>2.0077326145131451</v>
      </c>
      <c r="P23" s="12">
        <v>1.9590694110496116</v>
      </c>
      <c r="Q23" s="12">
        <v>2.0545589576735779</v>
      </c>
      <c r="R23" s="12">
        <v>2.2259804112151329</v>
      </c>
      <c r="S23" s="12">
        <v>2.1500000000000057</v>
      </c>
      <c r="T23" s="12">
        <v>2.1400000000000148</v>
      </c>
      <c r="U23" s="12">
        <v>2.140000000000029</v>
      </c>
      <c r="V23" s="12">
        <v>2.1200000000000188</v>
      </c>
    </row>
    <row r="24" spans="1:22">
      <c r="O24" s="12">
        <v>1000</v>
      </c>
      <c r="P24" s="12">
        <v>1000</v>
      </c>
      <c r="Q24" s="12">
        <v>1000</v>
      </c>
      <c r="R24" s="12">
        <v>1000</v>
      </c>
      <c r="S24" s="12">
        <v>1000</v>
      </c>
      <c r="T24" s="12">
        <v>1000</v>
      </c>
      <c r="U24" s="12">
        <v>1000</v>
      </c>
      <c r="V24" s="12">
        <v>1000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030EB-BFF1-4EE7-9BAE-2D4CA522FE3F}">
  <dimension ref="A1:AC25"/>
  <sheetViews>
    <sheetView showGridLines="0" workbookViewId="0">
      <selection activeCell="D19" sqref="D19"/>
    </sheetView>
  </sheetViews>
  <sheetFormatPr defaultColWidth="8.796875" defaultRowHeight="14.25"/>
  <cols>
    <col min="1" max="16384" width="8.796875" style="12"/>
  </cols>
  <sheetData>
    <row r="1" spans="1:1">
      <c r="A1" s="204" t="s">
        <v>604</v>
      </c>
    </row>
    <row r="2" spans="1:1">
      <c r="A2" s="186" t="s">
        <v>603</v>
      </c>
    </row>
    <row r="3" spans="1:1">
      <c r="A3"/>
    </row>
    <row r="15" spans="1:1">
      <c r="A15" s="17" t="s">
        <v>536</v>
      </c>
    </row>
    <row r="19" spans="1:29">
      <c r="A19" s="31"/>
    </row>
    <row r="20" spans="1:29">
      <c r="B20" s="12">
        <v>1995</v>
      </c>
      <c r="C20" s="12">
        <v>1996</v>
      </c>
      <c r="D20" s="12">
        <v>1997</v>
      </c>
      <c r="E20" s="12">
        <v>1998</v>
      </c>
      <c r="F20" s="12">
        <v>1999</v>
      </c>
      <c r="G20" s="12">
        <v>2000</v>
      </c>
      <c r="H20" s="12">
        <v>2001</v>
      </c>
      <c r="I20" s="12">
        <v>2002</v>
      </c>
      <c r="J20" s="12">
        <v>2003</v>
      </c>
      <c r="K20" s="12">
        <v>2004</v>
      </c>
      <c r="L20" s="12">
        <v>2005</v>
      </c>
      <c r="M20" s="12">
        <v>2006</v>
      </c>
      <c r="N20" s="12">
        <v>2007</v>
      </c>
      <c r="O20" s="12">
        <v>2008</v>
      </c>
      <c r="P20" s="12">
        <v>2009</v>
      </c>
      <c r="Q20" s="12">
        <v>2010</v>
      </c>
      <c r="R20" s="12">
        <v>2011</v>
      </c>
      <c r="S20" s="12">
        <v>2012</v>
      </c>
      <c r="T20" s="12">
        <v>2013</v>
      </c>
      <c r="U20" s="12">
        <v>2014</v>
      </c>
      <c r="V20" s="12">
        <v>2015</v>
      </c>
      <c r="W20" s="12">
        <v>2016</v>
      </c>
      <c r="X20" s="12">
        <v>2017</v>
      </c>
      <c r="Y20" s="12">
        <v>2018</v>
      </c>
      <c r="Z20" s="12">
        <v>2019</v>
      </c>
      <c r="AA20" s="12">
        <v>2020</v>
      </c>
      <c r="AB20" s="12">
        <v>2021</v>
      </c>
      <c r="AC20" s="12">
        <v>2022</v>
      </c>
    </row>
    <row r="21" spans="1:29">
      <c r="A21" s="12" t="s">
        <v>605</v>
      </c>
      <c r="B21" s="12">
        <v>7.2235892714255403</v>
      </c>
      <c r="C21" s="12">
        <v>8.1304461360636537</v>
      </c>
      <c r="D21" s="12">
        <v>8.7337238570627989</v>
      </c>
      <c r="E21" s="12">
        <v>9.1109048881017731</v>
      </c>
      <c r="F21" s="12">
        <v>9.8419815822146504</v>
      </c>
      <c r="G21" s="12">
        <v>10.148987695066577</v>
      </c>
      <c r="H21" s="12">
        <v>10.348642918197971</v>
      </c>
      <c r="I21" s="12">
        <v>10.530788302081804</v>
      </c>
      <c r="J21" s="12">
        <v>12.164679469750823</v>
      </c>
      <c r="K21" s="12">
        <v>14.066785016816583</v>
      </c>
      <c r="L21" s="12">
        <v>15.828356608262084</v>
      </c>
      <c r="M21" s="12">
        <v>16.369304023553315</v>
      </c>
      <c r="N21" s="12">
        <v>13.98361898003982</v>
      </c>
      <c r="O21" s="12">
        <v>10.968882257338942</v>
      </c>
      <c r="P21" s="12">
        <v>6.5600552354012649</v>
      </c>
      <c r="Q21" s="12">
        <v>4.1931722736712072</v>
      </c>
      <c r="R21" s="12">
        <v>3.3601068506743692</v>
      </c>
      <c r="S21" s="12">
        <v>3.0078498138076379</v>
      </c>
      <c r="T21" s="12">
        <v>2.9081625881826083</v>
      </c>
      <c r="U21" s="12">
        <v>2.6407759862027538</v>
      </c>
      <c r="V21" s="12">
        <v>2.7464887610138051</v>
      </c>
      <c r="W21" s="12">
        <v>3.1099071513089913</v>
      </c>
      <c r="X21" s="12">
        <v>3.14224424854187</v>
      </c>
      <c r="Y21" s="12">
        <v>3.6701191753976947</v>
      </c>
      <c r="Z21" s="12">
        <v>2.5777807810651048</v>
      </c>
      <c r="AA21" s="12">
        <v>2.3398825675040453</v>
      </c>
      <c r="AB21" s="12">
        <v>2.5395198496621672</v>
      </c>
      <c r="AC21" s="12">
        <v>3.2336036742293763</v>
      </c>
    </row>
    <row r="22" spans="1:29">
      <c r="A22" s="12" t="s">
        <v>606</v>
      </c>
      <c r="B22" s="12">
        <v>2.5663302716631211</v>
      </c>
      <c r="C22" s="12">
        <v>2.6912008783678272</v>
      </c>
      <c r="D22" s="12">
        <v>2.8353817794259992</v>
      </c>
      <c r="E22" s="12">
        <v>3.0339834903315182</v>
      </c>
      <c r="F22" s="12">
        <v>3.582103236098809</v>
      </c>
      <c r="G22" s="12">
        <v>4.0327629863006003</v>
      </c>
      <c r="H22" s="12">
        <v>5.0146472531898167</v>
      </c>
      <c r="I22" s="12">
        <v>5.1017913376667066</v>
      </c>
      <c r="J22" s="12">
        <v>4.3350057105324051</v>
      </c>
      <c r="K22" s="12">
        <v>4.154105771834856</v>
      </c>
      <c r="L22" s="12">
        <v>4.1775055949456696</v>
      </c>
      <c r="M22" s="12">
        <v>4.4810958358956965</v>
      </c>
      <c r="N22" s="12">
        <v>5.5657049357366972</v>
      </c>
      <c r="O22" s="12">
        <v>6.4889087558979917</v>
      </c>
      <c r="P22" s="12">
        <v>4.7719981113884966</v>
      </c>
      <c r="Q22" s="12">
        <v>4.3461326879295497</v>
      </c>
      <c r="R22" s="12">
        <v>3.425877995494135</v>
      </c>
      <c r="S22" s="12">
        <v>2.9052919202945811</v>
      </c>
      <c r="T22" s="12">
        <v>2.7204992926062115</v>
      </c>
      <c r="U22" s="12">
        <v>2.8970677353870666</v>
      </c>
      <c r="V22" s="12">
        <v>2.862317681122553</v>
      </c>
      <c r="W22" s="12">
        <v>3.1445321245442135</v>
      </c>
      <c r="X22" s="12">
        <v>3.0515702438780363</v>
      </c>
      <c r="Y22" s="12">
        <v>3.4284016667980604</v>
      </c>
      <c r="Z22" s="12">
        <v>3.8754976904170566</v>
      </c>
      <c r="AA22" s="12">
        <v>4.2912107094390297</v>
      </c>
      <c r="AB22" s="12">
        <v>3.7667945507338323</v>
      </c>
      <c r="AC22" s="12">
        <v>3.8316644243903988</v>
      </c>
    </row>
    <row r="23" spans="1:29">
      <c r="A23" s="12" t="s">
        <v>607</v>
      </c>
      <c r="T23" s="12">
        <v>4.2818178012335659</v>
      </c>
      <c r="U23" s="12">
        <v>5.4265407186366099</v>
      </c>
      <c r="V23" s="12">
        <v>5.6876961935062686</v>
      </c>
      <c r="W23" s="12">
        <v>5.7302147357232407</v>
      </c>
      <c r="X23" s="12">
        <v>5.9880439932112965</v>
      </c>
      <c r="Y23" s="12">
        <v>5.7664845127611439</v>
      </c>
      <c r="Z23" s="12">
        <v>6.056465373131287</v>
      </c>
      <c r="AA23" s="12">
        <v>5.3466216617302686</v>
      </c>
      <c r="AB23" s="12">
        <v>5.0761076144639325</v>
      </c>
      <c r="AC23" s="12">
        <v>5.4076807384824503</v>
      </c>
    </row>
    <row r="24" spans="1:29">
      <c r="A24" s="12" t="s">
        <v>608</v>
      </c>
      <c r="T24" s="12">
        <v>6.7553296822429925</v>
      </c>
      <c r="U24" s="12">
        <v>8.7564839921196693</v>
      </c>
      <c r="V24" s="12">
        <v>10.313156947994015</v>
      </c>
      <c r="W24" s="12">
        <v>10.001332797721233</v>
      </c>
      <c r="X24" s="12">
        <v>10.272771378266274</v>
      </c>
      <c r="Y24" s="12">
        <v>8.6386173738241752</v>
      </c>
      <c r="Z24" s="12">
        <v>7.9449038289393163</v>
      </c>
      <c r="AA24" s="12">
        <v>8.4596072204786505</v>
      </c>
      <c r="AB24" s="12">
        <v>9.0975330270377288</v>
      </c>
      <c r="AC24" s="12">
        <v>11.455418022644286</v>
      </c>
    </row>
    <row r="25" spans="1:29">
      <c r="A25" s="12" t="s">
        <v>609</v>
      </c>
      <c r="B25" s="12">
        <v>10.525140750818045</v>
      </c>
      <c r="C25" s="12">
        <v>11.156635073826026</v>
      </c>
      <c r="D25" s="12">
        <v>12.593591241768637</v>
      </c>
      <c r="E25" s="12">
        <v>14.14262298702463</v>
      </c>
      <c r="F25" s="12">
        <v>14.168484568758689</v>
      </c>
      <c r="G25" s="12">
        <v>13.394320804964567</v>
      </c>
      <c r="H25" s="12">
        <v>11.395275420461438</v>
      </c>
      <c r="I25" s="12">
        <v>10.669197248293655</v>
      </c>
      <c r="J25" s="12">
        <v>10.905704478408635</v>
      </c>
      <c r="K25" s="12">
        <v>10.643263789471728</v>
      </c>
      <c r="L25" s="12">
        <v>11.832068435035943</v>
      </c>
      <c r="M25" s="12">
        <v>11.914491575398969</v>
      </c>
      <c r="N25" s="12">
        <v>10.984886525164013</v>
      </c>
      <c r="O25" s="12">
        <v>8.4948264871476979</v>
      </c>
      <c r="P25" s="12">
        <v>7.3064519981580434</v>
      </c>
      <c r="Q25" s="12">
        <v>6.8829708195781327</v>
      </c>
      <c r="R25" s="12">
        <v>7.325057676948413</v>
      </c>
      <c r="S25" s="12">
        <v>9.6845823273615945</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70438-6716-45F7-ABE7-DE1E6DA96C26}">
  <dimension ref="A1:AB36"/>
  <sheetViews>
    <sheetView showGridLines="0" workbookViewId="0"/>
  </sheetViews>
  <sheetFormatPr defaultColWidth="8.796875" defaultRowHeight="14.25"/>
  <cols>
    <col min="1" max="16384" width="8.796875" style="12"/>
  </cols>
  <sheetData>
    <row r="1" spans="1:1">
      <c r="A1" s="204" t="s">
        <v>621</v>
      </c>
    </row>
    <row r="2" spans="1:1">
      <c r="A2" s="186" t="s">
        <v>618</v>
      </c>
    </row>
    <row r="3" spans="1:1">
      <c r="A3"/>
    </row>
    <row r="16" spans="1:1">
      <c r="A16" s="17" t="s">
        <v>619</v>
      </c>
    </row>
    <row r="17" spans="1:28">
      <c r="A17" s="17" t="s">
        <v>620</v>
      </c>
    </row>
    <row r="19" spans="1:28">
      <c r="A19" s="31"/>
    </row>
    <row r="20" spans="1:28">
      <c r="B20" s="12">
        <v>2000</v>
      </c>
      <c r="C20" s="12">
        <v>2001</v>
      </c>
      <c r="D20" s="12">
        <v>2002</v>
      </c>
      <c r="E20" s="12">
        <v>2003</v>
      </c>
      <c r="F20" s="12">
        <v>2004</v>
      </c>
      <c r="G20" s="12">
        <v>2005</v>
      </c>
      <c r="H20" s="12">
        <v>2006</v>
      </c>
      <c r="I20" s="12">
        <v>2007</v>
      </c>
      <c r="J20" s="12">
        <v>2008</v>
      </c>
      <c r="K20" s="12">
        <v>2009</v>
      </c>
      <c r="L20" s="12">
        <v>2010</v>
      </c>
      <c r="M20" s="12">
        <v>2011</v>
      </c>
      <c r="N20" s="12">
        <v>2012</v>
      </c>
      <c r="O20" s="12">
        <v>2013</v>
      </c>
      <c r="P20" s="12">
        <v>2014</v>
      </c>
      <c r="Q20" s="12">
        <v>2015</v>
      </c>
      <c r="R20" s="12">
        <v>2016</v>
      </c>
      <c r="S20" s="12">
        <v>2017</v>
      </c>
      <c r="T20" s="12">
        <v>2018</v>
      </c>
      <c r="U20" s="12">
        <v>2019</v>
      </c>
      <c r="V20" s="12">
        <v>2020</v>
      </c>
      <c r="W20" s="12">
        <v>2021</v>
      </c>
      <c r="X20" s="12">
        <v>2022</v>
      </c>
      <c r="Y20" s="12">
        <v>2023</v>
      </c>
      <c r="Z20" s="12">
        <v>2024</v>
      </c>
      <c r="AA20" s="12">
        <v>2025</v>
      </c>
      <c r="AB20" s="12">
        <v>2026</v>
      </c>
    </row>
    <row r="21" spans="1:28">
      <c r="A21" s="12" t="s">
        <v>622</v>
      </c>
      <c r="B21" s="12">
        <v>0.45878082168371903</v>
      </c>
      <c r="C21" s="12">
        <v>0.46589938362455391</v>
      </c>
      <c r="D21" s="12">
        <v>0.47252249336526636</v>
      </c>
      <c r="E21" s="12">
        <v>0.48788907386262703</v>
      </c>
      <c r="F21" s="12">
        <v>0.50179073349465719</v>
      </c>
      <c r="G21" s="12">
        <v>0.51277984447561231</v>
      </c>
      <c r="H21" s="12">
        <v>0.52555004602274413</v>
      </c>
      <c r="I21" s="12">
        <v>0.54986579898070442</v>
      </c>
      <c r="J21" s="12">
        <v>0.55027749101937007</v>
      </c>
      <c r="K21" s="12">
        <v>0.55205412135047516</v>
      </c>
      <c r="L21" s="12">
        <v>0.55439322979725736</v>
      </c>
      <c r="M21" s="12">
        <v>0.5544008115168696</v>
      </c>
      <c r="N21" s="12">
        <v>0.5528827931932363</v>
      </c>
      <c r="O21" s="12">
        <v>0.55012209482573804</v>
      </c>
      <c r="P21" s="12">
        <v>0.54583865142285015</v>
      </c>
      <c r="Q21" s="12">
        <v>0.54044919858502705</v>
      </c>
      <c r="R21" s="12">
        <v>0.53658043437508374</v>
      </c>
      <c r="S21" s="12">
        <v>0.52924378896569579</v>
      </c>
      <c r="T21" s="12">
        <v>0.5227006490802063</v>
      </c>
      <c r="U21" s="12">
        <v>0.51682723811469378</v>
      </c>
      <c r="V21" s="12">
        <v>0.51103967306223963</v>
      </c>
      <c r="W21" s="12">
        <v>0.50798634376012142</v>
      </c>
      <c r="X21" s="12">
        <v>0.50953066167829819</v>
      </c>
    </row>
    <row r="22" spans="1:28">
      <c r="A22" s="12" t="s">
        <v>623</v>
      </c>
      <c r="B22" s="12">
        <v>0.58247963075783837</v>
      </c>
      <c r="C22" s="12" t="e">
        <v>#N/A</v>
      </c>
      <c r="D22" s="12" t="e">
        <v>#N/A</v>
      </c>
      <c r="E22" s="12" t="e">
        <v>#N/A</v>
      </c>
      <c r="F22" s="12" t="e">
        <v>#N/A</v>
      </c>
      <c r="G22" s="12" t="e">
        <v>#N/A</v>
      </c>
      <c r="H22" s="12" t="e">
        <v>#N/A</v>
      </c>
      <c r="I22" s="12" t="e">
        <v>#N/A</v>
      </c>
      <c r="J22" s="12" t="e">
        <v>#N/A</v>
      </c>
      <c r="K22" s="12" t="e">
        <v>#N/A</v>
      </c>
      <c r="L22" s="12" t="e">
        <v>#N/A</v>
      </c>
      <c r="M22" s="12">
        <v>0.62197990745520293</v>
      </c>
      <c r="N22" s="12" t="e">
        <v>#N/A</v>
      </c>
      <c r="O22" s="12" t="e">
        <v>#N/A</v>
      </c>
      <c r="P22" s="12" t="e">
        <v>#N/A</v>
      </c>
      <c r="Q22" s="12" t="e">
        <v>#N/A</v>
      </c>
      <c r="R22" s="12" t="e">
        <v>#N/A</v>
      </c>
      <c r="S22" s="12" t="e">
        <v>#N/A</v>
      </c>
      <c r="T22" s="12" t="e">
        <v>#N/A</v>
      </c>
      <c r="U22" s="12" t="e">
        <v>#N/A</v>
      </c>
      <c r="V22" s="12" t="e">
        <v>#N/A</v>
      </c>
      <c r="W22" s="12" t="e">
        <v>#N/A</v>
      </c>
      <c r="X22" s="12" t="e">
        <v>#N/A</v>
      </c>
    </row>
    <row r="23" spans="1:28">
      <c r="A23" s="12" t="s">
        <v>624</v>
      </c>
      <c r="B23" s="12" t="e">
        <v>#N/A</v>
      </c>
      <c r="C23" s="12" t="e">
        <v>#N/A</v>
      </c>
      <c r="D23" s="12" t="e">
        <v>#N/A</v>
      </c>
      <c r="E23" s="12" t="e">
        <v>#N/A</v>
      </c>
      <c r="F23" s="12" t="e">
        <v>#N/A</v>
      </c>
      <c r="G23" s="12" t="e">
        <v>#N/A</v>
      </c>
      <c r="H23" s="12" t="e">
        <v>#N/A</v>
      </c>
      <c r="I23" s="12" t="e">
        <v>#N/A</v>
      </c>
      <c r="J23" s="12" t="e">
        <v>#N/A</v>
      </c>
      <c r="K23" s="12" t="e">
        <v>#N/A</v>
      </c>
      <c r="L23" s="12" t="e">
        <v>#N/A</v>
      </c>
      <c r="M23" s="12" t="e">
        <v>#N/A</v>
      </c>
      <c r="N23" s="12" t="e">
        <v>#N/A</v>
      </c>
      <c r="O23" s="12" t="e">
        <v>#N/A</v>
      </c>
      <c r="P23" s="12" t="e">
        <v>#N/A</v>
      </c>
      <c r="Q23" s="12" t="e">
        <v>#N/A</v>
      </c>
      <c r="R23" s="12" t="e">
        <v>#N/A</v>
      </c>
      <c r="S23" s="12" t="e">
        <v>#N/A</v>
      </c>
      <c r="T23" s="12" t="e">
        <v>#N/A</v>
      </c>
      <c r="U23" s="12" t="e">
        <v>#N/A</v>
      </c>
      <c r="V23" s="12" t="e">
        <v>#N/A</v>
      </c>
      <c r="W23" s="12" t="e">
        <v>#N/A</v>
      </c>
      <c r="X23" s="12">
        <v>0.5865137747662289</v>
      </c>
    </row>
    <row r="24" spans="1:28">
      <c r="A24" s="12" t="s">
        <v>625</v>
      </c>
      <c r="B24" s="12">
        <v>0.55520443002231379</v>
      </c>
      <c r="C24" s="12">
        <v>0.55698563645118782</v>
      </c>
      <c r="D24" s="12">
        <v>0.55839025511608464</v>
      </c>
      <c r="E24" s="12">
        <v>0.56014571460539286</v>
      </c>
      <c r="F24" s="12">
        <v>0.56180825750868368</v>
      </c>
      <c r="G24" s="12">
        <v>0.56630169084044446</v>
      </c>
      <c r="H24" s="12">
        <v>0.5675912031517053</v>
      </c>
      <c r="I24" s="12">
        <v>0.56776408204864903</v>
      </c>
      <c r="J24" s="12">
        <v>0.56662906297848981</v>
      </c>
      <c r="K24" s="12">
        <v>0.56585242368762023</v>
      </c>
      <c r="L24" s="12">
        <v>0.56436443126822577</v>
      </c>
      <c r="M24" s="12">
        <v>0.56359936314228698</v>
      </c>
      <c r="N24" s="12">
        <v>0.56232920873005954</v>
      </c>
      <c r="O24" s="12">
        <v>0.56171892432311821</v>
      </c>
      <c r="P24" s="12">
        <v>0.5606981978355996</v>
      </c>
      <c r="Q24" s="12">
        <v>0.55956992745261513</v>
      </c>
      <c r="R24" s="12">
        <v>0.55745877850261338</v>
      </c>
      <c r="S24" s="12">
        <v>0.5561903500605051</v>
      </c>
      <c r="T24" s="12">
        <v>0.55576087723155942</v>
      </c>
      <c r="U24" s="12">
        <v>0.55634118719773562</v>
      </c>
      <c r="V24" s="12">
        <v>0.55855139337672455</v>
      </c>
      <c r="W24" s="12">
        <v>0.56193464221189582</v>
      </c>
      <c r="X24" s="12">
        <v>0.56409392098245204</v>
      </c>
    </row>
    <row r="25" spans="1:28">
      <c r="A25" s="12" t="s">
        <v>626</v>
      </c>
      <c r="B25" s="12" t="e">
        <v>#N/A</v>
      </c>
      <c r="C25" s="12" t="e">
        <v>#N/A</v>
      </c>
      <c r="D25" s="12" t="e">
        <v>#N/A</v>
      </c>
      <c r="E25" s="12" t="e">
        <v>#N/A</v>
      </c>
      <c r="F25" s="12" t="e">
        <v>#N/A</v>
      </c>
      <c r="G25" s="12">
        <v>0.56211738362180363</v>
      </c>
      <c r="H25" s="12">
        <v>0.56426967656362537</v>
      </c>
      <c r="I25" s="12">
        <v>0.56595815963073048</v>
      </c>
      <c r="J25" s="12">
        <v>0.56727011589475373</v>
      </c>
      <c r="K25" s="12">
        <v>0.56760016342168207</v>
      </c>
      <c r="L25" s="12">
        <v>0.56848260762016745</v>
      </c>
      <c r="M25" s="12">
        <v>0.56958476013565384</v>
      </c>
      <c r="N25" s="12">
        <v>0.57172386052742674</v>
      </c>
      <c r="O25" s="12">
        <v>0.57319765342044882</v>
      </c>
      <c r="P25" s="12">
        <v>0.57454717685534751</v>
      </c>
      <c r="Q25" s="12">
        <v>0.57579355408407817</v>
      </c>
      <c r="R25" s="12">
        <v>0.57819477553669618</v>
      </c>
      <c r="S25" s="12">
        <v>0.58147272830230678</v>
      </c>
      <c r="T25" s="12">
        <v>0.5852630472281819</v>
      </c>
      <c r="U25" s="12">
        <v>0.58981984323783865</v>
      </c>
      <c r="V25" s="12">
        <v>0.59444065818468084</v>
      </c>
      <c r="W25" s="12">
        <v>0.59783365133496491</v>
      </c>
      <c r="X25" s="12" t="e">
        <v>#N/A</v>
      </c>
    </row>
    <row r="26" spans="1:28">
      <c r="A26" s="12" t="s">
        <v>627</v>
      </c>
      <c r="B26" s="12">
        <v>0.5918739915217951</v>
      </c>
      <c r="C26" s="12">
        <v>0.59424009954235879</v>
      </c>
      <c r="D26" s="12">
        <v>0.59596714697948339</v>
      </c>
      <c r="E26" s="12">
        <v>0.59768176233902282</v>
      </c>
      <c r="F26" s="12">
        <v>0.59957560742479299</v>
      </c>
      <c r="G26" s="12">
        <v>0.60094033150318116</v>
      </c>
      <c r="H26" s="12">
        <v>0.60304102366155521</v>
      </c>
      <c r="I26" s="12">
        <v>0.60643696713562478</v>
      </c>
      <c r="J26" s="12">
        <v>0.60989120517676287</v>
      </c>
      <c r="K26" s="12">
        <v>0.61372885545386424</v>
      </c>
      <c r="L26" s="12">
        <v>0.61764762860916467</v>
      </c>
      <c r="M26" s="12">
        <v>0.6210621334296994</v>
      </c>
      <c r="N26" s="12">
        <v>0.62491263556904053</v>
      </c>
      <c r="O26" s="12">
        <v>0.62866237965421978</v>
      </c>
      <c r="P26" s="12">
        <v>0.63045030585931705</v>
      </c>
      <c r="Q26" s="12">
        <v>0.63399853992023081</v>
      </c>
      <c r="R26" s="12">
        <v>0.63740277887447838</v>
      </c>
      <c r="S26" s="12">
        <v>0.64081841273303863</v>
      </c>
      <c r="T26" s="12">
        <v>0.64378500512593984</v>
      </c>
      <c r="U26" s="12">
        <v>0.64746148769150325</v>
      </c>
      <c r="V26" s="12">
        <v>0.65095982928810925</v>
      </c>
      <c r="W26" s="12">
        <v>0.65121949301575932</v>
      </c>
      <c r="X26" s="12">
        <v>0.6534536750098956</v>
      </c>
    </row>
    <row r="27" spans="1:28">
      <c r="A27" s="12" t="s">
        <v>628</v>
      </c>
      <c r="B27" s="12" t="e">
        <v>#N/A</v>
      </c>
      <c r="C27" s="12" t="e">
        <v>#N/A</v>
      </c>
      <c r="D27" s="12" t="e">
        <v>#N/A</v>
      </c>
      <c r="E27" s="12" t="e">
        <v>#N/A</v>
      </c>
      <c r="F27" s="12" t="e">
        <v>#N/A</v>
      </c>
      <c r="G27" s="12" t="e">
        <v>#N/A</v>
      </c>
      <c r="H27" s="12" t="e">
        <v>#N/A</v>
      </c>
      <c r="I27" s="12" t="e">
        <v>#N/A</v>
      </c>
      <c r="J27" s="12" t="e">
        <v>#N/A</v>
      </c>
      <c r="K27" s="12" t="e">
        <v>#N/A</v>
      </c>
      <c r="L27" s="12" t="e">
        <v>#N/A</v>
      </c>
      <c r="M27" s="12" t="e">
        <v>#N/A</v>
      </c>
      <c r="N27" s="12" t="e">
        <v>#N/A</v>
      </c>
      <c r="O27" s="12" t="e">
        <v>#N/A</v>
      </c>
      <c r="P27" s="12" t="e">
        <v>#N/A</v>
      </c>
      <c r="Q27" s="12" t="e">
        <v>#N/A</v>
      </c>
      <c r="R27" s="12" t="e">
        <v>#N/A</v>
      </c>
      <c r="S27" s="12" t="e">
        <v>#N/A</v>
      </c>
      <c r="T27" s="12" t="e">
        <v>#N/A</v>
      </c>
      <c r="U27" s="12" t="e">
        <v>#N/A</v>
      </c>
      <c r="V27" s="12" t="e">
        <v>#N/A</v>
      </c>
      <c r="W27" s="12" t="e">
        <v>#N/A</v>
      </c>
      <c r="X27" s="12" t="e">
        <v>#N/A</v>
      </c>
    </row>
    <row r="28" spans="1:28">
      <c r="A28" s="12" t="s">
        <v>629</v>
      </c>
      <c r="B28" s="12" t="e">
        <v>#N/A</v>
      </c>
      <c r="C28" s="12" t="e">
        <v>#N/A</v>
      </c>
      <c r="D28" s="12" t="e">
        <v>#N/A</v>
      </c>
      <c r="E28" s="12" t="e">
        <v>#N/A</v>
      </c>
      <c r="F28" s="12" t="e">
        <v>#N/A</v>
      </c>
      <c r="G28" s="12" t="e">
        <v>#N/A</v>
      </c>
      <c r="H28" s="12" t="e">
        <v>#N/A</v>
      </c>
      <c r="I28" s="12" t="e">
        <v>#N/A</v>
      </c>
      <c r="J28" s="12" t="e">
        <v>#N/A</v>
      </c>
      <c r="K28" s="12" t="e">
        <v>#N/A</v>
      </c>
      <c r="L28" s="12" t="e">
        <v>#N/A</v>
      </c>
      <c r="M28" s="12" t="e">
        <v>#N/A</v>
      </c>
      <c r="N28" s="12" t="e">
        <v>#N/A</v>
      </c>
      <c r="O28" s="12" t="e">
        <v>#N/A</v>
      </c>
      <c r="P28" s="12" t="e">
        <v>#N/A</v>
      </c>
      <c r="Q28" s="12" t="e">
        <v>#N/A</v>
      </c>
      <c r="R28" s="12" t="e">
        <v>#N/A</v>
      </c>
      <c r="S28" s="12" t="e">
        <v>#N/A</v>
      </c>
      <c r="T28" s="12" t="e">
        <v>#N/A</v>
      </c>
      <c r="U28" s="12" t="e">
        <v>#N/A</v>
      </c>
      <c r="V28" s="12" t="e">
        <v>#N/A</v>
      </c>
      <c r="W28" s="12" t="e">
        <v>#N/A</v>
      </c>
      <c r="X28" s="12" t="e">
        <v>#N/A</v>
      </c>
    </row>
    <row r="29" spans="1:28">
      <c r="A29" s="12" t="s">
        <v>630</v>
      </c>
      <c r="J29" s="12">
        <v>0.63493210919192855</v>
      </c>
      <c r="K29" s="12">
        <v>0.64084917817543541</v>
      </c>
      <c r="L29" s="12">
        <v>0.64713931463927177</v>
      </c>
      <c r="M29" s="12">
        <v>0.65531794272343891</v>
      </c>
      <c r="N29" s="12">
        <v>0.67428786040217359</v>
      </c>
      <c r="O29" s="12">
        <v>0.67415304421738531</v>
      </c>
      <c r="P29" s="12">
        <v>0.6634618994895054</v>
      </c>
      <c r="Q29" s="12">
        <v>0.66400508733700692</v>
      </c>
      <c r="R29" s="12">
        <v>0.66590132669533875</v>
      </c>
      <c r="S29" s="12">
        <v>0.66778031219996181</v>
      </c>
      <c r="T29" s="12" t="e">
        <v>#N/A</v>
      </c>
      <c r="U29" s="12" t="e">
        <v>#N/A</v>
      </c>
      <c r="V29" s="12" t="e">
        <v>#N/A</v>
      </c>
      <c r="W29" s="12" t="e">
        <v>#N/A</v>
      </c>
      <c r="X29" s="12" t="e">
        <v>#N/A</v>
      </c>
    </row>
    <row r="30" spans="1:28">
      <c r="A30" s="12" t="s">
        <v>631</v>
      </c>
      <c r="B30" s="12" t="e">
        <v>#N/A</v>
      </c>
      <c r="C30" s="12" t="e">
        <v>#N/A</v>
      </c>
      <c r="D30" s="12" t="e">
        <v>#N/A</v>
      </c>
      <c r="E30" s="12" t="e">
        <v>#N/A</v>
      </c>
      <c r="F30" s="12" t="e">
        <v>#N/A</v>
      </c>
      <c r="G30" s="12" t="e">
        <v>#N/A</v>
      </c>
      <c r="H30" s="12" t="e">
        <v>#N/A</v>
      </c>
      <c r="I30" s="12" t="e">
        <v>#N/A</v>
      </c>
      <c r="J30" s="12" t="e">
        <v>#N/A</v>
      </c>
      <c r="K30" s="12" t="e">
        <v>#N/A</v>
      </c>
      <c r="L30" s="12" t="e">
        <v>#N/A</v>
      </c>
      <c r="M30" s="12" t="e">
        <v>#N/A</v>
      </c>
      <c r="N30" s="12" t="e">
        <v>#N/A</v>
      </c>
      <c r="O30" s="12" t="e">
        <v>#N/A</v>
      </c>
      <c r="P30" s="12" t="e">
        <v>#N/A</v>
      </c>
      <c r="Q30" s="12" t="e">
        <v>#N/A</v>
      </c>
      <c r="R30" s="12" t="e">
        <v>#N/A</v>
      </c>
      <c r="S30" s="12" t="e">
        <v>#N/A</v>
      </c>
      <c r="T30" s="12" t="e">
        <v>#N/A</v>
      </c>
      <c r="U30" s="12" t="e">
        <v>#N/A</v>
      </c>
      <c r="V30" s="12" t="e">
        <v>#N/A</v>
      </c>
      <c r="W30" s="12" t="e">
        <v>#N/A</v>
      </c>
      <c r="X30" s="12" t="e">
        <v>#N/A</v>
      </c>
    </row>
    <row r="31" spans="1:28">
      <c r="A31" s="12" t="s">
        <v>632</v>
      </c>
      <c r="B31" s="12" t="e">
        <v>#N/A</v>
      </c>
      <c r="C31" s="12" t="e">
        <v>#N/A</v>
      </c>
      <c r="D31" s="12" t="e">
        <v>#N/A</v>
      </c>
      <c r="E31" s="12" t="e">
        <v>#N/A</v>
      </c>
      <c r="F31" s="12" t="e">
        <v>#N/A</v>
      </c>
      <c r="G31" s="12" t="e">
        <v>#N/A</v>
      </c>
      <c r="H31" s="12" t="e">
        <v>#N/A</v>
      </c>
      <c r="I31" s="12" t="e">
        <v>#N/A</v>
      </c>
      <c r="J31" s="12" t="e">
        <v>#N/A</v>
      </c>
      <c r="K31" s="12" t="e">
        <v>#N/A</v>
      </c>
      <c r="L31" s="12" t="e">
        <v>#N/A</v>
      </c>
      <c r="M31" s="12" t="e">
        <v>#N/A</v>
      </c>
      <c r="N31" s="12">
        <v>0.53848962485711516</v>
      </c>
      <c r="O31" s="12">
        <v>0.54204453240201</v>
      </c>
      <c r="P31" s="12">
        <v>0.54280329761005897</v>
      </c>
      <c r="Q31" s="12">
        <v>0.54295208211652124</v>
      </c>
      <c r="R31" s="12">
        <v>0.5420685069581479</v>
      </c>
      <c r="S31" s="12">
        <v>0.54133743280209523</v>
      </c>
      <c r="T31" s="12">
        <v>0.54200739884842075</v>
      </c>
      <c r="U31" s="12">
        <v>0.54267633883505983</v>
      </c>
      <c r="V31" s="12">
        <v>0.5426106730612964</v>
      </c>
      <c r="W31" s="12">
        <v>0.54495747809286621</v>
      </c>
      <c r="X31" s="12">
        <v>0.54611249968158138</v>
      </c>
    </row>
    <row r="32" spans="1:28">
      <c r="A32" s="12" t="s">
        <v>633</v>
      </c>
      <c r="B32" s="12" t="e">
        <v>#N/A</v>
      </c>
      <c r="C32" s="12">
        <v>0.61927552426731569</v>
      </c>
      <c r="D32" s="12">
        <v>0.6322146985655025</v>
      </c>
      <c r="E32" s="12">
        <v>0.63596832671161996</v>
      </c>
      <c r="F32" s="12">
        <v>0.6392359417297746</v>
      </c>
      <c r="G32" s="12">
        <v>0.64311684423943072</v>
      </c>
      <c r="H32" s="12">
        <v>0.64520285405147204</v>
      </c>
      <c r="I32" s="12">
        <v>0.64713461625129565</v>
      </c>
      <c r="J32" s="12">
        <v>0.65019971931097398</v>
      </c>
      <c r="K32" s="12">
        <v>0.65227643125654877</v>
      </c>
      <c r="L32" s="12">
        <v>0.65347497612078231</v>
      </c>
      <c r="M32" s="12">
        <v>0.65489296186442003</v>
      </c>
      <c r="N32" s="12">
        <v>0.65767995042754901</v>
      </c>
      <c r="O32" s="12">
        <v>0.66149790625313298</v>
      </c>
      <c r="P32" s="12">
        <v>0.66477965676512363</v>
      </c>
      <c r="Q32" s="12">
        <v>0.66713545635973159</v>
      </c>
      <c r="R32" s="12">
        <v>0.6683207405710806</v>
      </c>
      <c r="S32" s="12">
        <v>0.67025146842443417</v>
      </c>
      <c r="T32" s="12">
        <v>0.67144976204817541</v>
      </c>
      <c r="U32" s="12">
        <v>0.67273770327851312</v>
      </c>
      <c r="V32" s="12">
        <v>0.67239657288903687</v>
      </c>
      <c r="W32" s="12">
        <v>0.67329824586590914</v>
      </c>
      <c r="X32" s="12" t="e">
        <v>#N/A</v>
      </c>
    </row>
    <row r="33" spans="1:28">
      <c r="A33" s="12" t="s">
        <v>634</v>
      </c>
      <c r="B33" s="12" t="e">
        <v>#N/A</v>
      </c>
      <c r="C33" s="12" t="e">
        <v>#N/A</v>
      </c>
      <c r="D33" s="12" t="e">
        <v>#N/A</v>
      </c>
      <c r="E33" s="12" t="e">
        <v>#N/A</v>
      </c>
      <c r="F33" s="12" t="e">
        <v>#N/A</v>
      </c>
      <c r="G33" s="12" t="e">
        <v>#N/A</v>
      </c>
      <c r="H33" s="12" t="e">
        <v>#N/A</v>
      </c>
      <c r="I33" s="12" t="e">
        <v>#N/A</v>
      </c>
      <c r="J33" s="12" t="e">
        <v>#N/A</v>
      </c>
      <c r="K33" s="12">
        <v>0.63212255035034426</v>
      </c>
      <c r="L33" s="12">
        <v>0.63475239417785212</v>
      </c>
      <c r="M33" s="12">
        <v>0.63674250491287332</v>
      </c>
      <c r="N33" s="12">
        <v>0.6386914472480868</v>
      </c>
      <c r="O33" s="12">
        <v>0.64184306269364677</v>
      </c>
      <c r="P33" s="12">
        <v>0.64627143271641485</v>
      </c>
      <c r="Q33" s="12">
        <v>0.64826395796234593</v>
      </c>
      <c r="R33" s="12">
        <v>0.6491557629299668</v>
      </c>
      <c r="S33" s="12">
        <v>0.6488677624295518</v>
      </c>
      <c r="T33" s="12">
        <v>0.64799984415276624</v>
      </c>
      <c r="U33" s="12">
        <v>0.64471416873816123</v>
      </c>
      <c r="V33" s="12">
        <v>0.63976665597754523</v>
      </c>
      <c r="W33" s="12">
        <v>0.63919046896900322</v>
      </c>
      <c r="X33" s="12" t="e">
        <v>#N/A</v>
      </c>
    </row>
    <row r="34" spans="1:28">
      <c r="A34" s="12" t="s">
        <v>635</v>
      </c>
      <c r="B34" s="12">
        <v>0.5948343366716401</v>
      </c>
      <c r="C34" s="12">
        <v>0.59434288004099289</v>
      </c>
      <c r="D34" s="12">
        <v>0.59429954205414759</v>
      </c>
      <c r="E34" s="12">
        <v>0.59410648009111378</v>
      </c>
      <c r="F34" s="12">
        <v>0.5941048005335734</v>
      </c>
      <c r="G34" s="12">
        <v>0.59334412251469515</v>
      </c>
      <c r="H34" s="12">
        <v>0.59293191269746293</v>
      </c>
      <c r="I34" s="12">
        <v>0.59142664870360551</v>
      </c>
      <c r="J34" s="12">
        <v>0.58980219583483939</v>
      </c>
      <c r="K34" s="12">
        <v>0.58732282898050214</v>
      </c>
      <c r="L34" s="12">
        <v>0.58417312263516463</v>
      </c>
      <c r="M34" s="12">
        <v>0.58244689489773471</v>
      </c>
      <c r="N34" s="12">
        <v>0.5823557004197587</v>
      </c>
      <c r="O34" s="12">
        <v>0.58329030313817887</v>
      </c>
      <c r="P34" s="12">
        <v>0.58372538353742942</v>
      </c>
      <c r="Q34" s="12">
        <v>0.58479599450586106</v>
      </c>
      <c r="R34" s="12">
        <v>0.58959814228742669</v>
      </c>
      <c r="S34" s="12">
        <v>0.59013337002600996</v>
      </c>
      <c r="T34" s="12">
        <v>0.5915264609669133</v>
      </c>
      <c r="U34" s="12">
        <v>0.59191071209456414</v>
      </c>
      <c r="V34" s="12">
        <v>0.59314513242325706</v>
      </c>
      <c r="W34" s="12">
        <v>0.59661754842271797</v>
      </c>
      <c r="X34" s="12">
        <v>0.59892783456320586</v>
      </c>
    </row>
    <row r="35" spans="1:28">
      <c r="A35" s="12" t="s">
        <v>636</v>
      </c>
      <c r="B35" s="12" t="e">
        <v>#N/A</v>
      </c>
      <c r="C35" s="12">
        <v>0.53230496283876805</v>
      </c>
      <c r="D35" s="12">
        <v>0.53221932385475268</v>
      </c>
      <c r="E35" s="12">
        <v>0.53273460850635812</v>
      </c>
      <c r="F35" s="12">
        <v>0.5332507062981573</v>
      </c>
      <c r="G35" s="12">
        <v>0.53337840611615361</v>
      </c>
      <c r="H35" s="12">
        <v>0.5331712398392886</v>
      </c>
      <c r="I35" s="12">
        <v>0.533345892023395</v>
      </c>
      <c r="J35" s="12">
        <v>0.53384677371789724</v>
      </c>
      <c r="K35" s="12">
        <v>0.53382155685732047</v>
      </c>
      <c r="L35" s="12">
        <v>0.53301031372820828</v>
      </c>
      <c r="M35" s="12">
        <v>0.53163588764045333</v>
      </c>
      <c r="N35" s="12">
        <v>0.53061220823900668</v>
      </c>
      <c r="O35" s="12">
        <v>0.53021313549904114</v>
      </c>
      <c r="P35" s="12">
        <v>0.529740945110456</v>
      </c>
      <c r="Q35" s="12">
        <v>0.52953841480037112</v>
      </c>
      <c r="R35" s="12">
        <v>0.5297978861045749</v>
      </c>
      <c r="S35" s="12">
        <v>0.53116403553137503</v>
      </c>
      <c r="T35" s="12">
        <v>0.53293970094165788</v>
      </c>
      <c r="U35" s="12">
        <v>0.53504875522335615</v>
      </c>
    </row>
    <row r="36" spans="1:28">
      <c r="A36" s="12" t="s">
        <v>637</v>
      </c>
      <c r="X36" s="12">
        <v>0.50953066167829819</v>
      </c>
      <c r="Y36" s="12">
        <v>0.50280058879642486</v>
      </c>
      <c r="Z36" s="12">
        <v>0.50214729687273874</v>
      </c>
      <c r="AA36" s="12">
        <v>0.50300038719472651</v>
      </c>
      <c r="AB36" s="12">
        <v>0.50406391790546778</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83C5-6A5C-40B3-A869-8E4CCE0FC8B6}">
  <dimension ref="A1:AC35"/>
  <sheetViews>
    <sheetView showGridLines="0" topLeftCell="A2" zoomScale="98" zoomScaleNormal="98" workbookViewId="0">
      <selection activeCell="B20" sqref="B20"/>
    </sheetView>
  </sheetViews>
  <sheetFormatPr defaultColWidth="8.796875" defaultRowHeight="14.25"/>
  <cols>
    <col min="1" max="16384" width="8.796875" style="12"/>
  </cols>
  <sheetData>
    <row r="1" spans="1:1">
      <c r="A1" s="204" t="s">
        <v>614</v>
      </c>
    </row>
    <row r="2" spans="1:1">
      <c r="A2" s="186" t="s">
        <v>610</v>
      </c>
    </row>
    <row r="3" spans="1:1">
      <c r="A3"/>
    </row>
    <row r="4" spans="1:1">
      <c r="A4" s="17" t="s">
        <v>611</v>
      </c>
    </row>
    <row r="5" spans="1:1" ht="15.4">
      <c r="A5" s="232" t="s">
        <v>612</v>
      </c>
    </row>
    <row r="6" spans="1:1">
      <c r="A6" s="186" t="s">
        <v>613</v>
      </c>
    </row>
    <row r="15" spans="1:1">
      <c r="A15" s="17" t="s">
        <v>611</v>
      </c>
    </row>
    <row r="18" spans="1:29">
      <c r="A18" s="31"/>
    </row>
    <row r="20" spans="1:29">
      <c r="B20" s="12">
        <v>1995</v>
      </c>
      <c r="C20" s="12">
        <v>1996</v>
      </c>
      <c r="D20" s="12">
        <v>1997</v>
      </c>
      <c r="E20" s="12">
        <v>1998</v>
      </c>
      <c r="F20" s="12">
        <v>1999</v>
      </c>
      <c r="G20" s="12">
        <v>2000</v>
      </c>
      <c r="H20" s="12">
        <v>2001</v>
      </c>
      <c r="I20" s="12">
        <v>2002</v>
      </c>
      <c r="J20" s="12">
        <v>2003</v>
      </c>
      <c r="K20" s="12">
        <v>2004</v>
      </c>
      <c r="L20" s="12">
        <v>2005</v>
      </c>
      <c r="M20" s="12">
        <v>2006</v>
      </c>
      <c r="N20" s="12">
        <v>2007</v>
      </c>
      <c r="O20" s="12">
        <v>2008</v>
      </c>
      <c r="P20" s="12">
        <v>2009</v>
      </c>
      <c r="Q20" s="12">
        <v>2010</v>
      </c>
      <c r="R20" s="12">
        <v>2011</v>
      </c>
      <c r="S20" s="12">
        <v>2012</v>
      </c>
      <c r="T20" s="12">
        <v>2013</v>
      </c>
      <c r="U20" s="12">
        <v>2014</v>
      </c>
      <c r="V20" s="12">
        <v>2015</v>
      </c>
      <c r="W20" s="12">
        <v>2016</v>
      </c>
      <c r="X20" s="12">
        <v>2017</v>
      </c>
      <c r="Y20" s="12">
        <v>2018</v>
      </c>
      <c r="Z20" s="12">
        <v>2019</v>
      </c>
      <c r="AA20" s="12">
        <v>2020</v>
      </c>
      <c r="AB20" s="12">
        <v>2021</v>
      </c>
      <c r="AC20" s="12">
        <v>2022</v>
      </c>
    </row>
    <row r="21" spans="1:29">
      <c r="A21" s="12" t="s">
        <v>622</v>
      </c>
      <c r="B21" s="12">
        <v>928.33641090201002</v>
      </c>
      <c r="C21" s="12">
        <v>953.56835689451566</v>
      </c>
      <c r="D21" s="12">
        <v>963.89502464665304</v>
      </c>
      <c r="E21" s="12">
        <v>992.81682583024042</v>
      </c>
      <c r="F21" s="12">
        <v>1033.5895065012955</v>
      </c>
      <c r="G21" s="12">
        <v>1100.319217226823</v>
      </c>
      <c r="H21" s="12">
        <v>1208.7361638113437</v>
      </c>
      <c r="I21" s="12">
        <v>1325.9538566163296</v>
      </c>
      <c r="J21" s="12">
        <v>1401.6544571276738</v>
      </c>
      <c r="K21" s="12">
        <v>1527.144161808887</v>
      </c>
      <c r="L21" s="12">
        <v>1549.0794379723516</v>
      </c>
      <c r="M21" s="12">
        <v>1523.1804122067406</v>
      </c>
      <c r="N21" s="12">
        <v>1574.8030822802698</v>
      </c>
      <c r="O21" s="12">
        <v>1625.7693837273075</v>
      </c>
      <c r="P21" s="12">
        <v>1684.6558698378087</v>
      </c>
      <c r="Q21" s="12">
        <v>1739.0072294988909</v>
      </c>
      <c r="R21" s="12">
        <v>1842.0298746589167</v>
      </c>
      <c r="S21" s="12">
        <v>1869.0791310354227</v>
      </c>
      <c r="T21" s="12">
        <v>1988.9136508423362</v>
      </c>
      <c r="U21" s="12">
        <v>2068.0156229755521</v>
      </c>
      <c r="V21" s="12">
        <v>2155.185991266575</v>
      </c>
      <c r="W21" s="12">
        <v>2252.7849659944545</v>
      </c>
      <c r="X21" s="12">
        <v>2316.5421108887276</v>
      </c>
      <c r="Y21" s="12">
        <v>2411.0533862505113</v>
      </c>
      <c r="Z21" s="12">
        <v>2380.742309648127</v>
      </c>
      <c r="AA21" s="12">
        <v>2386.9986873785615</v>
      </c>
      <c r="AB21" s="12">
        <v>2398.5662921587686</v>
      </c>
      <c r="AC21" s="12">
        <v>2401.3726903939546</v>
      </c>
    </row>
    <row r="22" spans="1:29">
      <c r="A22" s="12" t="s">
        <v>623</v>
      </c>
      <c r="B22" s="12">
        <v>4283.4271032890401</v>
      </c>
      <c r="C22" s="12">
        <v>4395.4487649586408</v>
      </c>
      <c r="D22" s="12">
        <v>4488.174952393616</v>
      </c>
      <c r="E22" s="12">
        <v>4601.6305997130703</v>
      </c>
      <c r="F22" s="12">
        <v>4732.2638220715835</v>
      </c>
      <c r="G22" s="12">
        <v>4841.4915700867941</v>
      </c>
      <c r="H22" s="12">
        <v>4925.2555553587445</v>
      </c>
      <c r="I22" s="12">
        <v>5001.6314699842278</v>
      </c>
      <c r="J22" s="12">
        <v>5103.9027904670074</v>
      </c>
      <c r="K22" s="12">
        <v>5190.8961672514779</v>
      </c>
      <c r="L22" s="12">
        <v>5271.2098844980592</v>
      </c>
      <c r="M22" s="12">
        <v>5335.1044650295371</v>
      </c>
      <c r="N22" s="12">
        <v>5430.9615958152608</v>
      </c>
      <c r="O22" s="12">
        <v>5540.2964593254883</v>
      </c>
      <c r="P22" s="12">
        <v>5652.7556029665348</v>
      </c>
      <c r="Q22" s="12">
        <v>5776.7168987835885</v>
      </c>
      <c r="R22" s="12">
        <v>5907.8321937250921</v>
      </c>
      <c r="S22" s="12">
        <v>6051.528211284347</v>
      </c>
      <c r="T22" s="12">
        <v>6174.1608741766504</v>
      </c>
      <c r="U22" s="12">
        <v>6296.6751553243257</v>
      </c>
      <c r="V22" s="12">
        <v>6421.3695691197872</v>
      </c>
      <c r="W22" s="12">
        <v>6502.9038223554071</v>
      </c>
      <c r="X22" s="12">
        <v>6636.3124864747888</v>
      </c>
      <c r="Y22" s="12">
        <v>6765.029443263682</v>
      </c>
      <c r="Z22" s="12">
        <v>6860.7428177237634</v>
      </c>
      <c r="AA22" s="12">
        <v>6960.8784663279257</v>
      </c>
      <c r="AB22" s="12" t="e">
        <v>#N/A</v>
      </c>
      <c r="AC22" s="12" t="e">
        <v>#N/A</v>
      </c>
    </row>
    <row r="23" spans="1:29">
      <c r="A23" s="12" t="s">
        <v>624</v>
      </c>
      <c r="B23" s="12">
        <v>3066.7612103648667</v>
      </c>
      <c r="C23" s="12">
        <v>3117.4735351284171</v>
      </c>
      <c r="D23" s="12">
        <v>3155.8865674827198</v>
      </c>
      <c r="E23" s="12">
        <v>3193.0977377235267</v>
      </c>
      <c r="F23" s="12">
        <v>3222.6548795492945</v>
      </c>
      <c r="G23" s="12">
        <v>3258.4091151607126</v>
      </c>
      <c r="H23" s="12">
        <v>3293.2765403642611</v>
      </c>
      <c r="I23" s="12">
        <v>3326.305664779034</v>
      </c>
      <c r="J23" s="12">
        <v>3324.1339881412041</v>
      </c>
      <c r="K23" s="12">
        <v>3342.6980077409162</v>
      </c>
      <c r="L23" s="12">
        <v>3356.4697883272142</v>
      </c>
      <c r="M23" s="12">
        <v>3370.6203357780819</v>
      </c>
      <c r="N23" s="12">
        <v>3431.8276096943086</v>
      </c>
      <c r="O23" s="12">
        <v>3468.7654339506707</v>
      </c>
      <c r="P23" s="12">
        <v>3512.1932773071635</v>
      </c>
      <c r="Q23" s="12">
        <v>3619.6703898266269</v>
      </c>
      <c r="R23" s="12">
        <v>3660.588168119421</v>
      </c>
      <c r="S23" s="12">
        <v>3775.4788761176023</v>
      </c>
      <c r="T23" s="12">
        <v>3896.5171159245369</v>
      </c>
      <c r="U23" s="12">
        <v>3999.913797980179</v>
      </c>
      <c r="V23" s="12">
        <v>4108.4527918642389</v>
      </c>
      <c r="W23" s="12">
        <v>4200.7609341011903</v>
      </c>
      <c r="X23" s="12">
        <v>4298.6311303793636</v>
      </c>
      <c r="Y23" s="12">
        <v>4386.5133057788635</v>
      </c>
      <c r="Z23" s="12">
        <v>4475.4739751236684</v>
      </c>
      <c r="AA23" s="12">
        <v>4522.5496501893567</v>
      </c>
      <c r="AB23" s="12">
        <v>4578.0215461991638</v>
      </c>
      <c r="AC23" s="12" t="e">
        <v>#N/A</v>
      </c>
    </row>
    <row r="24" spans="1:29">
      <c r="A24" s="12" t="s">
        <v>625</v>
      </c>
      <c r="B24" s="12">
        <v>4644.2687289011174</v>
      </c>
      <c r="C24" s="12">
        <v>4863.7987212753906</v>
      </c>
      <c r="D24" s="12">
        <v>5122.9157705523103</v>
      </c>
      <c r="E24" s="12">
        <v>5205.2284860565105</v>
      </c>
      <c r="F24" s="12">
        <v>5255.072902625765</v>
      </c>
      <c r="G24" s="12">
        <v>5299.3971770150974</v>
      </c>
      <c r="H24" s="12">
        <v>5360.8821259457573</v>
      </c>
      <c r="I24" s="12">
        <v>5367.9783257558584</v>
      </c>
      <c r="J24" s="12">
        <v>5359.4803843347418</v>
      </c>
      <c r="K24" s="12">
        <v>5395.9053547643844</v>
      </c>
      <c r="L24" s="12">
        <v>5428.3164275085992</v>
      </c>
      <c r="M24" s="12">
        <v>5501.9970169417757</v>
      </c>
      <c r="N24" s="12">
        <v>5525.7796703806125</v>
      </c>
      <c r="O24" s="12">
        <v>5584.0357341026638</v>
      </c>
      <c r="P24" s="12">
        <v>5649.4421393779985</v>
      </c>
      <c r="Q24" s="12">
        <v>5697.9278337325904</v>
      </c>
      <c r="R24" s="12">
        <v>5862.9415440579769</v>
      </c>
      <c r="S24" s="12">
        <v>6027.6774912288874</v>
      </c>
      <c r="T24" s="12">
        <v>6101.6226482324882</v>
      </c>
      <c r="U24" s="12">
        <v>6205.2584862505946</v>
      </c>
      <c r="V24" s="12">
        <v>6284.4523434619214</v>
      </c>
      <c r="W24" s="12">
        <v>6338.6235071288529</v>
      </c>
      <c r="X24" s="12">
        <v>6438.7937753188135</v>
      </c>
      <c r="Y24" s="12">
        <v>6530.5707564587128</v>
      </c>
      <c r="Z24" s="12">
        <v>6610.1611368699205</v>
      </c>
      <c r="AA24" s="12">
        <v>6804.1510212756793</v>
      </c>
      <c r="AB24" s="12">
        <v>6958.2261097905021</v>
      </c>
      <c r="AC24" s="12">
        <v>7202.8531600342476</v>
      </c>
    </row>
    <row r="25" spans="1:29">
      <c r="A25" s="12" t="s">
        <v>626</v>
      </c>
      <c r="B25" s="12">
        <v>3137.9785823855996</v>
      </c>
      <c r="C25" s="12">
        <v>3155.3735341573188</v>
      </c>
      <c r="D25" s="12">
        <v>3175.5005640344179</v>
      </c>
      <c r="E25" s="12">
        <v>3179.1933060662459</v>
      </c>
      <c r="F25" s="12">
        <v>3186.4314633642716</v>
      </c>
      <c r="G25" s="12">
        <v>3209.0430648149222</v>
      </c>
      <c r="H25" s="12">
        <v>3246.5742645912087</v>
      </c>
      <c r="I25" s="12">
        <v>3302.102542763681</v>
      </c>
      <c r="J25" s="12">
        <v>3358.2004100684085</v>
      </c>
      <c r="K25" s="12">
        <v>3398.2652015810645</v>
      </c>
      <c r="L25" s="12">
        <v>3430.7785817427884</v>
      </c>
      <c r="M25" s="12">
        <v>3486.7624076845459</v>
      </c>
      <c r="N25" s="12">
        <v>3554.6854110838449</v>
      </c>
      <c r="O25" s="12">
        <v>3617.26814126713</v>
      </c>
      <c r="P25" s="12">
        <v>3691.4631110726305</v>
      </c>
      <c r="Q25" s="12">
        <v>3749.6997605254101</v>
      </c>
      <c r="R25" s="12">
        <v>3810.0997883277896</v>
      </c>
      <c r="S25" s="12">
        <v>3901.1055374383491</v>
      </c>
      <c r="T25" s="12">
        <v>3994.4373911037947</v>
      </c>
      <c r="U25" s="12">
        <v>4072.0338155355425</v>
      </c>
      <c r="V25" s="12">
        <v>4107.1922310659011</v>
      </c>
      <c r="W25" s="12">
        <v>4198.824512091931</v>
      </c>
      <c r="X25" s="12">
        <v>4312.3425539674718</v>
      </c>
      <c r="Y25" s="12">
        <v>4402.356541817715</v>
      </c>
      <c r="Z25" s="12">
        <v>4514.6078734857956</v>
      </c>
      <c r="AA25" s="12">
        <v>4631.266522511869</v>
      </c>
      <c r="AB25" s="12">
        <v>4736.1485251657841</v>
      </c>
      <c r="AC25" s="12">
        <v>4804.8237316422392</v>
      </c>
    </row>
    <row r="26" spans="1:29">
      <c r="A26" s="12" t="s">
        <v>627</v>
      </c>
      <c r="B26" s="12">
        <v>2077.7563339094631</v>
      </c>
      <c r="C26" s="12">
        <v>2102.3789786351513</v>
      </c>
      <c r="D26" s="12">
        <v>2123.1900216370532</v>
      </c>
      <c r="E26" s="12">
        <v>2147.2770240190889</v>
      </c>
      <c r="F26" s="12">
        <v>2163.410180756453</v>
      </c>
      <c r="G26" s="12">
        <v>2183.7226444337007</v>
      </c>
      <c r="H26" s="12">
        <v>2179.8069762114114</v>
      </c>
      <c r="I26" s="12">
        <v>2187.12307489149</v>
      </c>
      <c r="J26" s="12">
        <v>2210.6812470143559</v>
      </c>
      <c r="K26" s="12">
        <v>2232.0797317180277</v>
      </c>
      <c r="L26" s="12">
        <v>2249.6576420195684</v>
      </c>
      <c r="M26" s="12">
        <v>2235.0455485272605</v>
      </c>
      <c r="N26" s="12">
        <v>2237.8004238676035</v>
      </c>
      <c r="O26" s="12">
        <v>2230.454883499835</v>
      </c>
      <c r="P26" s="12">
        <v>2261.5242595338659</v>
      </c>
      <c r="Q26" s="12">
        <v>2286.6409199530954</v>
      </c>
      <c r="R26" s="12">
        <v>2313.0028410852069</v>
      </c>
      <c r="S26" s="12">
        <v>2337.8886363611132</v>
      </c>
      <c r="T26" s="12">
        <v>2357.6215459964128</v>
      </c>
      <c r="U26" s="12">
        <v>2377.8301703244815</v>
      </c>
      <c r="V26" s="12">
        <v>2398.3539951277453</v>
      </c>
      <c r="W26" s="12">
        <v>2393.0844502937321</v>
      </c>
      <c r="X26" s="12">
        <v>2356.957270852552</v>
      </c>
      <c r="Y26" s="12">
        <v>2308.8471320198478</v>
      </c>
      <c r="Z26" s="12">
        <v>2271.343641855367</v>
      </c>
      <c r="AA26" s="12">
        <v>2238.1904090965786</v>
      </c>
      <c r="AB26" s="12">
        <v>2187.8088077162643</v>
      </c>
      <c r="AC26" s="12" t="e">
        <v>#N/A</v>
      </c>
    </row>
    <row r="27" spans="1:29">
      <c r="A27" s="12" t="s">
        <v>628</v>
      </c>
      <c r="B27" s="12">
        <v>4943.7294865555596</v>
      </c>
      <c r="C27" s="12">
        <v>5047.8007747384645</v>
      </c>
      <c r="D27" s="12">
        <v>5139.9249074274203</v>
      </c>
      <c r="E27" s="12">
        <v>5252.5829562878607</v>
      </c>
      <c r="F27" s="12">
        <v>5376.2583378986465</v>
      </c>
      <c r="G27" s="12">
        <v>5500.2131551083576</v>
      </c>
      <c r="H27" s="12">
        <v>5602.768060434616</v>
      </c>
      <c r="I27" s="12">
        <v>5676.5838413731362</v>
      </c>
      <c r="J27" s="12">
        <v>5744.5234030840929</v>
      </c>
      <c r="K27" s="12">
        <v>5809.0684976704633</v>
      </c>
      <c r="L27" s="12">
        <v>5884.7919406701903</v>
      </c>
      <c r="M27" s="12">
        <v>5971.5822667031307</v>
      </c>
      <c r="N27" s="12">
        <v>6080.9845253955145</v>
      </c>
      <c r="O27" s="12">
        <v>6185.8411497180259</v>
      </c>
      <c r="P27" s="12">
        <v>6242.9905486976677</v>
      </c>
      <c r="Q27" s="12">
        <v>6301.5636576645793</v>
      </c>
      <c r="R27" s="12">
        <v>6490.1555098643639</v>
      </c>
      <c r="S27" s="12">
        <v>6530.8416687400886</v>
      </c>
      <c r="T27" s="12">
        <v>6550.6826714562994</v>
      </c>
      <c r="U27" s="12">
        <v>6589.306177989426</v>
      </c>
      <c r="V27" s="12">
        <v>6613.141638103908</v>
      </c>
      <c r="W27" s="12">
        <v>6614.0111283108035</v>
      </c>
      <c r="X27" s="12">
        <v>6649.4653197074113</v>
      </c>
      <c r="Y27" s="12">
        <v>6692.6115327279058</v>
      </c>
      <c r="Z27" s="12">
        <v>6734.8639237697735</v>
      </c>
      <c r="AA27" s="12">
        <v>6773.1903659763784</v>
      </c>
      <c r="AB27" s="12">
        <v>6806.0190550608741</v>
      </c>
      <c r="AC27" s="12" t="e">
        <v>#N/A</v>
      </c>
    </row>
    <row r="28" spans="1:29">
      <c r="A28" s="12" t="s">
        <v>629</v>
      </c>
      <c r="B28" s="12">
        <v>248.30979337298245</v>
      </c>
      <c r="C28" s="12">
        <v>267.93973602505861</v>
      </c>
      <c r="D28" s="12">
        <v>290.44554545646611</v>
      </c>
      <c r="E28" s="12">
        <v>316.67433916572213</v>
      </c>
      <c r="F28" s="12">
        <v>342.95789580968028</v>
      </c>
      <c r="G28" s="12">
        <v>377.52130650904058</v>
      </c>
      <c r="H28" s="12">
        <v>423.59209637189605</v>
      </c>
      <c r="I28" s="12">
        <v>468.86459974233253</v>
      </c>
      <c r="J28" s="12">
        <v>511.97067066943322</v>
      </c>
      <c r="K28" s="12">
        <v>545.15038114021161</v>
      </c>
      <c r="L28" s="12">
        <v>574.81191082074349</v>
      </c>
      <c r="M28" s="12">
        <v>580.81470597123086</v>
      </c>
      <c r="N28" s="12">
        <v>583.71387380922113</v>
      </c>
      <c r="O28" s="12">
        <v>588.0738811764146</v>
      </c>
      <c r="P28" s="12">
        <v>592.69221636269742</v>
      </c>
      <c r="Q28" s="12">
        <v>575.7523846488225</v>
      </c>
      <c r="R28" s="12">
        <v>550.63970634234067</v>
      </c>
      <c r="S28" s="12">
        <v>527.32855083429467</v>
      </c>
      <c r="T28" s="12">
        <v>510.02359715283251</v>
      </c>
      <c r="U28" s="12">
        <v>492.07099228955826</v>
      </c>
      <c r="V28" s="12">
        <v>485.41502785530326</v>
      </c>
      <c r="W28" s="12">
        <v>474.35863394163965</v>
      </c>
      <c r="X28" s="12">
        <v>476.34325367796293</v>
      </c>
      <c r="Y28" s="12">
        <v>480.02620697725968</v>
      </c>
      <c r="Z28" s="12">
        <v>485.72390123824437</v>
      </c>
      <c r="AA28" s="12">
        <v>488.83445910291385</v>
      </c>
      <c r="AB28" s="12" t="e">
        <v>#N/A</v>
      </c>
      <c r="AC28" s="12" t="e">
        <v>#N/A</v>
      </c>
    </row>
    <row r="29" spans="1:29">
      <c r="A29" s="12" t="s">
        <v>630</v>
      </c>
      <c r="B29" s="12">
        <v>1130.9503095921364</v>
      </c>
      <c r="C29" s="12">
        <v>1158.3420015077195</v>
      </c>
      <c r="D29" s="12">
        <v>1191.0977458999703</v>
      </c>
      <c r="E29" s="12">
        <v>1234.347752574397</v>
      </c>
      <c r="F29" s="12">
        <v>1282.6713146908039</v>
      </c>
      <c r="G29" s="12">
        <v>1348.6662797902256</v>
      </c>
      <c r="H29" s="12">
        <v>1418.7647527999836</v>
      </c>
      <c r="I29" s="12">
        <v>1482.7143202429352</v>
      </c>
      <c r="J29" s="12">
        <v>1544.6715093284513</v>
      </c>
      <c r="K29" s="12">
        <v>1584.671918252435</v>
      </c>
      <c r="L29" s="12">
        <v>1636.5804214627872</v>
      </c>
      <c r="M29" s="12">
        <v>1701.6242906765215</v>
      </c>
      <c r="N29" s="12">
        <v>1759.7000920114426</v>
      </c>
      <c r="O29" s="12">
        <v>1777.8777686661103</v>
      </c>
      <c r="P29" s="12">
        <v>1811.4011605216215</v>
      </c>
      <c r="Q29" s="12">
        <v>1851.5887917444295</v>
      </c>
      <c r="R29" s="12">
        <v>1861.5970324130424</v>
      </c>
      <c r="S29" s="12">
        <v>1853.1030278844364</v>
      </c>
      <c r="T29" s="12">
        <v>1824.9956673455613</v>
      </c>
      <c r="U29" s="12">
        <v>1755.1182980798435</v>
      </c>
      <c r="V29" s="12">
        <v>1717.8577091071231</v>
      </c>
      <c r="W29" s="12">
        <v>1679.6620597112551</v>
      </c>
      <c r="X29" s="12">
        <v>1655.7812916900327</v>
      </c>
      <c r="Y29" s="12">
        <v>1627.7980773034442</v>
      </c>
      <c r="Z29" s="12">
        <v>1634.9090359136333</v>
      </c>
      <c r="AA29" s="12">
        <v>1635.3509252448484</v>
      </c>
      <c r="AB29" s="12" t="e">
        <v>#N/A</v>
      </c>
      <c r="AC29" s="12" t="e">
        <v>#N/A</v>
      </c>
    </row>
    <row r="30" spans="1:29">
      <c r="A30" s="12" t="s">
        <v>631</v>
      </c>
      <c r="B30" s="12">
        <v>2346.5943739697991</v>
      </c>
      <c r="C30" s="12">
        <v>2597.8399513631434</v>
      </c>
      <c r="D30" s="12">
        <v>2817.6857439185369</v>
      </c>
      <c r="E30" s="12">
        <v>3224.0951634200301</v>
      </c>
      <c r="F30" s="12">
        <v>3640.9180267383072</v>
      </c>
      <c r="G30" s="12">
        <v>4088.6228635153279</v>
      </c>
      <c r="H30" s="12">
        <v>4395.0084438337535</v>
      </c>
      <c r="I30" s="12">
        <v>4705.9280919969233</v>
      </c>
      <c r="J30" s="12">
        <v>5432.8228581479971</v>
      </c>
      <c r="K30" s="12">
        <v>5837.7817078513135</v>
      </c>
      <c r="L30" s="12">
        <v>6082.0620193447503</v>
      </c>
      <c r="M30" s="12">
        <v>6373.6189054752376</v>
      </c>
      <c r="N30" s="12">
        <v>6462.6112713864759</v>
      </c>
      <c r="O30" s="12">
        <v>6482.1455629072179</v>
      </c>
      <c r="P30" s="12">
        <v>6421.2275905331344</v>
      </c>
      <c r="Q30" s="12">
        <v>6729.062488648884</v>
      </c>
      <c r="R30" s="12">
        <v>6769.6071807054104</v>
      </c>
      <c r="S30" s="12">
        <v>6737.0618886216362</v>
      </c>
      <c r="T30" s="12">
        <v>6986.4470195555914</v>
      </c>
      <c r="U30" s="12">
        <v>7171.5457007477153</v>
      </c>
      <c r="V30" s="12">
        <v>7368.7530769738987</v>
      </c>
      <c r="W30" s="12">
        <v>7426.6969698228759</v>
      </c>
      <c r="X30" s="12">
        <v>7590.5923063240789</v>
      </c>
      <c r="Y30" s="12">
        <v>7734.8613441133884</v>
      </c>
      <c r="Z30" s="12">
        <v>7985.8409003138058</v>
      </c>
      <c r="AA30" s="12">
        <v>8019.2992428202888</v>
      </c>
      <c r="AB30" s="12" t="e">
        <v>#N/A</v>
      </c>
      <c r="AC30" s="12" t="e">
        <v>#N/A</v>
      </c>
    </row>
    <row r="31" spans="1:29">
      <c r="A31" s="12" t="s">
        <v>632</v>
      </c>
      <c r="B31" s="12">
        <v>2836.0396336969852</v>
      </c>
      <c r="C31" s="12">
        <v>2856.539846493009</v>
      </c>
      <c r="D31" s="12">
        <v>2864.4423620983061</v>
      </c>
      <c r="E31" s="12">
        <v>2886.3866390024727</v>
      </c>
      <c r="F31" s="12">
        <v>2929.0081198575494</v>
      </c>
      <c r="G31" s="12">
        <v>2977.5420452382405</v>
      </c>
      <c r="H31" s="12">
        <v>3012.0518508844702</v>
      </c>
      <c r="I31" s="12">
        <v>3034.0114245500336</v>
      </c>
      <c r="J31" s="12">
        <v>3130.4267086536952</v>
      </c>
      <c r="K31" s="12">
        <v>3265.4228168944314</v>
      </c>
      <c r="L31" s="12">
        <v>3383.3091974762337</v>
      </c>
      <c r="M31" s="12">
        <v>3496.8545186209712</v>
      </c>
      <c r="N31" s="12">
        <v>3625.1834693508513</v>
      </c>
      <c r="O31" s="12">
        <v>3739.9640303125352</v>
      </c>
      <c r="P31" s="12">
        <v>3866.3015385767862</v>
      </c>
      <c r="Q31" s="12">
        <v>4000.9067434690387</v>
      </c>
      <c r="R31" s="12">
        <v>4111.0724166111704</v>
      </c>
      <c r="S31" s="12">
        <v>4207.908678588914</v>
      </c>
      <c r="T31" s="12">
        <v>4287.0585246229348</v>
      </c>
      <c r="U31" s="12">
        <v>4296.9437125046006</v>
      </c>
      <c r="V31" s="12">
        <v>4330.9984751656639</v>
      </c>
      <c r="W31" s="12">
        <v>4360.6377387733201</v>
      </c>
      <c r="X31" s="12">
        <v>4354.282270466615</v>
      </c>
      <c r="Y31" s="12">
        <v>4348.8624998786281</v>
      </c>
      <c r="Z31" s="12">
        <v>4367.1776709449314</v>
      </c>
      <c r="AA31" s="12">
        <v>4367.4121270830483</v>
      </c>
      <c r="AB31" s="12">
        <v>4401.0966368556792</v>
      </c>
      <c r="AC31" s="12" t="e">
        <v>#N/A</v>
      </c>
    </row>
    <row r="32" spans="1:29">
      <c r="A32" s="12" t="s">
        <v>633</v>
      </c>
      <c r="B32" s="12" t="e">
        <v>#N/A</v>
      </c>
      <c r="C32" s="12" t="e">
        <v>#N/A</v>
      </c>
      <c r="D32" s="12" t="e">
        <v>#N/A</v>
      </c>
      <c r="E32" s="12" t="e">
        <v>#N/A</v>
      </c>
      <c r="F32" s="12" t="e">
        <v>#N/A</v>
      </c>
      <c r="G32" s="12" t="e">
        <v>#N/A</v>
      </c>
      <c r="H32" s="12" t="e">
        <v>#N/A</v>
      </c>
      <c r="I32" s="12" t="e">
        <v>#N/A</v>
      </c>
      <c r="J32" s="12" t="e">
        <v>#N/A</v>
      </c>
      <c r="K32" s="12" t="e">
        <v>#N/A</v>
      </c>
      <c r="L32" s="12" t="e">
        <v>#N/A</v>
      </c>
      <c r="M32" s="12" t="e">
        <v>#N/A</v>
      </c>
      <c r="N32" s="12" t="e">
        <v>#N/A</v>
      </c>
      <c r="O32" s="12" t="e">
        <v>#N/A</v>
      </c>
      <c r="P32" s="12" t="e">
        <v>#N/A</v>
      </c>
      <c r="Q32" s="12" t="e">
        <v>#N/A</v>
      </c>
      <c r="R32" s="12" t="e">
        <v>#N/A</v>
      </c>
      <c r="S32" s="12" t="e">
        <v>#N/A</v>
      </c>
      <c r="T32" s="12" t="e">
        <v>#N/A</v>
      </c>
      <c r="U32" s="12" t="e">
        <v>#N/A</v>
      </c>
      <c r="V32" s="12" t="e">
        <v>#N/A</v>
      </c>
      <c r="W32" s="12" t="e">
        <v>#N/A</v>
      </c>
      <c r="X32" s="12" t="e">
        <v>#N/A</v>
      </c>
      <c r="Y32" s="12" t="e">
        <v>#N/A</v>
      </c>
      <c r="Z32" s="12" t="e">
        <v>#N/A</v>
      </c>
      <c r="AA32" s="12" t="e">
        <v>#N/A</v>
      </c>
      <c r="AB32" s="12" t="e">
        <v>#N/A</v>
      </c>
      <c r="AC32" s="12" t="e">
        <v>#N/A</v>
      </c>
    </row>
    <row r="33" spans="1:29">
      <c r="A33" s="12" t="s">
        <v>634</v>
      </c>
      <c r="B33" s="12" t="e">
        <v>#N/A</v>
      </c>
      <c r="C33" s="12" t="e">
        <v>#N/A</v>
      </c>
      <c r="D33" s="12" t="e">
        <v>#N/A</v>
      </c>
      <c r="E33" s="12" t="e">
        <v>#N/A</v>
      </c>
      <c r="F33" s="12" t="e">
        <v>#N/A</v>
      </c>
      <c r="G33" s="12" t="e">
        <v>#N/A</v>
      </c>
      <c r="H33" s="12" t="e">
        <v>#N/A</v>
      </c>
      <c r="I33" s="12" t="e">
        <v>#N/A</v>
      </c>
      <c r="J33" s="12" t="e">
        <v>#N/A</v>
      </c>
      <c r="K33" s="12" t="e">
        <v>#N/A</v>
      </c>
      <c r="L33" s="12" t="e">
        <v>#N/A</v>
      </c>
      <c r="M33" s="12" t="e">
        <v>#N/A</v>
      </c>
      <c r="N33" s="12" t="e">
        <v>#N/A</v>
      </c>
      <c r="O33" s="12" t="e">
        <v>#N/A</v>
      </c>
      <c r="P33" s="12" t="e">
        <v>#N/A</v>
      </c>
      <c r="Q33" s="12" t="e">
        <v>#N/A</v>
      </c>
      <c r="R33" s="12" t="e">
        <v>#N/A</v>
      </c>
      <c r="S33" s="12" t="e">
        <v>#N/A</v>
      </c>
      <c r="T33" s="12" t="e">
        <v>#N/A</v>
      </c>
      <c r="U33" s="12" t="e">
        <v>#N/A</v>
      </c>
      <c r="V33" s="12" t="e">
        <v>#N/A</v>
      </c>
      <c r="W33" s="12" t="e">
        <v>#N/A</v>
      </c>
      <c r="X33" s="12" t="e">
        <v>#N/A</v>
      </c>
      <c r="Y33" s="12" t="e">
        <v>#N/A</v>
      </c>
      <c r="Z33" s="12" t="e">
        <v>#N/A</v>
      </c>
      <c r="AA33" s="12" t="e">
        <v>#N/A</v>
      </c>
      <c r="AB33" s="12" t="e">
        <v>#N/A</v>
      </c>
      <c r="AC33" s="12" t="e">
        <v>#N/A</v>
      </c>
    </row>
    <row r="34" spans="1:29">
      <c r="A34" s="12" t="s">
        <v>635</v>
      </c>
      <c r="B34" s="12">
        <v>3327.7809742517038</v>
      </c>
      <c r="C34" s="12">
        <v>3446.5056007040585</v>
      </c>
      <c r="D34" s="12">
        <v>3557.2653156573356</v>
      </c>
      <c r="E34" s="12">
        <v>3641.5223156734864</v>
      </c>
      <c r="F34" s="12">
        <v>3719.3062313172891</v>
      </c>
      <c r="G34" s="12">
        <v>3836.3410404023971</v>
      </c>
      <c r="H34" s="12">
        <v>3910.8967823194557</v>
      </c>
      <c r="I34" s="12">
        <v>3934.2678470810151</v>
      </c>
      <c r="J34" s="12">
        <v>3976.6468550442273</v>
      </c>
      <c r="K34" s="12">
        <v>4000.4582007081776</v>
      </c>
      <c r="L34" s="12">
        <v>3997.4765109128384</v>
      </c>
      <c r="M34" s="12">
        <v>3987.5778952677288</v>
      </c>
      <c r="N34" s="12">
        <v>3969.4486935574928</v>
      </c>
      <c r="O34" s="12">
        <v>3969.3403936609907</v>
      </c>
      <c r="P34" s="12">
        <v>3996.5672557945381</v>
      </c>
      <c r="Q34" s="12">
        <v>4005.8706958070861</v>
      </c>
      <c r="R34" s="12">
        <v>4048.6912419937762</v>
      </c>
      <c r="S34" s="12">
        <v>4122.0927545883214</v>
      </c>
      <c r="T34" s="12">
        <v>4173.9373220205252</v>
      </c>
      <c r="U34" s="12">
        <v>4222.252865849382</v>
      </c>
      <c r="V34" s="12">
        <v>4280.7218360283696</v>
      </c>
      <c r="W34" s="12">
        <v>4354.0876094220293</v>
      </c>
      <c r="X34" s="12">
        <v>4405.3679313212197</v>
      </c>
      <c r="Y34" s="12">
        <v>4451.9260854968998</v>
      </c>
      <c r="Z34" s="12">
        <v>4528.4227157243313</v>
      </c>
      <c r="AA34" s="12">
        <v>4600.8085938530285</v>
      </c>
      <c r="AB34" s="12" t="e">
        <v>#N/A</v>
      </c>
      <c r="AC34" s="12" t="e">
        <v>#N/A</v>
      </c>
    </row>
    <row r="35" spans="1:29">
      <c r="A35" s="12" t="s">
        <v>636</v>
      </c>
      <c r="B35" s="12" t="e">
        <v>#N/A</v>
      </c>
      <c r="C35" s="12" t="e">
        <v>#N/A</v>
      </c>
      <c r="D35" s="12" t="e">
        <v>#N/A</v>
      </c>
      <c r="E35" s="12" t="e">
        <v>#N/A</v>
      </c>
      <c r="F35" s="12" t="e">
        <v>#N/A</v>
      </c>
      <c r="G35" s="12" t="e">
        <v>#N/A</v>
      </c>
      <c r="H35" s="12" t="e">
        <v>#N/A</v>
      </c>
      <c r="I35" s="12" t="e">
        <v>#N/A</v>
      </c>
      <c r="J35" s="12" t="e">
        <v>#N/A</v>
      </c>
      <c r="K35" s="12" t="e">
        <v>#N/A</v>
      </c>
      <c r="L35" s="12" t="e">
        <v>#N/A</v>
      </c>
      <c r="M35" s="12" t="e">
        <v>#N/A</v>
      </c>
      <c r="N35" s="12" t="e">
        <v>#N/A</v>
      </c>
      <c r="O35" s="12" t="e">
        <v>#N/A</v>
      </c>
      <c r="P35" s="12" t="e">
        <v>#N/A</v>
      </c>
      <c r="Q35" s="12" t="e">
        <v>#N/A</v>
      </c>
      <c r="R35" s="12" t="e">
        <v>#N/A</v>
      </c>
      <c r="S35" s="12" t="e">
        <v>#N/A</v>
      </c>
      <c r="T35" s="12" t="e">
        <v>#N/A</v>
      </c>
      <c r="U35" s="12" t="e">
        <v>#N/A</v>
      </c>
      <c r="V35" s="12" t="e">
        <v>#N/A</v>
      </c>
      <c r="W35" s="12" t="e">
        <v>#N/A</v>
      </c>
      <c r="X35" s="12" t="e">
        <v>#N/A</v>
      </c>
      <c r="Y35" s="12" t="e">
        <v>#N/A</v>
      </c>
      <c r="Z35" s="12" t="e">
        <v>#N/A</v>
      </c>
      <c r="AA35" s="12" t="e">
        <v>#N/A</v>
      </c>
      <c r="AB35" s="12" t="e">
        <v>#N/A</v>
      </c>
      <c r="AC35" s="12" t="e">
        <v>#N/A</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B86A8-A083-4344-83DB-57A19CE89B68}">
  <dimension ref="A1:AC35"/>
  <sheetViews>
    <sheetView showGridLines="0" workbookViewId="0">
      <selection activeCell="A21" sqref="A21"/>
    </sheetView>
  </sheetViews>
  <sheetFormatPr defaultColWidth="8.796875" defaultRowHeight="14.25"/>
  <cols>
    <col min="1" max="16384" width="8.796875" style="12"/>
  </cols>
  <sheetData>
    <row r="1" spans="1:1">
      <c r="A1" s="204" t="s">
        <v>615</v>
      </c>
    </row>
    <row r="2" spans="1:1">
      <c r="A2" s="186" t="s">
        <v>613</v>
      </c>
    </row>
    <row r="3" spans="1:1">
      <c r="A3"/>
    </row>
    <row r="15" spans="1:1">
      <c r="A15" s="17" t="s">
        <v>611</v>
      </c>
    </row>
    <row r="19" spans="1:29">
      <c r="A19" s="31"/>
    </row>
    <row r="20" spans="1:29">
      <c r="B20" s="12">
        <v>1995</v>
      </c>
      <c r="C20" s="12">
        <v>1996</v>
      </c>
      <c r="D20" s="12">
        <v>1997</v>
      </c>
      <c r="E20" s="12">
        <v>1998</v>
      </c>
      <c r="F20" s="12">
        <v>1999</v>
      </c>
      <c r="G20" s="12">
        <v>2000</v>
      </c>
      <c r="H20" s="12">
        <v>2001</v>
      </c>
      <c r="I20" s="12">
        <v>2002</v>
      </c>
      <c r="J20" s="12">
        <v>2003</v>
      </c>
      <c r="K20" s="12">
        <v>2004</v>
      </c>
      <c r="L20" s="12">
        <v>2005</v>
      </c>
      <c r="M20" s="12">
        <v>2006</v>
      </c>
      <c r="N20" s="12">
        <v>2007</v>
      </c>
      <c r="O20" s="12">
        <v>2008</v>
      </c>
      <c r="P20" s="12">
        <v>2009</v>
      </c>
      <c r="Q20" s="12">
        <v>2010</v>
      </c>
      <c r="R20" s="12">
        <v>2011</v>
      </c>
      <c r="S20" s="12">
        <v>2012</v>
      </c>
      <c r="T20" s="12">
        <v>2013</v>
      </c>
      <c r="U20" s="12">
        <v>2014</v>
      </c>
      <c r="V20" s="12">
        <v>2015</v>
      </c>
      <c r="W20" s="12">
        <v>2016</v>
      </c>
      <c r="X20" s="12">
        <v>2017</v>
      </c>
      <c r="Y20" s="12">
        <v>2018</v>
      </c>
      <c r="Z20" s="12">
        <v>2019</v>
      </c>
      <c r="AA20" s="12">
        <v>2020</v>
      </c>
      <c r="AB20" s="12">
        <v>2021</v>
      </c>
      <c r="AC20" s="12">
        <v>2022</v>
      </c>
    </row>
    <row r="21" spans="1:29">
      <c r="A21" s="12" t="s">
        <v>622</v>
      </c>
      <c r="B21" s="12">
        <v>1528.3853004218192</v>
      </c>
      <c r="C21" s="12">
        <v>1533.432873455532</v>
      </c>
      <c r="D21" s="12">
        <v>1588.4808947332185</v>
      </c>
      <c r="E21" s="12">
        <v>1670.2851913929126</v>
      </c>
      <c r="F21" s="12">
        <v>1969.4595163068034</v>
      </c>
      <c r="G21" s="12">
        <v>2104.6120914262656</v>
      </c>
      <c r="H21" s="12">
        <v>2297.9533168624907</v>
      </c>
      <c r="I21" s="12">
        <v>2572.5734111535226</v>
      </c>
      <c r="J21" s="12">
        <v>2702.3805882775541</v>
      </c>
      <c r="K21" s="12">
        <v>2857.8600479623947</v>
      </c>
      <c r="L21" s="12">
        <v>3015.0896385615288</v>
      </c>
      <c r="M21" s="12">
        <v>3073.7330033308713</v>
      </c>
      <c r="N21" s="12">
        <v>3341.4399669145519</v>
      </c>
      <c r="O21" s="12">
        <v>3532.9094362284768</v>
      </c>
      <c r="P21" s="12">
        <v>3879.5202365753989</v>
      </c>
      <c r="Q21" s="12">
        <v>4040.1141818444016</v>
      </c>
      <c r="R21" s="12">
        <v>3792.2228412141835</v>
      </c>
      <c r="S21" s="12">
        <v>3890.769773574621</v>
      </c>
      <c r="T21" s="12">
        <v>3913.3147751550896</v>
      </c>
      <c r="U21" s="12">
        <v>3857.9284583061522</v>
      </c>
      <c r="V21" s="12">
        <v>3922.9763296645929</v>
      </c>
      <c r="W21" s="12">
        <v>4282.4634128209373</v>
      </c>
      <c r="X21" s="12">
        <v>4447.225496959928</v>
      </c>
      <c r="Y21" s="12">
        <v>4394.4198371849361</v>
      </c>
      <c r="Z21" s="12">
        <v>4278.7005443569587</v>
      </c>
      <c r="AA21" s="12">
        <v>3959.4545305094166</v>
      </c>
      <c r="AB21" s="12">
        <v>3874.2613412824549</v>
      </c>
      <c r="AC21" s="12">
        <v>3949.2485724496055</v>
      </c>
    </row>
    <row r="22" spans="1:29">
      <c r="A22" s="12" t="s">
        <v>623</v>
      </c>
      <c r="B22" s="12">
        <v>7224.6590887203347</v>
      </c>
      <c r="C22" s="12">
        <v>7370.5527691392517</v>
      </c>
      <c r="D22" s="12">
        <v>7515.713186974056</v>
      </c>
      <c r="E22" s="12">
        <v>7720.5375006460827</v>
      </c>
      <c r="F22" s="12">
        <v>7957.8215289745858</v>
      </c>
      <c r="G22" s="12">
        <v>8228.5265551188131</v>
      </c>
      <c r="H22" s="12">
        <v>8405.8289383820811</v>
      </c>
      <c r="I22" s="12">
        <v>8535.4132872995324</v>
      </c>
      <c r="J22" s="12">
        <v>8748.9890772817162</v>
      </c>
      <c r="K22" s="12">
        <v>9238.4188634231468</v>
      </c>
      <c r="L22" s="12">
        <v>9507.1560701098442</v>
      </c>
      <c r="M22" s="12">
        <v>9635.3802588663511</v>
      </c>
      <c r="N22" s="12">
        <v>9844.930281164372</v>
      </c>
      <c r="O22" s="12">
        <v>10114.216569136044</v>
      </c>
      <c r="P22" s="12">
        <v>10328.238634107271</v>
      </c>
      <c r="Q22" s="12">
        <v>10478.584872461623</v>
      </c>
      <c r="R22" s="12">
        <v>10636.233511367658</v>
      </c>
      <c r="S22" s="12">
        <v>10678.224064568052</v>
      </c>
      <c r="T22" s="12">
        <v>10720.563284294818</v>
      </c>
      <c r="U22" s="12">
        <v>10736.976694054129</v>
      </c>
      <c r="V22" s="12">
        <v>10748.421127916536</v>
      </c>
      <c r="W22" s="12">
        <v>10794.001841969246</v>
      </c>
      <c r="X22" s="12">
        <v>10892.131589851206</v>
      </c>
      <c r="Y22" s="12">
        <v>11003.26027312481</v>
      </c>
      <c r="Z22" s="12">
        <v>11198.09454467463</v>
      </c>
      <c r="AA22" s="12">
        <v>11343.048426570127</v>
      </c>
      <c r="AB22" s="12" t="e">
        <v>#N/A</v>
      </c>
      <c r="AC22" s="12" t="e">
        <v>#N/A</v>
      </c>
    </row>
    <row r="23" spans="1:29">
      <c r="A23" s="12" t="s">
        <v>624</v>
      </c>
      <c r="B23" s="12">
        <v>10241.502603899839</v>
      </c>
      <c r="C23" s="12">
        <v>10279.278011824257</v>
      </c>
      <c r="D23" s="12">
        <v>10311.57026402363</v>
      </c>
      <c r="E23" s="12">
        <v>10419.618251646543</v>
      </c>
      <c r="F23" s="12">
        <v>10506.922431639225</v>
      </c>
      <c r="G23" s="12">
        <v>10612.774481313516</v>
      </c>
      <c r="H23" s="12">
        <v>10650.617815865169</v>
      </c>
      <c r="I23" s="12">
        <v>10684.445996377208</v>
      </c>
      <c r="J23" s="12">
        <v>10712.270289123706</v>
      </c>
      <c r="K23" s="12">
        <v>10102.486230598011</v>
      </c>
      <c r="L23" s="12">
        <v>11253.107932220368</v>
      </c>
      <c r="M23" s="12">
        <v>11315.686177136366</v>
      </c>
      <c r="N23" s="12">
        <v>11324.201896843073</v>
      </c>
      <c r="O23" s="12">
        <v>11978.194907482666</v>
      </c>
      <c r="P23" s="12">
        <v>10988.163391326019</v>
      </c>
      <c r="Q23" s="12">
        <v>11022.061540207225</v>
      </c>
      <c r="R23" s="12">
        <v>10980.035885191386</v>
      </c>
      <c r="S23" s="12">
        <v>10897.626366605877</v>
      </c>
      <c r="T23" s="12">
        <v>10832.293198026859</v>
      </c>
      <c r="U23" s="12">
        <v>10762.05365607593</v>
      </c>
      <c r="V23" s="12">
        <v>10607.163267532678</v>
      </c>
      <c r="W23" s="12">
        <v>10575.790171739891</v>
      </c>
      <c r="X23" s="12">
        <v>10652.564142883281</v>
      </c>
      <c r="Y23" s="12">
        <v>10730.898359437295</v>
      </c>
      <c r="Z23" s="12">
        <v>10773.933507508476</v>
      </c>
      <c r="AA23" s="12">
        <v>10767.641228767518</v>
      </c>
      <c r="AB23" s="12">
        <v>10856.237949237748</v>
      </c>
      <c r="AC23" s="12" t="e">
        <v>#N/A</v>
      </c>
    </row>
    <row r="24" spans="1:29">
      <c r="A24" s="12" t="s">
        <v>625</v>
      </c>
      <c r="B24" s="12">
        <v>7597.650026324276</v>
      </c>
      <c r="C24" s="12">
        <v>8069.6404722352408</v>
      </c>
      <c r="D24" s="12">
        <v>8387.5990711871818</v>
      </c>
      <c r="E24" s="12">
        <v>8739.74004978413</v>
      </c>
      <c r="F24" s="12">
        <v>8998.8909542479578</v>
      </c>
      <c r="G24" s="12">
        <v>9399.6833032521463</v>
      </c>
      <c r="H24" s="12">
        <v>9657.7402428619389</v>
      </c>
      <c r="I24" s="12">
        <v>9931.1632578626522</v>
      </c>
      <c r="J24" s="12">
        <v>10132.447120436547</v>
      </c>
      <c r="K24" s="12">
        <v>10292.424096456971</v>
      </c>
      <c r="L24" s="12">
        <v>10410.808283615808</v>
      </c>
      <c r="M24" s="12">
        <v>10693.5676529293</v>
      </c>
      <c r="N24" s="12">
        <v>10890.358951688646</v>
      </c>
      <c r="O24" s="12">
        <v>10919.865276085227</v>
      </c>
      <c r="P24" s="12">
        <v>11079.895294360776</v>
      </c>
      <c r="Q24" s="12">
        <v>10907.146824294123</v>
      </c>
      <c r="R24" s="12">
        <v>10601.212668784892</v>
      </c>
      <c r="S24" s="12">
        <v>10490.445686384557</v>
      </c>
      <c r="T24" s="12">
        <v>10641.809522245632</v>
      </c>
      <c r="U24" s="12">
        <v>10889.113392278801</v>
      </c>
      <c r="V24" s="12">
        <v>11177.417944189769</v>
      </c>
      <c r="W24" s="12">
        <v>11392.069491949802</v>
      </c>
      <c r="X24" s="12">
        <v>11704.453596935275</v>
      </c>
      <c r="Y24" s="12">
        <v>12154.296952703509</v>
      </c>
      <c r="Z24" s="12">
        <v>12178.025074055977</v>
      </c>
      <c r="AA24" s="12">
        <v>12158.763803369637</v>
      </c>
      <c r="AB24" s="12">
        <v>12248.210416186861</v>
      </c>
      <c r="AC24" s="12">
        <v>12191.619192906348</v>
      </c>
    </row>
    <row r="25" spans="1:29">
      <c r="A25" s="12" t="s">
        <v>626</v>
      </c>
      <c r="B25" s="12">
        <v>3490.4409979379275</v>
      </c>
      <c r="C25" s="12">
        <v>3429.6261002426113</v>
      </c>
      <c r="D25" s="12">
        <v>3444.1539109018922</v>
      </c>
      <c r="E25" s="12">
        <v>3520.2392532544422</v>
      </c>
      <c r="F25" s="12">
        <v>3551.7746760145947</v>
      </c>
      <c r="G25" s="12">
        <v>3495.8314173103795</v>
      </c>
      <c r="H25" s="12">
        <v>3481.2969795111671</v>
      </c>
      <c r="I25" s="12">
        <v>3391.0559604504492</v>
      </c>
      <c r="J25" s="12">
        <v>3310.5308093375425</v>
      </c>
      <c r="K25" s="12">
        <v>3339.5775875083241</v>
      </c>
      <c r="L25" s="12">
        <v>3308.2655939117876</v>
      </c>
      <c r="M25" s="12">
        <v>3314.3249650847288</v>
      </c>
      <c r="N25" s="12">
        <v>3329.7422471861141</v>
      </c>
      <c r="O25" s="12">
        <v>3302.4908668717799</v>
      </c>
      <c r="P25" s="12">
        <v>3314.5248289905553</v>
      </c>
      <c r="Q25" s="12">
        <v>3237.0244422655865</v>
      </c>
      <c r="R25" s="12">
        <v>3215.8534743146211</v>
      </c>
      <c r="S25" s="12">
        <v>3169.3674835922752</v>
      </c>
      <c r="T25" s="12">
        <v>3127.1825062644266</v>
      </c>
      <c r="U25" s="12">
        <v>3049.7847290631357</v>
      </c>
      <c r="V25" s="12">
        <v>3000.6836931418507</v>
      </c>
      <c r="W25" s="12">
        <v>3038.8306980399134</v>
      </c>
      <c r="X25" s="12">
        <v>3070.4684846193109</v>
      </c>
      <c r="Y25" s="12">
        <v>2912.2839475941978</v>
      </c>
      <c r="Z25" s="12">
        <v>3182.1779188857249</v>
      </c>
      <c r="AA25" s="12">
        <v>3171.2532115949707</v>
      </c>
      <c r="AB25" s="12">
        <v>3109.187495809836</v>
      </c>
      <c r="AC25" s="12">
        <v>3174.4655648519956</v>
      </c>
    </row>
    <row r="26" spans="1:29">
      <c r="A26" s="12" t="s">
        <v>627</v>
      </c>
      <c r="B26" s="12">
        <v>1490.2974432884664</v>
      </c>
      <c r="C26" s="12">
        <v>1518.4897854328437</v>
      </c>
      <c r="D26" s="12">
        <v>1585.1603678146539</v>
      </c>
      <c r="E26" s="12">
        <v>1664.5698354901297</v>
      </c>
      <c r="F26" s="12">
        <v>1771.6572310697802</v>
      </c>
      <c r="G26" s="12">
        <v>1837.0114722231003</v>
      </c>
      <c r="H26" s="12">
        <v>1913.6964723201629</v>
      </c>
      <c r="I26" s="12">
        <v>1965.5774491926907</v>
      </c>
      <c r="J26" s="12">
        <v>2002.651360511449</v>
      </c>
      <c r="K26" s="12">
        <v>2028.6491218063579</v>
      </c>
      <c r="L26" s="12">
        <v>2048.4518232159849</v>
      </c>
      <c r="M26" s="12">
        <v>2051.985591882667</v>
      </c>
      <c r="N26" s="12">
        <v>2105.041451367832</v>
      </c>
      <c r="O26" s="12">
        <v>2156.0154965708307</v>
      </c>
      <c r="P26" s="12">
        <v>2163.8447703353831</v>
      </c>
      <c r="Q26" s="12">
        <v>2181.5959750355</v>
      </c>
      <c r="R26" s="12">
        <v>2188.1270947145913</v>
      </c>
      <c r="S26" s="12">
        <v>2199.2698406419918</v>
      </c>
      <c r="T26" s="12">
        <v>2236.8325778749654</v>
      </c>
      <c r="U26" s="12">
        <v>2257.6360238297689</v>
      </c>
      <c r="V26" s="12">
        <v>2334.4163657392041</v>
      </c>
      <c r="W26" s="12">
        <v>2357.7400000549233</v>
      </c>
      <c r="X26" s="12">
        <v>2385.3695391108395</v>
      </c>
      <c r="Y26" s="12">
        <v>2415.280025322626</v>
      </c>
      <c r="Z26" s="12">
        <v>2440.715538129386</v>
      </c>
      <c r="AA26" s="12">
        <v>2449.5702747002474</v>
      </c>
      <c r="AB26" s="12">
        <v>2434.0921714133128</v>
      </c>
      <c r="AC26" s="12" t="e">
        <v>#N/A</v>
      </c>
    </row>
    <row r="27" spans="1:29">
      <c r="A27" s="12" t="s">
        <v>628</v>
      </c>
      <c r="B27" s="12">
        <v>3317.0693395372496</v>
      </c>
      <c r="C27" s="12">
        <v>3418.1428596344654</v>
      </c>
      <c r="D27" s="12">
        <v>3527.9328448870792</v>
      </c>
      <c r="E27" s="12">
        <v>3636.651616669355</v>
      </c>
      <c r="F27" s="12">
        <v>3770.039842139056</v>
      </c>
      <c r="G27" s="12">
        <v>3882.6717102702873</v>
      </c>
      <c r="H27" s="12">
        <v>3970.6397580146936</v>
      </c>
      <c r="I27" s="12">
        <v>4018.7585905336673</v>
      </c>
      <c r="J27" s="12">
        <v>4091.8401370154456</v>
      </c>
      <c r="K27" s="12">
        <v>4194.0299500297288</v>
      </c>
      <c r="L27" s="12">
        <v>4300.8151346418263</v>
      </c>
      <c r="M27" s="12">
        <v>4472.6949023930047</v>
      </c>
      <c r="N27" s="12">
        <v>4638.5584161391134</v>
      </c>
      <c r="O27" s="12">
        <v>4773.5639165501279</v>
      </c>
      <c r="P27" s="12">
        <v>4832.7709023384641</v>
      </c>
      <c r="Q27" s="12">
        <v>4993.6788418930792</v>
      </c>
      <c r="R27" s="12">
        <v>5165.6199575515784</v>
      </c>
      <c r="S27" s="12">
        <v>5179.8192159884675</v>
      </c>
      <c r="T27" s="12">
        <v>5186.493683490582</v>
      </c>
      <c r="U27" s="12">
        <v>5215.4231958480605</v>
      </c>
      <c r="V27" s="12">
        <v>5234.1981752476067</v>
      </c>
      <c r="W27" s="12">
        <v>5242.8282799568788</v>
      </c>
      <c r="X27" s="12">
        <v>5280.7412861688554</v>
      </c>
      <c r="Y27" s="12">
        <v>5337.7044456679341</v>
      </c>
      <c r="Z27" s="12">
        <v>5411.3148482869865</v>
      </c>
      <c r="AA27" s="12">
        <v>5496.0800361577367</v>
      </c>
      <c r="AB27" s="12">
        <v>5559.6888659689157</v>
      </c>
      <c r="AC27" s="12" t="e">
        <v>#N/A</v>
      </c>
    </row>
    <row r="28" spans="1:29">
      <c r="A28" s="12" t="s">
        <v>629</v>
      </c>
      <c r="B28" s="12">
        <v>700.49534105677753</v>
      </c>
      <c r="C28" s="12">
        <v>835.13626131103558</v>
      </c>
      <c r="D28" s="12">
        <v>955.57859257839698</v>
      </c>
      <c r="E28" s="12">
        <v>1192.1726322680195</v>
      </c>
      <c r="F28" s="12">
        <v>1357.3329829970278</v>
      </c>
      <c r="G28" s="12">
        <v>1554.0534207429416</v>
      </c>
      <c r="H28" s="12">
        <v>1912.1374154218872</v>
      </c>
      <c r="I28" s="12">
        <v>2236.7273270308956</v>
      </c>
      <c r="J28" s="12">
        <v>2617.882201622057</v>
      </c>
      <c r="K28" s="12">
        <v>2855.6166615586731</v>
      </c>
      <c r="L28" s="12">
        <v>3015.4116095006052</v>
      </c>
      <c r="M28" s="12">
        <v>3423.7321526516448</v>
      </c>
      <c r="N28" s="12">
        <v>3865.5100648712832</v>
      </c>
      <c r="O28" s="12">
        <v>4216.243162762793</v>
      </c>
      <c r="P28" s="12">
        <v>4397.8568232077441</v>
      </c>
      <c r="Q28" s="12">
        <v>4561.595620007718</v>
      </c>
      <c r="R28" s="12">
        <v>4294.9398888396636</v>
      </c>
      <c r="S28" s="12">
        <v>4043.3482230400004</v>
      </c>
      <c r="T28" s="12">
        <v>3824.5703798251757</v>
      </c>
      <c r="U28" s="12">
        <v>3631.5366419485581</v>
      </c>
      <c r="V28" s="12">
        <v>3482.8547898889096</v>
      </c>
      <c r="W28" s="12">
        <v>3356.8940965608617</v>
      </c>
      <c r="X28" s="12">
        <v>3238.8071053332719</v>
      </c>
      <c r="Y28" s="12">
        <v>3127.761281015607</v>
      </c>
      <c r="Z28" s="12">
        <v>3013.2408680268604</v>
      </c>
      <c r="AA28" s="12">
        <v>2868.2197663586498</v>
      </c>
      <c r="AB28" s="12" t="e">
        <v>#N/A</v>
      </c>
      <c r="AC28" s="12" t="e">
        <v>#N/A</v>
      </c>
    </row>
    <row r="29" spans="1:29">
      <c r="A29" s="12" t="s">
        <v>630</v>
      </c>
      <c r="B29" s="12">
        <v>4484.0576051033904</v>
      </c>
      <c r="C29" s="12">
        <v>4511.2186209614329</v>
      </c>
      <c r="D29" s="12">
        <v>4561.0475381302504</v>
      </c>
      <c r="E29" s="12">
        <v>4606.9793679674458</v>
      </c>
      <c r="F29" s="12">
        <v>4682.7389267331528</v>
      </c>
      <c r="G29" s="12">
        <v>4747.5328477555258</v>
      </c>
      <c r="H29" s="12">
        <v>4840.5381030132148</v>
      </c>
      <c r="I29" s="12">
        <v>4956.8004439990682</v>
      </c>
      <c r="J29" s="12">
        <v>5032.7945633809022</v>
      </c>
      <c r="K29" s="12">
        <v>5115.2256073911358</v>
      </c>
      <c r="L29" s="12">
        <v>5198.6053400521641</v>
      </c>
      <c r="M29" s="12">
        <v>5317.7573367306759</v>
      </c>
      <c r="N29" s="12">
        <v>5410.3133594431856</v>
      </c>
      <c r="O29" s="12">
        <v>5438.9439562851776</v>
      </c>
      <c r="P29" s="12">
        <v>5470.2100755406054</v>
      </c>
      <c r="Q29" s="12">
        <v>5489.58633196747</v>
      </c>
      <c r="R29" s="12">
        <v>5507.8768203792524</v>
      </c>
      <c r="S29" s="12">
        <v>5487.2624193803949</v>
      </c>
      <c r="T29" s="12">
        <v>5411.4848218638763</v>
      </c>
      <c r="U29" s="12">
        <v>5257.4970878211534</v>
      </c>
      <c r="V29" s="12">
        <v>5238.3681901253003</v>
      </c>
      <c r="W29" s="12">
        <v>5242.7843274678244</v>
      </c>
      <c r="X29" s="12">
        <v>5212.0216648295755</v>
      </c>
      <c r="Y29" s="12">
        <v>5227.2062220515836</v>
      </c>
      <c r="Z29" s="12">
        <v>5295.4466391001051</v>
      </c>
      <c r="AA29" s="12">
        <v>5292.2656792198077</v>
      </c>
      <c r="AB29" s="12" t="e">
        <v>#N/A</v>
      </c>
      <c r="AC29" s="12" t="e">
        <v>#N/A</v>
      </c>
    </row>
    <row r="30" spans="1:29">
      <c r="A30" s="12" t="s">
        <v>631</v>
      </c>
      <c r="B30" s="12">
        <v>4767.1638111672628</v>
      </c>
      <c r="C30" s="12">
        <v>5114.917395529641</v>
      </c>
      <c r="D30" s="12">
        <v>6123.7855343648798</v>
      </c>
      <c r="E30" s="12">
        <v>6309.915886743277</v>
      </c>
      <c r="F30" s="12">
        <v>8024.8040248040252</v>
      </c>
      <c r="G30" s="12">
        <v>8180.5811808118078</v>
      </c>
      <c r="H30" s="12">
        <v>8977.220956719817</v>
      </c>
      <c r="I30" s="12">
        <v>9419.659948204031</v>
      </c>
      <c r="J30" s="12">
        <v>9283.2924380994864</v>
      </c>
      <c r="K30" s="12">
        <v>9735.5811499912088</v>
      </c>
      <c r="L30" s="12">
        <v>10047.481733625305</v>
      </c>
      <c r="M30" s="12">
        <v>9567.5419859045032</v>
      </c>
      <c r="N30" s="12">
        <v>9889.182191029995</v>
      </c>
      <c r="O30" s="12">
        <v>10472.944342588555</v>
      </c>
      <c r="P30" s="12">
        <v>9607.9027355623093</v>
      </c>
      <c r="Q30" s="12">
        <v>9406.3330319121396</v>
      </c>
      <c r="R30" s="12">
        <v>9734.2919662394506</v>
      </c>
      <c r="S30" s="12">
        <v>10747.390221643012</v>
      </c>
      <c r="T30" s="12">
        <v>11329.903414835793</v>
      </c>
      <c r="U30" s="12">
        <v>11809.962159802066</v>
      </c>
      <c r="V30" s="12">
        <v>12157.034805438416</v>
      </c>
      <c r="W30" s="12">
        <v>12358.7199283643</v>
      </c>
      <c r="X30" s="12">
        <v>12261.22332888074</v>
      </c>
      <c r="Y30" s="12">
        <v>12016.511490768349</v>
      </c>
      <c r="Z30" s="12">
        <v>12103.718231486217</v>
      </c>
      <c r="AA30" s="12">
        <v>12099.190554984125</v>
      </c>
      <c r="AB30" s="12" t="e">
        <v>#N/A</v>
      </c>
      <c r="AC30" s="12" t="e">
        <v>#N/A</v>
      </c>
    </row>
    <row r="31" spans="1:29">
      <c r="A31" s="12" t="s">
        <v>632</v>
      </c>
      <c r="B31" s="12">
        <v>4183.7843346934105</v>
      </c>
      <c r="C31" s="12">
        <v>4243.9893560616056</v>
      </c>
      <c r="D31" s="12">
        <v>4307.5633770616469</v>
      </c>
      <c r="E31" s="12">
        <v>4423.0708298454501</v>
      </c>
      <c r="F31" s="12">
        <v>4550.9375659294201</v>
      </c>
      <c r="G31" s="12">
        <v>4661.6321912260191</v>
      </c>
      <c r="H31" s="12">
        <v>4706.6958777637565</v>
      </c>
      <c r="I31" s="12">
        <v>4739.4255984914271</v>
      </c>
      <c r="J31" s="12">
        <v>4840.7010325475167</v>
      </c>
      <c r="K31" s="12">
        <v>4846.3737800491472</v>
      </c>
      <c r="L31" s="12">
        <v>4868.3004767831471</v>
      </c>
      <c r="M31" s="12">
        <v>4900.9165426427116</v>
      </c>
      <c r="N31" s="12">
        <v>4920.9768533937413</v>
      </c>
      <c r="O31" s="12">
        <v>4996.3795455386362</v>
      </c>
      <c r="P31" s="12">
        <v>4944.1679672314094</v>
      </c>
      <c r="Q31" s="12">
        <v>5002.5493229588265</v>
      </c>
      <c r="R31" s="12">
        <v>5110.5203659097951</v>
      </c>
      <c r="S31" s="12">
        <v>5146.0017448531253</v>
      </c>
      <c r="T31" s="12">
        <v>5172.258534557639</v>
      </c>
      <c r="U31" s="12">
        <v>5167.3424825017864</v>
      </c>
      <c r="V31" s="12">
        <v>5262.9100075345877</v>
      </c>
      <c r="W31" s="12">
        <v>5377.6638600822662</v>
      </c>
      <c r="X31" s="12">
        <v>5524.0266564302556</v>
      </c>
      <c r="Y31" s="12">
        <v>5538.5387790432778</v>
      </c>
      <c r="Z31" s="12">
        <v>5620.2629265792712</v>
      </c>
      <c r="AA31" s="12">
        <v>5557.3533031721518</v>
      </c>
      <c r="AB31" s="12">
        <v>5532.938702743254</v>
      </c>
      <c r="AC31" s="12" t="e">
        <v>#N/A</v>
      </c>
    </row>
    <row r="32" spans="1:29">
      <c r="A32" s="12" t="s">
        <v>633</v>
      </c>
      <c r="B32" s="12" t="e">
        <v>#N/A</v>
      </c>
      <c r="C32" s="12" t="e">
        <v>#N/A</v>
      </c>
      <c r="D32" s="12" t="e">
        <v>#N/A</v>
      </c>
      <c r="E32" s="12" t="e">
        <v>#N/A</v>
      </c>
      <c r="F32" s="12" t="e">
        <v>#N/A</v>
      </c>
      <c r="G32" s="12" t="e">
        <v>#N/A</v>
      </c>
      <c r="H32" s="12" t="e">
        <v>#N/A</v>
      </c>
      <c r="I32" s="12" t="e">
        <v>#N/A</v>
      </c>
      <c r="J32" s="12" t="e">
        <v>#N/A</v>
      </c>
      <c r="K32" s="12" t="e">
        <v>#N/A</v>
      </c>
      <c r="L32" s="12" t="e">
        <v>#N/A</v>
      </c>
      <c r="M32" s="12" t="e">
        <v>#N/A</v>
      </c>
      <c r="N32" s="12" t="e">
        <v>#N/A</v>
      </c>
      <c r="O32" s="12" t="e">
        <v>#N/A</v>
      </c>
      <c r="P32" s="12" t="e">
        <v>#N/A</v>
      </c>
      <c r="Q32" s="12" t="e">
        <v>#N/A</v>
      </c>
      <c r="R32" s="12" t="e">
        <v>#N/A</v>
      </c>
      <c r="S32" s="12" t="e">
        <v>#N/A</v>
      </c>
      <c r="T32" s="12" t="e">
        <v>#N/A</v>
      </c>
      <c r="U32" s="12" t="e">
        <v>#N/A</v>
      </c>
      <c r="V32" s="12" t="e">
        <v>#N/A</v>
      </c>
      <c r="W32" s="12" t="e">
        <v>#N/A</v>
      </c>
      <c r="X32" s="12" t="e">
        <v>#N/A</v>
      </c>
      <c r="Y32" s="12" t="e">
        <v>#N/A</v>
      </c>
      <c r="Z32" s="12" t="e">
        <v>#N/A</v>
      </c>
      <c r="AA32" s="12" t="e">
        <v>#N/A</v>
      </c>
      <c r="AB32" s="12" t="e">
        <v>#N/A</v>
      </c>
      <c r="AC32" s="12" t="e">
        <v>#N/A</v>
      </c>
    </row>
    <row r="33" spans="1:29">
      <c r="A33" s="12" t="s">
        <v>634</v>
      </c>
      <c r="B33" s="12" t="e">
        <v>#N/A</v>
      </c>
      <c r="C33" s="12" t="e">
        <v>#N/A</v>
      </c>
      <c r="D33" s="12" t="e">
        <v>#N/A</v>
      </c>
      <c r="E33" s="12" t="e">
        <v>#N/A</v>
      </c>
      <c r="F33" s="12" t="e">
        <v>#N/A</v>
      </c>
      <c r="G33" s="12">
        <v>3308.3666389244313</v>
      </c>
      <c r="H33" s="12">
        <v>3512.6862310587503</v>
      </c>
      <c r="I33" s="12">
        <v>3681.4226042284886</v>
      </c>
      <c r="J33" s="12">
        <v>3835.883174263035</v>
      </c>
      <c r="K33" s="12">
        <v>3908.8428587649119</v>
      </c>
      <c r="L33" s="12">
        <v>4020.6679835139867</v>
      </c>
      <c r="M33" s="12">
        <v>4106.8216109481191</v>
      </c>
      <c r="N33" s="12">
        <v>4203.2891347230325</v>
      </c>
      <c r="O33" s="12">
        <v>4309.3600225746432</v>
      </c>
      <c r="P33" s="12">
        <v>4333.1325732565047</v>
      </c>
      <c r="Q33" s="12">
        <v>4379.1762958712916</v>
      </c>
      <c r="R33" s="12">
        <v>4410.7041922015678</v>
      </c>
      <c r="S33" s="12">
        <v>4419.0339662429278</v>
      </c>
      <c r="T33" s="12">
        <v>4380.2705407841013</v>
      </c>
      <c r="U33" s="12">
        <v>4360.0905646280025</v>
      </c>
      <c r="V33" s="12">
        <v>4439.4387762296592</v>
      </c>
      <c r="W33" s="12">
        <v>4434.938866086397</v>
      </c>
      <c r="X33" s="12">
        <v>4417.8966207548383</v>
      </c>
      <c r="Y33" s="12">
        <v>4426.1396012601963</v>
      </c>
      <c r="Z33" s="12">
        <v>4392.2073517173849</v>
      </c>
      <c r="AA33" s="12">
        <v>4293.3673597659326</v>
      </c>
      <c r="AB33" s="12" t="e">
        <v>#N/A</v>
      </c>
      <c r="AC33" s="12" t="e">
        <v>#N/A</v>
      </c>
    </row>
    <row r="34" spans="1:29">
      <c r="A34" s="12" t="s">
        <v>635</v>
      </c>
      <c r="B34" s="12">
        <v>6560.152062393855</v>
      </c>
      <c r="C34" s="12">
        <v>6847.6523214267936</v>
      </c>
      <c r="D34" s="12">
        <v>7002.4429874433818</v>
      </c>
      <c r="E34" s="12">
        <v>7151.5011090546896</v>
      </c>
      <c r="F34" s="12">
        <v>7503.928589902197</v>
      </c>
      <c r="G34" s="12">
        <v>7702.0222253167822</v>
      </c>
      <c r="H34" s="12">
        <v>7840.823020509768</v>
      </c>
      <c r="I34" s="12">
        <v>8107.258084068385</v>
      </c>
      <c r="J34" s="12">
        <v>8420.8237573690367</v>
      </c>
      <c r="K34" s="12">
        <v>8765.5517638237598</v>
      </c>
      <c r="L34" s="12">
        <v>9090.6155231067514</v>
      </c>
      <c r="M34" s="12">
        <v>9421.3789237370784</v>
      </c>
      <c r="N34" s="12">
        <v>9761.9983722614215</v>
      </c>
      <c r="O34" s="12">
        <v>10072.017342618536</v>
      </c>
      <c r="P34" s="12">
        <v>10418.429646166031</v>
      </c>
      <c r="Q34" s="12">
        <v>10618.336005871948</v>
      </c>
      <c r="R34" s="12">
        <v>10802.627987471815</v>
      </c>
      <c r="S34" s="12">
        <v>10925.665319147029</v>
      </c>
      <c r="T34" s="12">
        <v>11070.257902636624</v>
      </c>
      <c r="U34" s="12">
        <v>11209.344164935867</v>
      </c>
      <c r="V34" s="12">
        <v>11305.672154138225</v>
      </c>
      <c r="W34" s="12">
        <v>11457.669802011305</v>
      </c>
      <c r="X34" s="12">
        <v>11554.050248155281</v>
      </c>
      <c r="Y34" s="12">
        <v>11748.612335554822</v>
      </c>
      <c r="Z34" s="12">
        <v>12016.341835460453</v>
      </c>
      <c r="AA34" s="12">
        <v>12407.077779721869</v>
      </c>
      <c r="AB34" s="12" t="e">
        <v>#N/A</v>
      </c>
      <c r="AC34" s="12" t="e">
        <v>#N/A</v>
      </c>
    </row>
    <row r="35" spans="1:29">
      <c r="A35" s="12" t="s">
        <v>636</v>
      </c>
      <c r="B35" s="12" t="e">
        <v>#N/A</v>
      </c>
      <c r="C35" s="12" t="e">
        <v>#N/A</v>
      </c>
      <c r="D35" s="12" t="e">
        <v>#N/A</v>
      </c>
      <c r="E35" s="12" t="e">
        <v>#N/A</v>
      </c>
      <c r="F35" s="12" t="e">
        <v>#N/A</v>
      </c>
      <c r="G35" s="12" t="e">
        <v>#N/A</v>
      </c>
      <c r="H35" s="12" t="e">
        <v>#N/A</v>
      </c>
      <c r="I35" s="12" t="e">
        <v>#N/A</v>
      </c>
      <c r="J35" s="12" t="e">
        <v>#N/A</v>
      </c>
      <c r="K35" s="12" t="e">
        <v>#N/A</v>
      </c>
      <c r="L35" s="12" t="e">
        <v>#N/A</v>
      </c>
      <c r="M35" s="12" t="e">
        <v>#N/A</v>
      </c>
      <c r="N35" s="12" t="e">
        <v>#N/A</v>
      </c>
      <c r="O35" s="12" t="e">
        <v>#N/A</v>
      </c>
      <c r="P35" s="12" t="e">
        <v>#N/A</v>
      </c>
      <c r="Q35" s="12" t="e">
        <v>#N/A</v>
      </c>
      <c r="R35" s="12" t="e">
        <v>#N/A</v>
      </c>
      <c r="S35" s="12" t="e">
        <v>#N/A</v>
      </c>
      <c r="T35" s="12" t="e">
        <v>#N/A</v>
      </c>
      <c r="U35" s="12" t="e">
        <v>#N/A</v>
      </c>
      <c r="V35" s="12" t="e">
        <v>#N/A</v>
      </c>
      <c r="W35" s="12" t="e">
        <v>#N/A</v>
      </c>
      <c r="X35" s="12" t="e">
        <v>#N/A</v>
      </c>
      <c r="Y35" s="12" t="e">
        <v>#N/A</v>
      </c>
      <c r="Z35" s="12" t="e">
        <v>#N/A</v>
      </c>
      <c r="AA35" s="12" t="e">
        <v>#N/A</v>
      </c>
      <c r="AB35" s="12" t="e">
        <v>#N/A</v>
      </c>
      <c r="AC35" s="12" t="e">
        <v>#N/A</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3BDC-9BA2-4F0E-B7CF-C33419FC1A95}">
  <dimension ref="A1:AC35"/>
  <sheetViews>
    <sheetView showGridLines="0" workbookViewId="0">
      <selection activeCell="A21" sqref="A21:AC35"/>
    </sheetView>
  </sheetViews>
  <sheetFormatPr defaultColWidth="8.796875" defaultRowHeight="14.25"/>
  <cols>
    <col min="1" max="16384" width="8.796875" style="12"/>
  </cols>
  <sheetData>
    <row r="1" spans="1:1">
      <c r="A1" s="204" t="s">
        <v>617</v>
      </c>
    </row>
    <row r="2" spans="1:1">
      <c r="A2" s="186" t="s">
        <v>616</v>
      </c>
    </row>
    <row r="3" spans="1:1">
      <c r="A3"/>
    </row>
    <row r="15" spans="1:1">
      <c r="A15" s="17" t="s">
        <v>611</v>
      </c>
    </row>
    <row r="19" spans="1:29">
      <c r="A19" s="31"/>
    </row>
    <row r="20" spans="1:29">
      <c r="B20" s="12">
        <v>1995</v>
      </c>
      <c r="C20" s="12">
        <v>1996</v>
      </c>
      <c r="D20" s="12">
        <v>1997</v>
      </c>
      <c r="E20" s="12">
        <v>1998</v>
      </c>
      <c r="F20" s="12">
        <v>1999</v>
      </c>
      <c r="G20" s="12">
        <v>2000</v>
      </c>
      <c r="H20" s="12">
        <v>2001</v>
      </c>
      <c r="I20" s="12">
        <v>2002</v>
      </c>
      <c r="J20" s="12">
        <v>2003</v>
      </c>
      <c r="K20" s="12">
        <v>2004</v>
      </c>
      <c r="L20" s="12">
        <v>2005</v>
      </c>
      <c r="M20" s="12">
        <v>2006</v>
      </c>
      <c r="N20" s="12">
        <v>2007</v>
      </c>
      <c r="O20" s="12">
        <v>2008</v>
      </c>
      <c r="P20" s="12">
        <v>2009</v>
      </c>
      <c r="Q20" s="12">
        <v>2010</v>
      </c>
      <c r="R20" s="12">
        <v>2011</v>
      </c>
      <c r="S20" s="12">
        <v>2012</v>
      </c>
      <c r="T20" s="12">
        <v>2013</v>
      </c>
      <c r="U20" s="12">
        <v>2014</v>
      </c>
      <c r="V20" s="12">
        <v>2015</v>
      </c>
      <c r="W20" s="12">
        <v>2016</v>
      </c>
      <c r="X20" s="12">
        <v>2017</v>
      </c>
      <c r="Y20" s="12">
        <v>2018</v>
      </c>
      <c r="Z20" s="12">
        <v>2019</v>
      </c>
      <c r="AA20" s="12">
        <v>2020</v>
      </c>
      <c r="AB20" s="12">
        <v>2021</v>
      </c>
      <c r="AC20" s="12">
        <v>2022</v>
      </c>
    </row>
    <row r="21" spans="1:29">
      <c r="A21" s="12" t="s">
        <v>622</v>
      </c>
      <c r="B21" s="12">
        <v>4824.9991789606338</v>
      </c>
      <c r="C21" s="12">
        <v>4910.7414378437816</v>
      </c>
      <c r="D21" s="12">
        <v>5166.7048043157874</v>
      </c>
      <c r="E21" s="12">
        <v>5548.7518174840807</v>
      </c>
      <c r="F21" s="12">
        <v>6697.4304145863771</v>
      </c>
      <c r="G21" s="12">
        <v>7319.6076613967489</v>
      </c>
      <c r="H21" s="12">
        <v>8187.5538893901021</v>
      </c>
      <c r="I21" s="12">
        <v>9404.6415201345171</v>
      </c>
      <c r="J21" s="12">
        <v>10124.059022579626</v>
      </c>
      <c r="K21" s="12">
        <v>10965.194004126835</v>
      </c>
      <c r="L21" s="12">
        <v>11846.618368490037</v>
      </c>
      <c r="M21" s="12">
        <v>12289.511745206262</v>
      </c>
      <c r="N21" s="12">
        <v>13538.530527767198</v>
      </c>
      <c r="O21" s="12">
        <v>14425.842719642467</v>
      </c>
      <c r="P21" s="12">
        <v>16034.781928512712</v>
      </c>
      <c r="Q21" s="12">
        <v>16975.204828809139</v>
      </c>
      <c r="R21" s="12">
        <v>16198.147230351953</v>
      </c>
      <c r="S21" s="12">
        <v>16542.331825580553</v>
      </c>
      <c r="T21" s="12">
        <v>16567.509609596607</v>
      </c>
      <c r="U21" s="12">
        <v>16224.949573859543</v>
      </c>
      <c r="V21" s="12">
        <v>16390.783755900833</v>
      </c>
      <c r="W21" s="12">
        <v>17823.902942796445</v>
      </c>
      <c r="X21" s="12">
        <v>18393.11591663033</v>
      </c>
      <c r="Y21" s="12">
        <v>18063.030614116851</v>
      </c>
      <c r="Z21" s="12">
        <v>17561.862927999413</v>
      </c>
      <c r="AA21" s="12">
        <v>16284.034599790879</v>
      </c>
      <c r="AB21" s="12">
        <v>16075.840940038694</v>
      </c>
      <c r="AC21" s="12">
        <v>16424.905599588783</v>
      </c>
    </row>
    <row r="22" spans="1:29">
      <c r="A22" s="12" t="s">
        <v>623</v>
      </c>
      <c r="B22" s="12">
        <v>18872.713230230958</v>
      </c>
      <c r="C22" s="12">
        <v>19281.464640870054</v>
      </c>
      <c r="D22" s="12">
        <v>19566.868742887727</v>
      </c>
      <c r="E22" s="12">
        <v>19853.692162517433</v>
      </c>
      <c r="F22" s="12">
        <v>20058.077992463266</v>
      </c>
      <c r="G22" s="12">
        <v>20138.746561200387</v>
      </c>
      <c r="H22" s="12">
        <v>20251.397790410312</v>
      </c>
      <c r="I22" s="12">
        <v>20361.064181823891</v>
      </c>
      <c r="J22" s="12">
        <v>20462.880281580103</v>
      </c>
      <c r="K22" s="12">
        <v>20478.378021764343</v>
      </c>
      <c r="L22" s="12">
        <v>20554.021154991486</v>
      </c>
      <c r="M22" s="12">
        <v>20585.744954866161</v>
      </c>
      <c r="N22" s="12">
        <v>20731.15503461906</v>
      </c>
      <c r="O22" s="12">
        <v>20893.952714659452</v>
      </c>
      <c r="P22" s="12">
        <v>21200.632364420602</v>
      </c>
      <c r="Q22" s="12">
        <v>21477.411969511679</v>
      </c>
      <c r="R22" s="12">
        <v>21748.475596812794</v>
      </c>
      <c r="S22" s="12">
        <v>21937.456618058506</v>
      </c>
      <c r="T22" s="12">
        <v>22197.477563565793</v>
      </c>
      <c r="U22" s="12">
        <v>22475.320207978632</v>
      </c>
      <c r="V22" s="12">
        <v>22807.444319486731</v>
      </c>
      <c r="W22" s="12">
        <v>22851.714929927261</v>
      </c>
      <c r="X22" s="12">
        <v>23258.32261840257</v>
      </c>
      <c r="Y22" s="12">
        <v>23805.931311800097</v>
      </c>
      <c r="Z22" s="12">
        <v>24318.074246070933</v>
      </c>
      <c r="AA22" s="12">
        <v>24698.902526564823</v>
      </c>
      <c r="AB22" s="12" t="e">
        <v>#N/A</v>
      </c>
      <c r="AC22" s="12" t="e">
        <v>#N/A</v>
      </c>
    </row>
    <row r="23" spans="1:29">
      <c r="A23" s="12" t="s">
        <v>624</v>
      </c>
      <c r="B23" s="12">
        <v>18424.893899628081</v>
      </c>
      <c r="C23" s="12">
        <v>18275.112801527161</v>
      </c>
      <c r="D23" s="12">
        <v>18078.12189436785</v>
      </c>
      <c r="E23" s="12">
        <v>17919.161717166156</v>
      </c>
      <c r="F23" s="12">
        <v>17799.42282215747</v>
      </c>
      <c r="G23" s="12">
        <v>17632.664010258362</v>
      </c>
      <c r="H23" s="12">
        <v>17456.361576092128</v>
      </c>
      <c r="I23" s="12">
        <v>17228.311533014967</v>
      </c>
      <c r="J23" s="12">
        <v>17009.864054025329</v>
      </c>
      <c r="K23" s="12">
        <v>16834.532049793877</v>
      </c>
      <c r="L23" s="12">
        <v>16679.88611262968</v>
      </c>
      <c r="M23" s="12">
        <v>16396.41140140807</v>
      </c>
      <c r="N23" s="12">
        <v>16106.860498205946</v>
      </c>
      <c r="O23" s="12">
        <v>15893.374138263711</v>
      </c>
      <c r="P23" s="12">
        <v>15745.684876711401</v>
      </c>
      <c r="Q23" s="12">
        <v>15640.724413995269</v>
      </c>
      <c r="R23" s="12">
        <v>15442.926580853882</v>
      </c>
      <c r="S23" s="12">
        <v>15427.582171923574</v>
      </c>
      <c r="T23" s="12">
        <v>15435.726507044315</v>
      </c>
      <c r="U23" s="12">
        <v>15465.202782262575</v>
      </c>
      <c r="V23" s="12">
        <v>15667.02513042488</v>
      </c>
      <c r="W23" s="12">
        <v>15877.144848911528</v>
      </c>
      <c r="X23" s="12">
        <v>15932.877358470285</v>
      </c>
      <c r="Y23" s="12">
        <v>15842.758097969076</v>
      </c>
      <c r="Z23" s="12">
        <v>15711.556768123577</v>
      </c>
      <c r="AA23" s="12">
        <v>15524.380725638819</v>
      </c>
      <c r="AB23" s="12">
        <v>15414.535547717054</v>
      </c>
      <c r="AC23" s="12" t="e">
        <v>#N/A</v>
      </c>
    </row>
    <row r="24" spans="1:29">
      <c r="A24" s="12" t="s">
        <v>625</v>
      </c>
      <c r="B24" s="12">
        <v>28025.412742337659</v>
      </c>
      <c r="C24" s="12">
        <v>29243.220735960029</v>
      </c>
      <c r="D24" s="12">
        <v>30026.484993634975</v>
      </c>
      <c r="E24" s="12">
        <v>29847.435167367908</v>
      </c>
      <c r="F24" s="12">
        <v>29764.085449308055</v>
      </c>
      <c r="G24" s="12">
        <v>29697.962825918286</v>
      </c>
      <c r="H24" s="12">
        <v>29625.495304926673</v>
      </c>
      <c r="I24" s="12">
        <v>29349.367559425442</v>
      </c>
      <c r="J24" s="12">
        <v>28922.049169012582</v>
      </c>
      <c r="K24" s="12">
        <v>28432.26756762146</v>
      </c>
      <c r="L24" s="12">
        <v>28062.215571739413</v>
      </c>
      <c r="M24" s="12">
        <v>27685.490169445482</v>
      </c>
      <c r="N24" s="12">
        <v>27309.003863598187</v>
      </c>
      <c r="O24" s="12">
        <v>27295.785693990507</v>
      </c>
      <c r="P24" s="12">
        <v>27400.157731171148</v>
      </c>
      <c r="Q24" s="12">
        <v>27869.768034313518</v>
      </c>
      <c r="R24" s="12">
        <v>28013.276472807982</v>
      </c>
      <c r="S24" s="12">
        <v>28416.100568425318</v>
      </c>
      <c r="T24" s="12">
        <v>29036.404846247155</v>
      </c>
      <c r="U24" s="12">
        <v>29800.588080633141</v>
      </c>
      <c r="V24" s="12">
        <v>30499.720422643837</v>
      </c>
      <c r="W24" s="12">
        <v>31459.668047200314</v>
      </c>
      <c r="X24" s="12">
        <v>32128.736473568377</v>
      </c>
      <c r="Y24" s="12">
        <v>33014.249189752751</v>
      </c>
      <c r="Z24" s="12">
        <v>34023.113143515089</v>
      </c>
      <c r="AA24" s="12">
        <v>35092.972289154633</v>
      </c>
      <c r="AB24" s="12">
        <v>36245.056950758189</v>
      </c>
      <c r="AC24" s="12">
        <v>38172.401393921245</v>
      </c>
    </row>
    <row r="25" spans="1:29">
      <c r="A25" s="12" t="s">
        <v>626</v>
      </c>
      <c r="B25" s="12">
        <v>15442.824551873982</v>
      </c>
      <c r="C25" s="12">
        <v>15687.215449347286</v>
      </c>
      <c r="D25" s="12">
        <v>16120.473244952964</v>
      </c>
      <c r="E25" s="12">
        <v>16380.887644124621</v>
      </c>
      <c r="F25" s="12">
        <v>14374.481693455416</v>
      </c>
      <c r="G25" s="12">
        <v>14642.658387401108</v>
      </c>
      <c r="H25" s="12">
        <v>15050.154657047357</v>
      </c>
      <c r="I25" s="12">
        <v>15603.081532206292</v>
      </c>
      <c r="J25" s="12">
        <v>16206.069642682296</v>
      </c>
      <c r="K25" s="12">
        <v>16793.446156716032</v>
      </c>
      <c r="L25" s="12">
        <v>17150.178870144875</v>
      </c>
      <c r="M25" s="12">
        <v>17540.120240410823</v>
      </c>
      <c r="N25" s="12">
        <v>17990.968104131614</v>
      </c>
      <c r="O25" s="12">
        <v>18364.373405399638</v>
      </c>
      <c r="P25" s="12">
        <v>18633.588038295871</v>
      </c>
      <c r="Q25" s="12">
        <v>19025.187438179579</v>
      </c>
      <c r="R25" s="12">
        <v>19417.433182340552</v>
      </c>
      <c r="S25" s="12">
        <v>19606.867759069144</v>
      </c>
      <c r="T25" s="12">
        <v>19760.206281894632</v>
      </c>
      <c r="U25" s="12">
        <v>19979.740337456762</v>
      </c>
      <c r="V25" s="12">
        <v>20263.645178810424</v>
      </c>
      <c r="W25" s="12">
        <v>20683.675884703945</v>
      </c>
      <c r="X25" s="12">
        <v>21025.428290550422</v>
      </c>
      <c r="Y25" s="12">
        <v>21340.400846281595</v>
      </c>
      <c r="Z25" s="12">
        <v>21909.835040954626</v>
      </c>
      <c r="AA25" s="12">
        <v>22525.411434094716</v>
      </c>
      <c r="AB25" s="12">
        <v>23028.815981351676</v>
      </c>
      <c r="AC25" s="12">
        <v>23370.552984210262</v>
      </c>
    </row>
    <row r="26" spans="1:29">
      <c r="A26" s="12" t="s">
        <v>627</v>
      </c>
      <c r="B26" s="12">
        <v>7541.011206557243</v>
      </c>
      <c r="C26" s="12">
        <v>7708.1292884199838</v>
      </c>
      <c r="D26" s="12">
        <v>7822.7915618017569</v>
      </c>
      <c r="E26" s="12">
        <v>8000.736915995305</v>
      </c>
      <c r="F26" s="12">
        <v>8145.4409516437054</v>
      </c>
      <c r="G26" s="12">
        <v>8393.9995921970894</v>
      </c>
      <c r="H26" s="12">
        <v>8504.7135854366843</v>
      </c>
      <c r="I26" s="12">
        <v>8563.50836299824</v>
      </c>
      <c r="J26" s="12">
        <v>8636.4043555875742</v>
      </c>
      <c r="K26" s="12">
        <v>8671.29683550755</v>
      </c>
      <c r="L26" s="12">
        <v>8756.912467720882</v>
      </c>
      <c r="M26" s="12">
        <v>8671.0625115435396</v>
      </c>
      <c r="N26" s="12">
        <v>8679.8130978182853</v>
      </c>
      <c r="O26" s="12">
        <v>8574.0774275893182</v>
      </c>
      <c r="P26" s="12">
        <v>8720.765424894571</v>
      </c>
      <c r="Q26" s="12">
        <v>8776.5276591175225</v>
      </c>
      <c r="R26" s="12">
        <v>8684.2031874756885</v>
      </c>
      <c r="S26" s="12">
        <v>8632.9995993252596</v>
      </c>
      <c r="T26" s="12">
        <v>8606.3348372498367</v>
      </c>
      <c r="U26" s="12">
        <v>8515.2906766461983</v>
      </c>
      <c r="V26" s="12">
        <v>8536.0068976123548</v>
      </c>
      <c r="W26" s="12">
        <v>8461.6204512941422</v>
      </c>
      <c r="X26" s="12">
        <v>8318.3415317359213</v>
      </c>
      <c r="Y26" s="12">
        <v>8178.3340784916982</v>
      </c>
      <c r="Z26" s="12">
        <v>8145.1488591277184</v>
      </c>
      <c r="AA26" s="12">
        <v>8074.229690931088</v>
      </c>
      <c r="AB26" s="12">
        <v>7863.0899547681502</v>
      </c>
      <c r="AC26" s="12" t="e">
        <v>#N/A</v>
      </c>
    </row>
    <row r="27" spans="1:29">
      <c r="A27" s="12" t="s">
        <v>628</v>
      </c>
      <c r="B27" s="12">
        <v>17503.490582986822</v>
      </c>
      <c r="C27" s="12">
        <v>17536.42109045828</v>
      </c>
      <c r="D27" s="12">
        <v>17566.059613874844</v>
      </c>
      <c r="E27" s="12">
        <v>17631.560611235287</v>
      </c>
      <c r="F27" s="12">
        <v>17733.89342051898</v>
      </c>
      <c r="G27" s="12">
        <v>17827.394648780839</v>
      </c>
      <c r="H27" s="12">
        <v>17969.081921457546</v>
      </c>
      <c r="I27" s="12">
        <v>18019.785246744428</v>
      </c>
      <c r="J27" s="12">
        <v>18086.083219256208</v>
      </c>
      <c r="K27" s="12">
        <v>18213.239153532591</v>
      </c>
      <c r="L27" s="12">
        <v>18361.984366414683</v>
      </c>
      <c r="M27" s="12">
        <v>18609.397704835475</v>
      </c>
      <c r="N27" s="12">
        <v>18900.055520964223</v>
      </c>
      <c r="O27" s="12">
        <v>19239.456067686024</v>
      </c>
      <c r="P27" s="12">
        <v>19652.031353077688</v>
      </c>
      <c r="Q27" s="12">
        <v>20214.83049460734</v>
      </c>
      <c r="R27" s="12">
        <v>21074.029220995093</v>
      </c>
      <c r="S27" s="12">
        <v>21508.245509379867</v>
      </c>
      <c r="T27" s="12">
        <v>21823.507992271661</v>
      </c>
      <c r="U27" s="12">
        <v>22070.125718767198</v>
      </c>
      <c r="V27" s="12">
        <v>22082.917301763358</v>
      </c>
      <c r="W27" s="12">
        <v>21707.351473854826</v>
      </c>
      <c r="X27" s="12">
        <v>21674.829835986817</v>
      </c>
      <c r="Y27" s="12">
        <v>21743.722592442638</v>
      </c>
      <c r="Z27" s="12">
        <v>21882.778428579975</v>
      </c>
      <c r="AA27" s="12">
        <v>22087.625446378457</v>
      </c>
      <c r="AB27" s="12">
        <v>22245.924376409344</v>
      </c>
      <c r="AC27" s="12" t="e">
        <v>#N/A</v>
      </c>
    </row>
    <row r="28" spans="1:29">
      <c r="A28" s="12" t="s">
        <v>629</v>
      </c>
      <c r="B28" s="12">
        <v>2452.8002239109892</v>
      </c>
      <c r="C28" s="12">
        <v>2720.4460434473376</v>
      </c>
      <c r="D28" s="12">
        <v>3039.9413782483566</v>
      </c>
      <c r="E28" s="12">
        <v>3385.678912762969</v>
      </c>
      <c r="F28" s="12">
        <v>3801.5936953161486</v>
      </c>
      <c r="G28" s="12">
        <v>4234.5954838122552</v>
      </c>
      <c r="H28" s="12">
        <v>4525.5062010824558</v>
      </c>
      <c r="I28" s="12">
        <v>4409.4662994300379</v>
      </c>
      <c r="J28" s="12">
        <v>4772.8739155854073</v>
      </c>
      <c r="K28" s="12">
        <v>5066.3832004696123</v>
      </c>
      <c r="L28" s="12">
        <v>5319.2094835950502</v>
      </c>
      <c r="M28" s="12">
        <v>5641.1091949182382</v>
      </c>
      <c r="N28" s="12">
        <v>5807.3914302434887</v>
      </c>
      <c r="O28" s="12">
        <v>5993.3659142983661</v>
      </c>
      <c r="P28" s="12">
        <v>6014.3308927143007</v>
      </c>
      <c r="Q28" s="12">
        <v>5952.4665515235911</v>
      </c>
      <c r="R28" s="12">
        <v>5808.3024145537938</v>
      </c>
      <c r="S28" s="12">
        <v>5694.4948128697297</v>
      </c>
      <c r="T28" s="12">
        <v>5679.0858561520272</v>
      </c>
      <c r="U28" s="12">
        <v>5610.2641218038925</v>
      </c>
      <c r="V28" s="12">
        <v>5544.4682132014805</v>
      </c>
      <c r="W28" s="12">
        <v>5428.8710544374171</v>
      </c>
      <c r="X28" s="12">
        <v>5202.4974947968858</v>
      </c>
      <c r="Y28" s="12">
        <v>5057.1097457877549</v>
      </c>
      <c r="Z28" s="12">
        <v>4965.2483471774876</v>
      </c>
      <c r="AA28" s="12">
        <v>4904.3217945366287</v>
      </c>
      <c r="AB28" s="12" t="e">
        <v>#N/A</v>
      </c>
      <c r="AC28" s="12" t="e">
        <v>#N/A</v>
      </c>
    </row>
    <row r="29" spans="1:29">
      <c r="A29" s="12" t="s">
        <v>630</v>
      </c>
      <c r="B29" s="12">
        <v>2348.2170862339476</v>
      </c>
      <c r="C29" s="12">
        <v>2486.3526696665594</v>
      </c>
      <c r="D29" s="12">
        <v>2621.9884537306125</v>
      </c>
      <c r="E29" s="12">
        <v>2773.4676108383578</v>
      </c>
      <c r="F29" s="12">
        <v>2924.5816302586377</v>
      </c>
      <c r="G29" s="12">
        <v>3065.3436763583732</v>
      </c>
      <c r="H29" s="12">
        <v>3209.6566600632086</v>
      </c>
      <c r="I29" s="12">
        <v>3386.6583764367538</v>
      </c>
      <c r="J29" s="12">
        <v>3519.7729055519771</v>
      </c>
      <c r="K29" s="12">
        <v>3644.3140531353747</v>
      </c>
      <c r="L29" s="12">
        <v>3733.5360639725459</v>
      </c>
      <c r="M29" s="12">
        <v>3845.2391958790308</v>
      </c>
      <c r="N29" s="12">
        <v>3911.4111139288657</v>
      </c>
      <c r="O29" s="12">
        <v>3913.9228399504282</v>
      </c>
      <c r="P29" s="12">
        <v>3912.656340899076</v>
      </c>
      <c r="Q29" s="12">
        <v>3881.4138839244088</v>
      </c>
      <c r="R29" s="12">
        <v>3858.741308547324</v>
      </c>
      <c r="S29" s="12">
        <v>3816.393845709516</v>
      </c>
      <c r="T29" s="12">
        <v>3751.2854371654944</v>
      </c>
      <c r="U29" s="12">
        <v>3667.9864896107456</v>
      </c>
      <c r="V29" s="12">
        <v>3594.6259521447428</v>
      </c>
      <c r="W29" s="12">
        <v>3559.4387141001203</v>
      </c>
      <c r="X29" s="12">
        <v>3511.0737130888324</v>
      </c>
      <c r="Y29" s="12">
        <v>3462.0372204099522</v>
      </c>
      <c r="Z29" s="12">
        <v>3455.7515035138717</v>
      </c>
      <c r="AA29" s="12">
        <v>3452.2528520477767</v>
      </c>
      <c r="AB29" s="12" t="e">
        <v>#N/A</v>
      </c>
      <c r="AC29" s="12" t="e">
        <v>#N/A</v>
      </c>
    </row>
    <row r="30" spans="1:29">
      <c r="A30" s="12" t="s">
        <v>631</v>
      </c>
      <c r="B30" s="12">
        <v>19675.649892678273</v>
      </c>
      <c r="C30" s="12">
        <v>20811.076750070282</v>
      </c>
      <c r="D30" s="12">
        <v>21624.71263703892</v>
      </c>
      <c r="E30" s="12">
        <v>22922.811634977537</v>
      </c>
      <c r="F30" s="12">
        <v>23725.13924247646</v>
      </c>
      <c r="G30" s="12">
        <v>24234.721588563731</v>
      </c>
      <c r="H30" s="12">
        <v>24381.248282712997</v>
      </c>
      <c r="I30" s="12">
        <v>25218.959836509988</v>
      </c>
      <c r="J30" s="12">
        <v>26492.525797059701</v>
      </c>
      <c r="K30" s="12">
        <v>27805.232264961574</v>
      </c>
      <c r="L30" s="12">
        <v>29524.320991337729</v>
      </c>
      <c r="M30" s="12">
        <v>30450.628260997011</v>
      </c>
      <c r="N30" s="12">
        <v>31492.84647622718</v>
      </c>
      <c r="O30" s="12">
        <v>32903.422168958889</v>
      </c>
      <c r="P30" s="12">
        <v>34365.874498830999</v>
      </c>
      <c r="Q30" s="12">
        <v>36094.087541837805</v>
      </c>
      <c r="R30" s="12">
        <v>37590.462858763582</v>
      </c>
      <c r="S30" s="12">
        <v>38331.033363097653</v>
      </c>
      <c r="T30" s="12">
        <v>38884.052306161611</v>
      </c>
      <c r="U30" s="12">
        <v>39849.696756614219</v>
      </c>
      <c r="V30" s="12">
        <v>40222.61002439681</v>
      </c>
      <c r="W30" s="12">
        <v>40367.11372656357</v>
      </c>
      <c r="X30" s="12">
        <v>41111.542093901779</v>
      </c>
      <c r="Y30" s="12">
        <v>41634.192541660057</v>
      </c>
      <c r="Z30" s="12">
        <v>42139.984972711434</v>
      </c>
      <c r="AA30" s="12">
        <v>42421.59353631737</v>
      </c>
      <c r="AB30" s="12" t="e">
        <v>#N/A</v>
      </c>
      <c r="AC30" s="12" t="e">
        <v>#N/A</v>
      </c>
    </row>
    <row r="31" spans="1:29">
      <c r="A31" s="12" t="s">
        <v>632</v>
      </c>
      <c r="B31" s="12">
        <v>17731.568632507286</v>
      </c>
      <c r="C31" s="12">
        <v>17729.793592409416</v>
      </c>
      <c r="D31" s="12">
        <v>17630.935271498947</v>
      </c>
      <c r="E31" s="12">
        <v>17440.914613032532</v>
      </c>
      <c r="F31" s="12">
        <v>17239.347787176706</v>
      </c>
      <c r="G31" s="12">
        <v>17032.206724926211</v>
      </c>
      <c r="H31" s="12">
        <v>16836.61032949308</v>
      </c>
      <c r="I31" s="12">
        <v>16700.947519933496</v>
      </c>
      <c r="J31" s="12">
        <v>16586.433620060085</v>
      </c>
      <c r="K31" s="12">
        <v>16442.76805750217</v>
      </c>
      <c r="L31" s="12">
        <v>16315.56666418639</v>
      </c>
      <c r="M31" s="12">
        <v>16270.576118691582</v>
      </c>
      <c r="N31" s="12">
        <v>16208.514922556898</v>
      </c>
      <c r="O31" s="12">
        <v>16157.574308083456</v>
      </c>
      <c r="P31" s="12">
        <v>16072.337395429739</v>
      </c>
      <c r="Q31" s="12">
        <v>15859.848377862438</v>
      </c>
      <c r="R31" s="12">
        <v>15730.272372808291</v>
      </c>
      <c r="S31" s="12">
        <v>15581.321377135046</v>
      </c>
      <c r="T31" s="12">
        <v>15475.371005676985</v>
      </c>
      <c r="U31" s="12">
        <v>15485.347149472278</v>
      </c>
      <c r="V31" s="12">
        <v>15526.97141897377</v>
      </c>
      <c r="W31" s="12">
        <v>15478.446734706276</v>
      </c>
      <c r="X31" s="12">
        <v>15384.036647930443</v>
      </c>
      <c r="Y31" s="12">
        <v>15371.217800567447</v>
      </c>
      <c r="Z31" s="12">
        <v>15401.112180539418</v>
      </c>
      <c r="AA31" s="12">
        <v>15429.829629308404</v>
      </c>
      <c r="AB31" s="12">
        <v>15557.983002934763</v>
      </c>
      <c r="AC31" s="12" t="e">
        <v>#N/A</v>
      </c>
    </row>
    <row r="32" spans="1:29">
      <c r="A32" s="12" t="s">
        <v>633</v>
      </c>
      <c r="B32" s="12" t="e">
        <v>#N/A</v>
      </c>
      <c r="C32" s="12" t="e">
        <v>#N/A</v>
      </c>
      <c r="D32" s="12" t="e">
        <v>#N/A</v>
      </c>
      <c r="E32" s="12" t="e">
        <v>#N/A</v>
      </c>
      <c r="F32" s="12" t="e">
        <v>#N/A</v>
      </c>
      <c r="G32" s="12" t="e">
        <v>#N/A</v>
      </c>
      <c r="H32" s="12" t="e">
        <v>#N/A</v>
      </c>
      <c r="I32" s="12" t="e">
        <v>#N/A</v>
      </c>
      <c r="J32" s="12" t="e">
        <v>#N/A</v>
      </c>
      <c r="K32" s="12" t="e">
        <v>#N/A</v>
      </c>
      <c r="L32" s="12" t="e">
        <v>#N/A</v>
      </c>
      <c r="M32" s="12" t="e">
        <v>#N/A</v>
      </c>
      <c r="N32" s="12" t="e">
        <v>#N/A</v>
      </c>
      <c r="O32" s="12" t="e">
        <v>#N/A</v>
      </c>
      <c r="P32" s="12" t="e">
        <v>#N/A</v>
      </c>
      <c r="Q32" s="12" t="e">
        <v>#N/A</v>
      </c>
      <c r="R32" s="12" t="e">
        <v>#N/A</v>
      </c>
      <c r="S32" s="12" t="e">
        <v>#N/A</v>
      </c>
      <c r="T32" s="12" t="e">
        <v>#N/A</v>
      </c>
      <c r="U32" s="12" t="e">
        <v>#N/A</v>
      </c>
      <c r="V32" s="12" t="e">
        <v>#N/A</v>
      </c>
      <c r="W32" s="12" t="e">
        <v>#N/A</v>
      </c>
      <c r="X32" s="12" t="e">
        <v>#N/A</v>
      </c>
      <c r="Y32" s="12" t="e">
        <v>#N/A</v>
      </c>
      <c r="Z32" s="12" t="e">
        <v>#N/A</v>
      </c>
      <c r="AA32" s="12" t="e">
        <v>#N/A</v>
      </c>
      <c r="AB32" s="12" t="e">
        <v>#N/A</v>
      </c>
      <c r="AC32" s="12" t="e">
        <v>#N/A</v>
      </c>
    </row>
    <row r="33" spans="1:29">
      <c r="A33" s="12" t="s">
        <v>634</v>
      </c>
      <c r="B33" s="12" t="e">
        <v>#N/A</v>
      </c>
      <c r="C33" s="12" t="e">
        <v>#N/A</v>
      </c>
      <c r="D33" s="12" t="e">
        <v>#N/A</v>
      </c>
      <c r="E33" s="12" t="e">
        <v>#N/A</v>
      </c>
      <c r="F33" s="12" t="e">
        <v>#N/A</v>
      </c>
      <c r="G33" s="12">
        <v>4774.8157238248195</v>
      </c>
      <c r="H33" s="12">
        <v>5112.5684702766221</v>
      </c>
      <c r="I33" s="12">
        <v>5473.7612324512629</v>
      </c>
      <c r="J33" s="12">
        <v>5766.8597041567582</v>
      </c>
      <c r="K33" s="12">
        <v>6090.5735928091581</v>
      </c>
      <c r="L33" s="12">
        <v>6383.9070940722468</v>
      </c>
      <c r="M33" s="12">
        <v>6665.6118015369975</v>
      </c>
      <c r="N33" s="12">
        <v>6932.3581278352949</v>
      </c>
      <c r="O33" s="12">
        <v>7129.4825317923487</v>
      </c>
      <c r="P33" s="12">
        <v>7356.5470828924372</v>
      </c>
      <c r="Q33" s="12">
        <v>7469.9920549327971</v>
      </c>
      <c r="R33" s="12">
        <v>7491.695163713498</v>
      </c>
      <c r="S33" s="12">
        <v>7351.9778257258513</v>
      </c>
      <c r="T33" s="12">
        <v>7392.5517806479766</v>
      </c>
      <c r="U33" s="12">
        <v>7372.0163390539665</v>
      </c>
      <c r="V33" s="12">
        <v>7327.3957910777972</v>
      </c>
      <c r="W33" s="12">
        <v>7248.431701650492</v>
      </c>
      <c r="X33" s="12">
        <v>7109.1635053282507</v>
      </c>
      <c r="Y33" s="12">
        <v>6996.4100725717053</v>
      </c>
      <c r="Z33" s="12">
        <v>6883.837154032708</v>
      </c>
      <c r="AA33" s="12">
        <v>6747.9691670846523</v>
      </c>
      <c r="AB33" s="12" t="e">
        <v>#N/A</v>
      </c>
      <c r="AC33" s="12" t="e">
        <v>#N/A</v>
      </c>
    </row>
    <row r="34" spans="1:29">
      <c r="A34" s="12" t="s">
        <v>635</v>
      </c>
      <c r="B34" s="12">
        <v>7969.3938408154418</v>
      </c>
      <c r="C34" s="12">
        <v>8207.9536734712892</v>
      </c>
      <c r="D34" s="12">
        <v>8260.2004548966197</v>
      </c>
      <c r="E34" s="12">
        <v>8393.0381903059697</v>
      </c>
      <c r="F34" s="12">
        <v>8592.3663749509942</v>
      </c>
      <c r="G34" s="12">
        <v>8731.3026051699253</v>
      </c>
      <c r="H34" s="12">
        <v>8656.5379379775022</v>
      </c>
      <c r="I34" s="12">
        <v>8594.8609196053767</v>
      </c>
      <c r="J34" s="12">
        <v>8581.1248793072209</v>
      </c>
      <c r="K34" s="12">
        <v>8601.2037808949626</v>
      </c>
      <c r="L34" s="12">
        <v>8605.0800041370585</v>
      </c>
      <c r="M34" s="12">
        <v>8638.684726181682</v>
      </c>
      <c r="N34" s="12">
        <v>8739.7077196320133</v>
      </c>
      <c r="O34" s="12">
        <v>8794.8011758624307</v>
      </c>
      <c r="P34" s="12">
        <v>8872.1129979964498</v>
      </c>
      <c r="Q34" s="12">
        <v>8917.178437605573</v>
      </c>
      <c r="R34" s="12">
        <v>9021.7138402613855</v>
      </c>
      <c r="S34" s="12">
        <v>9203.0699132474256</v>
      </c>
      <c r="T34" s="12">
        <v>9339.5943173155774</v>
      </c>
      <c r="U34" s="12">
        <v>9495.3295213070378</v>
      </c>
      <c r="V34" s="12">
        <v>9865.0411119889777</v>
      </c>
      <c r="W34" s="12">
        <v>10278.558408862778</v>
      </c>
      <c r="X34" s="12">
        <v>10753.097660194118</v>
      </c>
      <c r="Y34" s="12">
        <v>11280.194233850567</v>
      </c>
      <c r="Z34" s="12">
        <v>12045.124415515056</v>
      </c>
      <c r="AA34" s="12">
        <v>12849.64170645115</v>
      </c>
      <c r="AB34" s="12" t="e">
        <v>#N/A</v>
      </c>
      <c r="AC34" s="12" t="e">
        <v>#N/A</v>
      </c>
    </row>
    <row r="35" spans="1:29">
      <c r="A35" s="12" t="s">
        <v>636</v>
      </c>
      <c r="B35" s="12" t="e">
        <v>#N/A</v>
      </c>
      <c r="C35" s="12" t="e">
        <v>#N/A</v>
      </c>
      <c r="D35" s="12" t="e">
        <v>#N/A</v>
      </c>
      <c r="E35" s="12" t="e">
        <v>#N/A</v>
      </c>
      <c r="F35" s="12" t="e">
        <v>#N/A</v>
      </c>
      <c r="G35" s="12" t="e">
        <v>#N/A</v>
      </c>
      <c r="H35" s="12" t="e">
        <v>#N/A</v>
      </c>
      <c r="I35" s="12" t="e">
        <v>#N/A</v>
      </c>
      <c r="J35" s="12" t="e">
        <v>#N/A</v>
      </c>
      <c r="K35" s="12" t="e">
        <v>#N/A</v>
      </c>
      <c r="L35" s="12" t="e">
        <v>#N/A</v>
      </c>
      <c r="M35" s="12" t="e">
        <v>#N/A</v>
      </c>
      <c r="N35" s="12" t="e">
        <v>#N/A</v>
      </c>
      <c r="O35" s="12" t="e">
        <v>#N/A</v>
      </c>
      <c r="P35" s="12" t="e">
        <v>#N/A</v>
      </c>
      <c r="Q35" s="12" t="e">
        <v>#N/A</v>
      </c>
      <c r="R35" s="12" t="e">
        <v>#N/A</v>
      </c>
      <c r="S35" s="12" t="e">
        <v>#N/A</v>
      </c>
      <c r="T35" s="12" t="e">
        <v>#N/A</v>
      </c>
      <c r="U35" s="12" t="e">
        <v>#N/A</v>
      </c>
      <c r="V35" s="12" t="e">
        <v>#N/A</v>
      </c>
      <c r="W35" s="12" t="e">
        <v>#N/A</v>
      </c>
      <c r="X35" s="12" t="e">
        <v>#N/A</v>
      </c>
      <c r="Y35" s="12" t="e">
        <v>#N/A</v>
      </c>
      <c r="Z35" s="12" t="e">
        <v>#N/A</v>
      </c>
      <c r="AA35" s="12" t="e">
        <v>#N/A</v>
      </c>
      <c r="AB35" s="12" t="e">
        <v>#N/A</v>
      </c>
      <c r="AC35" s="12" t="e">
        <v>#N/A</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F64-8637-490F-9CED-7C53744E88CE}">
  <dimension ref="A1:F27"/>
  <sheetViews>
    <sheetView workbookViewId="0"/>
  </sheetViews>
  <sheetFormatPr defaultColWidth="8.796875" defaultRowHeight="14.25"/>
  <cols>
    <col min="1" max="1" width="29.19921875" style="12" customWidth="1"/>
    <col min="2" max="16384" width="8.796875" style="12"/>
  </cols>
  <sheetData>
    <row r="1" spans="1:6">
      <c r="A1" s="44" t="s">
        <v>96</v>
      </c>
    </row>
    <row r="2" spans="1:6" ht="14.65" thickBot="1">
      <c r="A2" s="45" t="s">
        <v>89</v>
      </c>
    </row>
    <row r="3" spans="1:6" ht="14.65" thickBot="1">
      <c r="A3" s="46"/>
      <c r="B3" s="47">
        <v>2022</v>
      </c>
      <c r="C3" s="47">
        <v>2023</v>
      </c>
      <c r="D3" s="47">
        <v>2024</v>
      </c>
      <c r="E3" s="47">
        <v>2025</v>
      </c>
      <c r="F3" s="47">
        <v>2026</v>
      </c>
    </row>
    <row r="4" spans="1:6">
      <c r="A4" s="56"/>
      <c r="B4" s="84"/>
      <c r="C4" s="84"/>
      <c r="D4" s="84"/>
      <c r="E4" s="84"/>
      <c r="F4" s="84"/>
    </row>
    <row r="5" spans="1:6">
      <c r="A5" s="37" t="s">
        <v>15</v>
      </c>
      <c r="B5" s="38">
        <v>116.1</v>
      </c>
      <c r="C5" s="38">
        <v>124.9</v>
      </c>
      <c r="D5" s="38">
        <v>129.6</v>
      </c>
      <c r="E5" s="38">
        <v>136</v>
      </c>
      <c r="F5" s="38">
        <v>141</v>
      </c>
    </row>
    <row r="6" spans="1:6">
      <c r="A6" s="18" t="s">
        <v>16</v>
      </c>
      <c r="B6" s="39">
        <v>30.7</v>
      </c>
      <c r="C6" s="39">
        <v>33</v>
      </c>
      <c r="D6" s="39">
        <v>34.299999999999997</v>
      </c>
      <c r="E6" s="39">
        <v>36.4</v>
      </c>
      <c r="F6" s="39">
        <v>38.4</v>
      </c>
    </row>
    <row r="7" spans="1:6">
      <c r="A7" s="18" t="s">
        <v>11</v>
      </c>
      <c r="B7" s="39">
        <v>18.600000000000001</v>
      </c>
      <c r="C7" s="39">
        <v>20.399999999999999</v>
      </c>
      <c r="D7" s="39">
        <v>21.8</v>
      </c>
      <c r="E7" s="39">
        <v>23.2</v>
      </c>
      <c r="F7" s="39">
        <v>24.4</v>
      </c>
    </row>
    <row r="8" spans="1:6">
      <c r="A8" s="18" t="s">
        <v>17</v>
      </c>
      <c r="B8" s="39">
        <v>22.6</v>
      </c>
      <c r="C8" s="39">
        <v>23.6</v>
      </c>
      <c r="D8" s="39">
        <v>24.5</v>
      </c>
      <c r="E8" s="39">
        <v>25.8</v>
      </c>
      <c r="F8" s="39">
        <v>25.6</v>
      </c>
    </row>
    <row r="9" spans="1:6">
      <c r="A9" s="40" t="s">
        <v>90</v>
      </c>
      <c r="B9" s="39">
        <v>10.7</v>
      </c>
      <c r="C9" s="39">
        <v>10.8</v>
      </c>
      <c r="D9" s="39">
        <v>11.1</v>
      </c>
      <c r="E9" s="39">
        <v>11.7</v>
      </c>
      <c r="F9" s="39">
        <v>10.8</v>
      </c>
    </row>
    <row r="10" spans="1:6">
      <c r="A10" s="18" t="s">
        <v>12</v>
      </c>
      <c r="B10" s="39">
        <v>14</v>
      </c>
      <c r="C10" s="39">
        <v>15.7</v>
      </c>
      <c r="D10" s="39">
        <v>16.899999999999999</v>
      </c>
      <c r="E10" s="39">
        <v>18.2</v>
      </c>
      <c r="F10" s="39">
        <v>19.5</v>
      </c>
    </row>
    <row r="11" spans="1:6">
      <c r="A11" s="18" t="s">
        <v>18</v>
      </c>
      <c r="B11" s="39">
        <v>5.4</v>
      </c>
      <c r="C11" s="39">
        <v>5.7</v>
      </c>
      <c r="D11" s="39">
        <v>6.2</v>
      </c>
      <c r="E11" s="39">
        <v>6.7</v>
      </c>
      <c r="F11" s="39">
        <v>7</v>
      </c>
    </row>
    <row r="12" spans="1:6">
      <c r="A12" s="18" t="s">
        <v>19</v>
      </c>
      <c r="B12" s="39">
        <v>1.8</v>
      </c>
      <c r="C12" s="39">
        <v>1.8</v>
      </c>
      <c r="D12" s="39">
        <v>1.8</v>
      </c>
      <c r="E12" s="39">
        <v>1.7</v>
      </c>
      <c r="F12" s="39">
        <v>1.8</v>
      </c>
    </row>
    <row r="13" spans="1:6">
      <c r="A13" s="18" t="s">
        <v>91</v>
      </c>
      <c r="B13" s="39">
        <v>22.8</v>
      </c>
      <c r="C13" s="39">
        <v>24.8</v>
      </c>
      <c r="D13" s="39">
        <v>24.1</v>
      </c>
      <c r="E13" s="39">
        <v>24.2</v>
      </c>
      <c r="F13" s="39">
        <v>24.3</v>
      </c>
    </row>
    <row r="14" spans="1:6">
      <c r="A14" s="37" t="s">
        <v>20</v>
      </c>
      <c r="B14" s="38">
        <v>107.6</v>
      </c>
      <c r="C14" s="38">
        <v>116.1</v>
      </c>
      <c r="D14" s="38">
        <v>121.3</v>
      </c>
      <c r="E14" s="38">
        <v>121.8</v>
      </c>
      <c r="F14" s="38">
        <v>126.3</v>
      </c>
    </row>
    <row r="15" spans="1:6">
      <c r="A15" s="18" t="s">
        <v>21</v>
      </c>
      <c r="B15" s="39">
        <v>37.200000000000003</v>
      </c>
      <c r="C15" s="39">
        <v>39</v>
      </c>
      <c r="D15" s="39">
        <v>40.6</v>
      </c>
      <c r="E15" s="39">
        <v>41</v>
      </c>
      <c r="F15" s="39">
        <v>41.6</v>
      </c>
    </row>
    <row r="16" spans="1:6">
      <c r="A16" s="18" t="s">
        <v>22</v>
      </c>
      <c r="B16" s="39">
        <v>28.8</v>
      </c>
      <c r="C16" s="39">
        <v>30.3</v>
      </c>
      <c r="D16" s="39">
        <v>31.5</v>
      </c>
      <c r="E16" s="39">
        <v>32.1</v>
      </c>
      <c r="F16" s="39">
        <v>33.299999999999997</v>
      </c>
    </row>
    <row r="17" spans="1:6">
      <c r="A17" s="18" t="s">
        <v>23</v>
      </c>
      <c r="B17" s="39">
        <v>17.899999999999999</v>
      </c>
      <c r="C17" s="39">
        <v>19.5</v>
      </c>
      <c r="D17" s="39">
        <v>19.8</v>
      </c>
      <c r="E17" s="39">
        <v>18.600000000000001</v>
      </c>
      <c r="F17" s="39">
        <v>19.399999999999999</v>
      </c>
    </row>
    <row r="18" spans="1:6">
      <c r="A18" s="18" t="s">
        <v>24</v>
      </c>
      <c r="B18" s="39">
        <v>10.1</v>
      </c>
      <c r="C18" s="39">
        <v>11.6</v>
      </c>
      <c r="D18" s="39">
        <v>12.8</v>
      </c>
      <c r="E18" s="39">
        <v>14.4</v>
      </c>
      <c r="F18" s="39">
        <v>15.9</v>
      </c>
    </row>
    <row r="19" spans="1:6">
      <c r="A19" s="18" t="s">
        <v>25</v>
      </c>
      <c r="B19" s="39">
        <v>3.3</v>
      </c>
      <c r="C19" s="39">
        <v>3.4</v>
      </c>
      <c r="D19" s="39">
        <v>3.5</v>
      </c>
      <c r="E19" s="39">
        <v>3.5</v>
      </c>
      <c r="F19" s="39">
        <v>3.7</v>
      </c>
    </row>
    <row r="20" spans="1:6">
      <c r="A20" s="18" t="s">
        <v>26</v>
      </c>
      <c r="B20" s="39">
        <v>3.3</v>
      </c>
      <c r="C20" s="39">
        <v>3.2</v>
      </c>
      <c r="D20" s="39">
        <v>3.1</v>
      </c>
      <c r="E20" s="39">
        <v>3.2</v>
      </c>
      <c r="F20" s="39">
        <v>3.3</v>
      </c>
    </row>
    <row r="21" spans="1:6">
      <c r="A21" s="18" t="s">
        <v>27</v>
      </c>
      <c r="B21" s="39">
        <v>7.1</v>
      </c>
      <c r="C21" s="39">
        <v>9.1</v>
      </c>
      <c r="D21" s="39">
        <v>10</v>
      </c>
      <c r="E21" s="39">
        <v>8.9</v>
      </c>
      <c r="F21" s="39">
        <v>9.1999999999999993</v>
      </c>
    </row>
    <row r="22" spans="1:6">
      <c r="A22" s="18" t="s">
        <v>28</v>
      </c>
      <c r="B22" s="39">
        <v>104.2</v>
      </c>
      <c r="C22" s="39">
        <v>112.8</v>
      </c>
      <c r="D22" s="39">
        <v>117.8</v>
      </c>
      <c r="E22" s="39">
        <v>118.3</v>
      </c>
      <c r="F22" s="39">
        <v>122.6</v>
      </c>
    </row>
    <row r="23" spans="1:6">
      <c r="A23" s="18" t="s">
        <v>29</v>
      </c>
      <c r="B23" s="39">
        <v>94.1</v>
      </c>
      <c r="C23" s="39">
        <v>101.1</v>
      </c>
      <c r="D23" s="39">
        <v>105</v>
      </c>
      <c r="E23" s="39">
        <v>103.9</v>
      </c>
      <c r="F23" s="39">
        <v>106.7</v>
      </c>
    </row>
    <row r="24" spans="1:6">
      <c r="A24" s="15" t="s">
        <v>92</v>
      </c>
      <c r="B24" s="39">
        <v>-2.2000000000000002</v>
      </c>
      <c r="C24" s="39">
        <v>-2</v>
      </c>
      <c r="D24" s="39">
        <v>-2.7</v>
      </c>
      <c r="E24" s="39">
        <v>2.5</v>
      </c>
      <c r="F24" s="39">
        <v>3.8</v>
      </c>
    </row>
    <row r="25" spans="1:6" ht="14.65" thickBot="1">
      <c r="A25" s="41" t="s">
        <v>93</v>
      </c>
      <c r="B25" s="42">
        <v>8.5</v>
      </c>
      <c r="C25" s="42">
        <v>8.8000000000000007</v>
      </c>
      <c r="D25" s="42">
        <v>8.4</v>
      </c>
      <c r="E25" s="42">
        <v>14.2</v>
      </c>
      <c r="F25" s="42">
        <v>14.6</v>
      </c>
    </row>
    <row r="26" spans="1:6">
      <c r="A26" s="31" t="s">
        <v>94</v>
      </c>
    </row>
    <row r="27" spans="1:6">
      <c r="A27" s="17" t="s">
        <v>95</v>
      </c>
      <c r="B27"/>
      <c r="C27"/>
      <c r="D27"/>
      <c r="E27"/>
      <c r="F27"/>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A9218-81E6-4E7B-BE7D-45C04F702237}">
  <dimension ref="A1:G35"/>
  <sheetViews>
    <sheetView workbookViewId="0">
      <selection activeCell="K13" sqref="K13"/>
    </sheetView>
  </sheetViews>
  <sheetFormatPr defaultColWidth="8.796875" defaultRowHeight="14.25"/>
  <cols>
    <col min="1" max="16384" width="8.796875" style="12"/>
  </cols>
  <sheetData>
    <row r="1" spans="1:1">
      <c r="A1" s="44" t="s">
        <v>99</v>
      </c>
    </row>
    <row r="2" spans="1:1">
      <c r="A2" s="45" t="s">
        <v>97</v>
      </c>
    </row>
    <row r="20" spans="1:7">
      <c r="A20" s="31" t="s">
        <v>98</v>
      </c>
    </row>
    <row r="32" spans="1:7">
      <c r="C32" s="48" t="s">
        <v>100</v>
      </c>
      <c r="D32" s="12" t="s">
        <v>34</v>
      </c>
      <c r="F32" s="12" t="s">
        <v>101</v>
      </c>
      <c r="G32" s="12" t="s">
        <v>102</v>
      </c>
    </row>
    <row r="33" spans="2:7">
      <c r="B33" s="48" t="s">
        <v>103</v>
      </c>
      <c r="C33" s="49">
        <v>1.8</v>
      </c>
      <c r="E33" s="13" t="s">
        <v>104</v>
      </c>
      <c r="F33" s="13">
        <v>2.5</v>
      </c>
      <c r="G33" s="50">
        <v>0.9</v>
      </c>
    </row>
    <row r="34" spans="2:7">
      <c r="B34" s="48" t="s">
        <v>105</v>
      </c>
      <c r="C34" s="49">
        <v>1.756</v>
      </c>
      <c r="D34" s="13">
        <v>0.9</v>
      </c>
      <c r="E34" s="13" t="s">
        <v>106</v>
      </c>
      <c r="F34" s="13">
        <v>1.3</v>
      </c>
      <c r="G34" s="50">
        <v>0.88400000000000012</v>
      </c>
    </row>
    <row r="35" spans="2:7">
      <c r="B35" s="48" t="s">
        <v>107</v>
      </c>
      <c r="C35" s="51">
        <v>0.85299999999999998</v>
      </c>
      <c r="D35" s="13">
        <v>0.25</v>
      </c>
      <c r="E35" s="13" t="s">
        <v>31</v>
      </c>
      <c r="F35" s="13">
        <v>0.7</v>
      </c>
      <c r="G35" s="50">
        <v>0.52200000000000002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67CC-F792-43A4-BE39-3A702083927F}">
  <dimension ref="A1:J25"/>
  <sheetViews>
    <sheetView showGridLines="0" zoomScale="85" zoomScaleNormal="85" workbookViewId="0">
      <selection activeCell="A19" sqref="A19"/>
    </sheetView>
  </sheetViews>
  <sheetFormatPr defaultRowHeight="14.25"/>
  <cols>
    <col min="5" max="5" width="25.33203125" bestFit="1" customWidth="1"/>
    <col min="12" max="12" width="30.796875" customWidth="1"/>
    <col min="16" max="16" width="26.06640625" bestFit="1" customWidth="1"/>
  </cols>
  <sheetData>
    <row r="1" spans="1:10">
      <c r="A1" s="44" t="s">
        <v>282</v>
      </c>
    </row>
    <row r="2" spans="1:10">
      <c r="A2" s="131" t="s">
        <v>283</v>
      </c>
    </row>
    <row r="5" spans="1:10">
      <c r="J5" s="132"/>
    </row>
    <row r="19" spans="1:3">
      <c r="A19" s="135" t="s">
        <v>401</v>
      </c>
    </row>
    <row r="20" spans="1:3">
      <c r="A20" s="135" t="s">
        <v>402</v>
      </c>
    </row>
    <row r="21" spans="1:3">
      <c r="A21" s="135" t="s">
        <v>403</v>
      </c>
    </row>
    <row r="22" spans="1:3">
      <c r="A22" s="135"/>
    </row>
    <row r="24" spans="1:3">
      <c r="B24" t="s">
        <v>109</v>
      </c>
      <c r="C24" t="s">
        <v>110</v>
      </c>
    </row>
    <row r="25" spans="1:3">
      <c r="B25">
        <v>29</v>
      </c>
      <c r="C25">
        <v>71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FDAE-F5CA-441A-918A-444B642381D9}">
  <dimension ref="A1:B276"/>
  <sheetViews>
    <sheetView showGridLines="0" workbookViewId="0"/>
  </sheetViews>
  <sheetFormatPr defaultColWidth="8.796875" defaultRowHeight="14.25"/>
  <cols>
    <col min="1" max="16384" width="8.796875" style="12"/>
  </cols>
  <sheetData>
    <row r="1" spans="1:1">
      <c r="A1" s="204" t="s">
        <v>444</v>
      </c>
    </row>
    <row r="2" spans="1:1">
      <c r="A2" s="186" t="s">
        <v>443</v>
      </c>
    </row>
    <row r="15" spans="1:1">
      <c r="A15" s="203" t="s">
        <v>439</v>
      </c>
    </row>
    <row r="19" spans="1:2">
      <c r="A19" s="31"/>
    </row>
    <row r="20" spans="1:2">
      <c r="B20" s="12" t="s">
        <v>445</v>
      </c>
    </row>
    <row r="21" spans="1:2">
      <c r="A21" s="205">
        <v>21916</v>
      </c>
      <c r="B21" s="12">
        <v>68.328192665360731</v>
      </c>
    </row>
    <row r="22" spans="1:2">
      <c r="A22" s="205">
        <v>22007</v>
      </c>
      <c r="B22" s="12">
        <v>68.328192665360731</v>
      </c>
    </row>
    <row r="23" spans="1:2">
      <c r="A23" s="205">
        <v>22098</v>
      </c>
      <c r="B23" s="12">
        <v>68.328192665360731</v>
      </c>
    </row>
    <row r="24" spans="1:2">
      <c r="A24" s="205">
        <v>22190</v>
      </c>
      <c r="B24" s="12">
        <v>68.328192665360731</v>
      </c>
    </row>
    <row r="25" spans="1:2">
      <c r="A25" s="205">
        <v>22282</v>
      </c>
      <c r="B25" s="12">
        <v>68.367381040369253</v>
      </c>
    </row>
    <row r="26" spans="1:2">
      <c r="A26" s="205">
        <v>22372</v>
      </c>
      <c r="B26" s="12">
        <v>68.408634752853928</v>
      </c>
    </row>
    <row r="27" spans="1:2">
      <c r="A27" s="205">
        <v>22463</v>
      </c>
      <c r="B27" s="12">
        <v>68.453896912057303</v>
      </c>
    </row>
    <row r="28" spans="1:2">
      <c r="A28" s="205">
        <v>22555</v>
      </c>
      <c r="B28" s="12">
        <v>68.505092573608536</v>
      </c>
    </row>
    <row r="29" spans="1:2">
      <c r="A29" s="205">
        <v>22647</v>
      </c>
      <c r="B29" s="12">
        <v>68.584511747189097</v>
      </c>
    </row>
    <row r="30" spans="1:2">
      <c r="A30" s="205">
        <v>22737</v>
      </c>
      <c r="B30" s="12">
        <v>68.66536949818574</v>
      </c>
    </row>
    <row r="31" spans="1:2">
      <c r="A31" s="205">
        <v>22828</v>
      </c>
      <c r="B31" s="12">
        <v>68.741372915530476</v>
      </c>
    </row>
    <row r="32" spans="1:2">
      <c r="A32" s="205">
        <v>22920</v>
      </c>
      <c r="B32" s="12">
        <v>68.8062861458653</v>
      </c>
    </row>
    <row r="33" spans="1:2">
      <c r="A33" s="205">
        <v>23012</v>
      </c>
      <c r="B33" s="12">
        <v>68.828080049078011</v>
      </c>
    </row>
    <row r="34" spans="1:2">
      <c r="A34" s="205">
        <v>23102</v>
      </c>
      <c r="B34" s="12">
        <v>68.836911152527179</v>
      </c>
    </row>
    <row r="35" spans="1:2">
      <c r="A35" s="205">
        <v>23193</v>
      </c>
      <c r="B35" s="12">
        <v>68.836991220999337</v>
      </c>
    </row>
    <row r="36" spans="1:2">
      <c r="A36" s="205">
        <v>23285</v>
      </c>
      <c r="B36" s="12">
        <v>68.832512539345686</v>
      </c>
    </row>
    <row r="37" spans="1:2">
      <c r="A37" s="205">
        <v>23377</v>
      </c>
      <c r="B37" s="12">
        <v>68.85308993906331</v>
      </c>
    </row>
    <row r="38" spans="1:2">
      <c r="A38" s="205">
        <v>23468</v>
      </c>
      <c r="B38" s="12">
        <v>68.867199731239808</v>
      </c>
    </row>
    <row r="39" spans="1:2">
      <c r="A39" s="205">
        <v>23559</v>
      </c>
      <c r="B39" s="12">
        <v>68.868852850414257</v>
      </c>
    </row>
    <row r="40" spans="1:2">
      <c r="A40" s="205">
        <v>23651</v>
      </c>
      <c r="B40" s="12">
        <v>68.852082636043889</v>
      </c>
    </row>
    <row r="41" spans="1:2">
      <c r="A41" s="205">
        <v>23743</v>
      </c>
      <c r="B41" s="12">
        <v>68.784268792154265</v>
      </c>
    </row>
    <row r="42" spans="1:2">
      <c r="A42" s="205">
        <v>23833</v>
      </c>
      <c r="B42" s="12">
        <v>68.696851402239474</v>
      </c>
    </row>
    <row r="43" spans="1:2">
      <c r="A43" s="205">
        <v>23924</v>
      </c>
      <c r="B43" s="12">
        <v>68.594535919381556</v>
      </c>
    </row>
    <row r="44" spans="1:2">
      <c r="A44" s="205">
        <v>24016</v>
      </c>
      <c r="B44" s="12">
        <v>68.482017586750899</v>
      </c>
    </row>
    <row r="45" spans="1:2">
      <c r="A45" s="205">
        <v>24108</v>
      </c>
      <c r="B45" s="12">
        <v>68.382359363155828</v>
      </c>
    </row>
    <row r="46" spans="1:2">
      <c r="A46" s="205">
        <v>24198</v>
      </c>
      <c r="B46" s="12">
        <v>68.274494822796157</v>
      </c>
    </row>
    <row r="47" spans="1:2">
      <c r="A47" s="205">
        <v>24289</v>
      </c>
      <c r="B47" s="12">
        <v>68.155775408415664</v>
      </c>
    </row>
    <row r="48" spans="1:2">
      <c r="A48" s="205">
        <v>24381</v>
      </c>
      <c r="B48" s="12">
        <v>68.023570176770278</v>
      </c>
    </row>
    <row r="49" spans="1:2">
      <c r="A49" s="205">
        <v>24473</v>
      </c>
      <c r="B49" s="12">
        <v>67.835534562331418</v>
      </c>
    </row>
    <row r="50" spans="1:2">
      <c r="A50" s="205">
        <v>24563</v>
      </c>
      <c r="B50" s="12">
        <v>67.644803090240416</v>
      </c>
    </row>
    <row r="51" spans="1:2">
      <c r="A51" s="205">
        <v>24654</v>
      </c>
      <c r="B51" s="12">
        <v>67.464591545402058</v>
      </c>
    </row>
    <row r="52" spans="1:2">
      <c r="A52" s="205">
        <v>24746</v>
      </c>
      <c r="B52" s="12">
        <v>67.30803662251445</v>
      </c>
    </row>
    <row r="53" spans="1:2">
      <c r="A53" s="205">
        <v>24838</v>
      </c>
      <c r="B53" s="12">
        <v>67.247447091108185</v>
      </c>
    </row>
    <row r="54" spans="1:2">
      <c r="A54" s="205">
        <v>24929</v>
      </c>
      <c r="B54" s="12">
        <v>67.212736247117377</v>
      </c>
    </row>
    <row r="55" spans="1:2">
      <c r="A55" s="205">
        <v>25020</v>
      </c>
      <c r="B55" s="12">
        <v>67.193283583339266</v>
      </c>
    </row>
    <row r="56" spans="1:2">
      <c r="A56" s="205">
        <v>25112</v>
      </c>
      <c r="B56" s="12">
        <v>67.178517949033704</v>
      </c>
    </row>
    <row r="57" spans="1:2">
      <c r="A57" s="205">
        <v>25204</v>
      </c>
      <c r="B57" s="12">
        <v>67.174208695203333</v>
      </c>
    </row>
    <row r="58" spans="1:2">
      <c r="A58" s="205">
        <v>25294</v>
      </c>
      <c r="B58" s="12">
        <v>67.147056209807744</v>
      </c>
    </row>
    <row r="59" spans="1:2">
      <c r="A59" s="205">
        <v>25385</v>
      </c>
      <c r="B59" s="12">
        <v>67.080203456801982</v>
      </c>
    </row>
    <row r="60" spans="1:2">
      <c r="A60" s="205">
        <v>25477</v>
      </c>
      <c r="B60" s="12">
        <v>66.956928395891907</v>
      </c>
    </row>
    <row r="61" spans="1:2">
      <c r="A61" s="205">
        <v>25569</v>
      </c>
      <c r="B61" s="12">
        <v>66.666444521652906</v>
      </c>
    </row>
    <row r="62" spans="1:2">
      <c r="A62" s="205">
        <v>25659</v>
      </c>
      <c r="B62" s="12">
        <v>66.324599174894686</v>
      </c>
    </row>
    <row r="63" spans="1:2">
      <c r="A63" s="205">
        <v>25750</v>
      </c>
      <c r="B63" s="12">
        <v>65.95261489617431</v>
      </c>
    </row>
    <row r="64" spans="1:2">
      <c r="A64" s="205">
        <v>25842</v>
      </c>
      <c r="B64" s="12">
        <v>65.571612053783639</v>
      </c>
    </row>
    <row r="65" spans="1:2">
      <c r="A65" s="205">
        <v>25934</v>
      </c>
      <c r="B65" s="12">
        <v>65.249872153715529</v>
      </c>
    </row>
    <row r="66" spans="1:2">
      <c r="A66" s="205">
        <v>26024</v>
      </c>
      <c r="B66" s="12">
        <v>64.941757818027256</v>
      </c>
    </row>
    <row r="67" spans="1:2">
      <c r="A67" s="205">
        <v>26115</v>
      </c>
      <c r="B67" s="12">
        <v>64.64910114215408</v>
      </c>
    </row>
    <row r="68" spans="1:2">
      <c r="A68" s="205">
        <v>26207</v>
      </c>
      <c r="B68" s="12">
        <v>64.373690471625281</v>
      </c>
    </row>
    <row r="69" spans="1:2">
      <c r="A69" s="205">
        <v>26299</v>
      </c>
      <c r="B69" s="12">
        <v>64.107562065249866</v>
      </c>
    </row>
    <row r="70" spans="1:2">
      <c r="A70" s="205">
        <v>26390</v>
      </c>
      <c r="B70" s="12">
        <v>63.866095046527235</v>
      </c>
    </row>
    <row r="71" spans="1:2">
      <c r="A71" s="205">
        <v>26481</v>
      </c>
      <c r="B71" s="12">
        <v>63.654664679929972</v>
      </c>
    </row>
    <row r="72" spans="1:2">
      <c r="A72" s="205">
        <v>26573</v>
      </c>
      <c r="B72" s="12">
        <v>63.478484566805079</v>
      </c>
    </row>
    <row r="73" spans="1:2">
      <c r="A73" s="205">
        <v>26665</v>
      </c>
      <c r="B73" s="12">
        <v>63.385003439496131</v>
      </c>
    </row>
    <row r="74" spans="1:2">
      <c r="A74" s="205">
        <v>26755</v>
      </c>
      <c r="B74" s="12">
        <v>63.319478053908746</v>
      </c>
    </row>
    <row r="75" spans="1:2">
      <c r="A75" s="205">
        <v>26846</v>
      </c>
      <c r="B75" s="12">
        <v>63.270147505174513</v>
      </c>
    </row>
    <row r="76" spans="1:2">
      <c r="A76" s="205">
        <v>26938</v>
      </c>
      <c r="B76" s="12">
        <v>63.225453361895021</v>
      </c>
    </row>
    <row r="77" spans="1:2">
      <c r="A77" s="205">
        <v>27030</v>
      </c>
      <c r="B77" s="12">
        <v>63.197920550419099</v>
      </c>
    </row>
    <row r="78" spans="1:2">
      <c r="A78" s="205">
        <v>27120</v>
      </c>
      <c r="B78" s="12">
        <v>63.142801528267057</v>
      </c>
    </row>
    <row r="79" spans="1:2">
      <c r="A79" s="205">
        <v>27211</v>
      </c>
      <c r="B79" s="12">
        <v>63.039838218033871</v>
      </c>
    </row>
    <row r="80" spans="1:2">
      <c r="A80" s="205">
        <v>27303</v>
      </c>
      <c r="B80" s="12">
        <v>62.869157646783997</v>
      </c>
    </row>
    <row r="81" spans="1:2">
      <c r="A81" s="205">
        <v>27395</v>
      </c>
      <c r="B81" s="12">
        <v>62.504419382822192</v>
      </c>
    </row>
    <row r="82" spans="1:2">
      <c r="A82" s="205">
        <v>27485</v>
      </c>
      <c r="B82" s="12">
        <v>62.076900068230408</v>
      </c>
    </row>
    <row r="83" spans="1:2">
      <c r="A83" s="205">
        <v>27576</v>
      </c>
      <c r="B83" s="12">
        <v>61.609528387694773</v>
      </c>
    </row>
    <row r="84" spans="1:2">
      <c r="A84" s="205">
        <v>27668</v>
      </c>
      <c r="B84" s="12">
        <v>61.124765549219248</v>
      </c>
    </row>
    <row r="85" spans="1:2">
      <c r="A85" s="205">
        <v>27760</v>
      </c>
      <c r="B85" s="12">
        <v>60.597230389466581</v>
      </c>
    </row>
    <row r="86" spans="1:2">
      <c r="A86" s="205">
        <v>27851</v>
      </c>
      <c r="B86" s="12">
        <v>60.115146662995606</v>
      </c>
    </row>
    <row r="87" spans="1:2">
      <c r="A87" s="205">
        <v>27942</v>
      </c>
      <c r="B87" s="12">
        <v>59.71823956281478</v>
      </c>
    </row>
    <row r="88" spans="1:2">
      <c r="A88" s="205">
        <v>28034</v>
      </c>
      <c r="B88" s="12">
        <v>59.445573516864378</v>
      </c>
    </row>
    <row r="89" spans="1:2">
      <c r="A89" s="205">
        <v>28126</v>
      </c>
      <c r="B89" s="12">
        <v>59.584441767309713</v>
      </c>
    </row>
    <row r="90" spans="1:2">
      <c r="A90" s="205">
        <v>28216</v>
      </c>
      <c r="B90" s="12">
        <v>59.822834984098741</v>
      </c>
    </row>
    <row r="91" spans="1:2">
      <c r="A91" s="205">
        <v>28307</v>
      </c>
      <c r="B91" s="12">
        <v>60.10061424448871</v>
      </c>
    </row>
    <row r="92" spans="1:2">
      <c r="A92" s="205">
        <v>28399</v>
      </c>
      <c r="B92" s="12">
        <v>60.35854426435089</v>
      </c>
    </row>
    <row r="93" spans="1:2">
      <c r="A93" s="205">
        <v>28491</v>
      </c>
      <c r="B93" s="12">
        <v>60.247805837097665</v>
      </c>
    </row>
    <row r="94" spans="1:2">
      <c r="A94" s="205">
        <v>28581</v>
      </c>
      <c r="B94" s="12">
        <v>60.119495127436792</v>
      </c>
    </row>
    <row r="95" spans="1:2">
      <c r="A95" s="205">
        <v>28672</v>
      </c>
      <c r="B95" s="12">
        <v>60.030987588078638</v>
      </c>
    </row>
    <row r="96" spans="1:2">
      <c r="A96" s="205">
        <v>28764</v>
      </c>
      <c r="B96" s="12">
        <v>60.038717098692601</v>
      </c>
    </row>
    <row r="97" spans="1:2">
      <c r="A97" s="205">
        <v>28856</v>
      </c>
      <c r="B97" s="12">
        <v>60.57197186662755</v>
      </c>
    </row>
    <row r="98" spans="1:2">
      <c r="A98" s="205">
        <v>28946</v>
      </c>
      <c r="B98" s="12">
        <v>61.159790159749967</v>
      </c>
    </row>
    <row r="99" spans="1:2">
      <c r="A99" s="205">
        <v>29037</v>
      </c>
      <c r="B99" s="12">
        <v>61.70954489032507</v>
      </c>
    </row>
    <row r="100" spans="1:2">
      <c r="A100" s="205">
        <v>29129</v>
      </c>
      <c r="B100" s="12">
        <v>62.130071167420418</v>
      </c>
    </row>
    <row r="101" spans="1:2">
      <c r="A101" s="205">
        <v>29221</v>
      </c>
      <c r="B101" s="12">
        <v>61.954322971458417</v>
      </c>
    </row>
    <row r="102" spans="1:2">
      <c r="A102" s="205">
        <v>29312</v>
      </c>
      <c r="B102" s="12">
        <v>61.623924336857989</v>
      </c>
    </row>
    <row r="103" spans="1:2">
      <c r="A103" s="205">
        <v>29403</v>
      </c>
      <c r="B103" s="12">
        <v>61.199557300149188</v>
      </c>
    </row>
    <row r="104" spans="1:2">
      <c r="A104" s="205">
        <v>29495</v>
      </c>
      <c r="B104" s="12">
        <v>60.74109082817359</v>
      </c>
    </row>
    <row r="105" spans="1:2">
      <c r="A105" s="205">
        <v>29587</v>
      </c>
      <c r="B105" s="12">
        <v>60.468408282436251</v>
      </c>
    </row>
    <row r="106" spans="1:2">
      <c r="A106" s="205">
        <v>29677</v>
      </c>
      <c r="B106" s="12">
        <v>60.21393108113346</v>
      </c>
    </row>
    <row r="107" spans="1:2">
      <c r="A107" s="205">
        <v>29768</v>
      </c>
      <c r="B107" s="12">
        <v>59.971928125967523</v>
      </c>
    </row>
    <row r="108" spans="1:2">
      <c r="A108" s="205">
        <v>29860</v>
      </c>
      <c r="B108" s="12">
        <v>59.736720293056791</v>
      </c>
    </row>
    <row r="109" spans="1:2">
      <c r="A109" s="205">
        <v>29952</v>
      </c>
      <c r="B109" s="12">
        <v>59.495503417466225</v>
      </c>
    </row>
    <row r="110" spans="1:2">
      <c r="A110" s="205">
        <v>30042</v>
      </c>
      <c r="B110" s="12">
        <v>59.252731699789251</v>
      </c>
    </row>
    <row r="111" spans="1:2">
      <c r="A111" s="205">
        <v>30133</v>
      </c>
      <c r="B111" s="12">
        <v>59.005742763512693</v>
      </c>
    </row>
    <row r="112" spans="1:2">
      <c r="A112" s="205">
        <v>30225</v>
      </c>
      <c r="B112" s="12">
        <v>58.75192123022137</v>
      </c>
    </row>
    <row r="113" spans="1:2">
      <c r="A113" s="205">
        <v>30317</v>
      </c>
      <c r="B113" s="12">
        <v>58.500347947112033</v>
      </c>
    </row>
    <row r="114" spans="1:2">
      <c r="A114" s="205">
        <v>30407</v>
      </c>
      <c r="B114" s="12">
        <v>58.500347947112033</v>
      </c>
    </row>
    <row r="115" spans="1:2">
      <c r="A115" s="205">
        <v>30498</v>
      </c>
      <c r="B115" s="12">
        <v>58.500347947112033</v>
      </c>
    </row>
    <row r="116" spans="1:2">
      <c r="A116" s="205">
        <v>30590</v>
      </c>
      <c r="B116" s="12">
        <v>58.500347947112033</v>
      </c>
    </row>
    <row r="117" spans="1:2">
      <c r="A117" s="205">
        <v>30682</v>
      </c>
      <c r="B117" s="12">
        <v>58.165719598121079</v>
      </c>
    </row>
    <row r="118" spans="1:2">
      <c r="A118" s="205">
        <v>30773</v>
      </c>
      <c r="B118" s="12">
        <v>57.832680932498256</v>
      </c>
    </row>
    <row r="119" spans="1:2">
      <c r="A119" s="205">
        <v>30864</v>
      </c>
      <c r="B119" s="12">
        <v>57.502821633611688</v>
      </c>
    </row>
    <row r="120" spans="1:2">
      <c r="A120" s="205">
        <v>30956</v>
      </c>
      <c r="B120" s="12">
        <v>57.177731384829507</v>
      </c>
    </row>
    <row r="121" spans="1:2">
      <c r="A121" s="205">
        <v>31048</v>
      </c>
      <c r="B121" s="12">
        <v>56.7954125347947</v>
      </c>
    </row>
    <row r="122" spans="1:2">
      <c r="A122" s="205">
        <v>31138</v>
      </c>
      <c r="B122" s="12">
        <v>56.446477035490588</v>
      </c>
    </row>
    <row r="123" spans="1:2">
      <c r="A123" s="205">
        <v>31229</v>
      </c>
      <c r="B123" s="12">
        <v>56.157949504175349</v>
      </c>
    </row>
    <row r="124" spans="1:2">
      <c r="A124" s="205">
        <v>31321</v>
      </c>
      <c r="B124" s="12">
        <v>55.956854558107153</v>
      </c>
    </row>
    <row r="125" spans="1:2">
      <c r="A125" s="205">
        <v>31413</v>
      </c>
      <c r="B125" s="12">
        <v>55.981494650313145</v>
      </c>
    </row>
    <row r="126" spans="1:2">
      <c r="A126" s="205">
        <v>31503</v>
      </c>
      <c r="B126" s="12">
        <v>56.103105427974938</v>
      </c>
    </row>
    <row r="127" spans="1:2">
      <c r="A127" s="205">
        <v>31594</v>
      </c>
      <c r="B127" s="12">
        <v>56.304200374043134</v>
      </c>
    </row>
    <row r="128" spans="1:2">
      <c r="A128" s="205">
        <v>31686</v>
      </c>
      <c r="B128" s="12">
        <v>56.567292971468326</v>
      </c>
    </row>
    <row r="129" spans="1:2">
      <c r="A129" s="205">
        <v>31778</v>
      </c>
      <c r="B129" s="12">
        <v>56.890793536882377</v>
      </c>
    </row>
    <row r="130" spans="1:2">
      <c r="A130" s="205">
        <v>31868</v>
      </c>
      <c r="B130" s="12">
        <v>57.234959986082103</v>
      </c>
    </row>
    <row r="131" spans="1:2">
      <c r="A131" s="205">
        <v>31959</v>
      </c>
      <c r="B131" s="12">
        <v>57.575947068545567</v>
      </c>
    </row>
    <row r="132" spans="1:2">
      <c r="A132" s="205">
        <v>32051</v>
      </c>
      <c r="B132" s="12">
        <v>57.88990953375086</v>
      </c>
    </row>
    <row r="133" spans="1:2">
      <c r="A133" s="205">
        <v>32143</v>
      </c>
      <c r="B133" s="12">
        <v>58.057621129088375</v>
      </c>
    </row>
    <row r="134" spans="1:2">
      <c r="A134" s="205">
        <v>32234</v>
      </c>
      <c r="B134" s="12">
        <v>58.18877000695894</v>
      </c>
    </row>
    <row r="135" spans="1:2">
      <c r="A135" s="205">
        <v>32325</v>
      </c>
      <c r="B135" s="12">
        <v>58.297663317675713</v>
      </c>
    </row>
    <row r="136" spans="1:2">
      <c r="A136" s="205">
        <v>32417</v>
      </c>
      <c r="B136" s="12">
        <v>58.398608211551839</v>
      </c>
    </row>
    <row r="137" spans="1:2">
      <c r="A137" s="205">
        <v>32509</v>
      </c>
      <c r="B137" s="12">
        <v>58.474118171537924</v>
      </c>
    </row>
    <row r="138" spans="1:2">
      <c r="A138" s="205">
        <v>32599</v>
      </c>
      <c r="B138" s="12">
        <v>58.58301148225469</v>
      </c>
    </row>
    <row r="139" spans="1:2">
      <c r="A139" s="205">
        <v>32690</v>
      </c>
      <c r="B139" s="12">
        <v>58.752312760960322</v>
      </c>
    </row>
    <row r="140" spans="1:2">
      <c r="A140" s="205">
        <v>32782</v>
      </c>
      <c r="B140" s="12">
        <v>59.009046624912997</v>
      </c>
    </row>
    <row r="141" spans="1:2">
      <c r="A141" s="205">
        <v>32874</v>
      </c>
      <c r="B141" s="12">
        <v>59.622664405010418</v>
      </c>
    </row>
    <row r="142" spans="1:2">
      <c r="A142" s="205">
        <v>32964</v>
      </c>
      <c r="B142" s="12">
        <v>60.28079331941543</v>
      </c>
    </row>
    <row r="143" spans="1:2">
      <c r="A143" s="205">
        <v>33055</v>
      </c>
      <c r="B143" s="12">
        <v>60.913487299930395</v>
      </c>
    </row>
    <row r="144" spans="1:2">
      <c r="A144" s="205">
        <v>33147</v>
      </c>
      <c r="B144" s="12">
        <v>61.450800278357676</v>
      </c>
    </row>
    <row r="145" spans="1:2">
      <c r="A145" s="205">
        <v>33239</v>
      </c>
      <c r="B145" s="12">
        <v>61.528694763395947</v>
      </c>
    </row>
    <row r="146" spans="1:2">
      <c r="A146" s="205">
        <v>33329</v>
      </c>
      <c r="B146" s="12">
        <v>61.488952679192749</v>
      </c>
    </row>
    <row r="147" spans="1:2">
      <c r="A147" s="205">
        <v>33420</v>
      </c>
      <c r="B147" s="12">
        <v>61.379264526791914</v>
      </c>
    </row>
    <row r="148" spans="1:2">
      <c r="A148" s="205">
        <v>33512</v>
      </c>
      <c r="B148" s="12">
        <v>61.247320807237294</v>
      </c>
    </row>
    <row r="149" spans="1:2">
      <c r="A149" s="205">
        <v>33604</v>
      </c>
      <c r="B149" s="12">
        <v>61.25606406576199</v>
      </c>
    </row>
    <row r="150" spans="1:2">
      <c r="A150" s="205">
        <v>33695</v>
      </c>
      <c r="B150" s="12">
        <v>61.291831941544871</v>
      </c>
    </row>
    <row r="151" spans="1:2">
      <c r="A151" s="205">
        <v>33786</v>
      </c>
      <c r="B151" s="12">
        <v>61.356214117954053</v>
      </c>
    </row>
    <row r="152" spans="1:2">
      <c r="A152" s="205">
        <v>33878</v>
      </c>
      <c r="B152" s="12">
        <v>61.450800278357669</v>
      </c>
    </row>
    <row r="153" spans="1:2">
      <c r="A153" s="205">
        <v>33970</v>
      </c>
      <c r="B153" s="12">
        <v>61.561283272442573</v>
      </c>
    </row>
    <row r="154" spans="1:2">
      <c r="A154" s="205">
        <v>34060</v>
      </c>
      <c r="B154" s="12">
        <v>61.711508350730675</v>
      </c>
    </row>
    <row r="155" spans="1:2">
      <c r="A155" s="205">
        <v>34151</v>
      </c>
      <c r="B155" s="12">
        <v>61.909423930062623</v>
      </c>
    </row>
    <row r="156" spans="1:2">
      <c r="A156" s="205">
        <v>34243</v>
      </c>
      <c r="B156" s="12">
        <v>62.162978427279043</v>
      </c>
    </row>
    <row r="157" spans="1:2">
      <c r="A157" s="205">
        <v>34335</v>
      </c>
      <c r="B157" s="12">
        <v>62.523836551844106</v>
      </c>
    </row>
    <row r="158" spans="1:2">
      <c r="A158" s="205">
        <v>34425</v>
      </c>
      <c r="B158" s="12">
        <v>62.938743910925524</v>
      </c>
    </row>
    <row r="159" spans="1:2">
      <c r="A159" s="205">
        <v>34516</v>
      </c>
      <c r="B159" s="12">
        <v>63.398162404314533</v>
      </c>
    </row>
    <row r="160" spans="1:2">
      <c r="A160" s="205">
        <v>34608</v>
      </c>
      <c r="B160" s="12">
        <v>63.892553931802354</v>
      </c>
    </row>
    <row r="161" spans="1:2">
      <c r="A161" s="205">
        <v>34700</v>
      </c>
      <c r="B161" s="12">
        <v>64.424303018441194</v>
      </c>
    </row>
    <row r="162" spans="1:2">
      <c r="A162" s="205">
        <v>34790</v>
      </c>
      <c r="B162" s="12">
        <v>64.967179888656929</v>
      </c>
    </row>
    <row r="163" spans="1:2">
      <c r="A163" s="205">
        <v>34881</v>
      </c>
      <c r="B163" s="12">
        <v>65.506877392136403</v>
      </c>
    </row>
    <row r="164" spans="1:2">
      <c r="A164" s="205">
        <v>34973</v>
      </c>
      <c r="B164" s="12">
        <v>66.02908837856647</v>
      </c>
    </row>
    <row r="165" spans="1:2">
      <c r="A165" s="205">
        <v>35065</v>
      </c>
      <c r="B165" s="12">
        <v>66.48771203027141</v>
      </c>
    </row>
    <row r="166" spans="1:2">
      <c r="A166" s="205">
        <v>35156</v>
      </c>
      <c r="B166" s="12">
        <v>66.912952331245663</v>
      </c>
    </row>
    <row r="167" spans="1:2">
      <c r="A167" s="205">
        <v>35247</v>
      </c>
      <c r="B167" s="12">
        <v>67.303219598121089</v>
      </c>
    </row>
    <row r="168" spans="1:2">
      <c r="A168" s="205">
        <v>35339</v>
      </c>
      <c r="B168" s="12">
        <v>67.65692414752958</v>
      </c>
    </row>
    <row r="169" spans="1:2">
      <c r="A169" s="205">
        <v>35431</v>
      </c>
      <c r="B169" s="12">
        <v>67.86517266875434</v>
      </c>
    </row>
    <row r="170" spans="1:2">
      <c r="A170" s="205">
        <v>35521</v>
      </c>
      <c r="B170" s="12">
        <v>68.076600556715377</v>
      </c>
    </row>
    <row r="171" spans="1:2">
      <c r="A171" s="205">
        <v>35612</v>
      </c>
      <c r="B171" s="12">
        <v>68.332539578983997</v>
      </c>
    </row>
    <row r="172" spans="1:2">
      <c r="A172" s="205">
        <v>35704</v>
      </c>
      <c r="B172" s="12">
        <v>68.674321503131523</v>
      </c>
    </row>
    <row r="173" spans="1:2">
      <c r="A173" s="205">
        <v>35796</v>
      </c>
      <c r="B173" s="12">
        <v>69.341988517745293</v>
      </c>
    </row>
    <row r="174" spans="1:2">
      <c r="A174" s="205">
        <v>35886</v>
      </c>
      <c r="B174" s="12">
        <v>70.098677800974244</v>
      </c>
    </row>
    <row r="175" spans="1:2">
      <c r="A175" s="205">
        <v>35977</v>
      </c>
      <c r="B175" s="12">
        <v>70.906236951983303</v>
      </c>
    </row>
    <row r="176" spans="1:2">
      <c r="A176" s="205">
        <v>36069</v>
      </c>
      <c r="B176" s="12">
        <v>71.726513569937381</v>
      </c>
    </row>
    <row r="177" spans="1:2">
      <c r="A177" s="205">
        <v>36161</v>
      </c>
      <c r="B177" s="12">
        <v>72.425974251913715</v>
      </c>
    </row>
    <row r="178" spans="1:2">
      <c r="A178" s="205">
        <v>36251</v>
      </c>
      <c r="B178" s="12">
        <v>73.099999999999994</v>
      </c>
    </row>
    <row r="179" spans="1:2">
      <c r="A179" s="205">
        <v>36342</v>
      </c>
      <c r="B179" s="12">
        <v>73.599999999999994</v>
      </c>
    </row>
    <row r="180" spans="1:2">
      <c r="A180" s="205">
        <v>36434</v>
      </c>
      <c r="B180" s="12">
        <v>74.2</v>
      </c>
    </row>
    <row r="181" spans="1:2">
      <c r="A181" s="205">
        <v>36526</v>
      </c>
      <c r="B181" s="12">
        <v>74.699731643552013</v>
      </c>
    </row>
    <row r="182" spans="1:2">
      <c r="A182" s="205">
        <v>36617</v>
      </c>
      <c r="B182" s="12">
        <v>75.475884179947485</v>
      </c>
    </row>
    <row r="183" spans="1:2">
      <c r="A183" s="205">
        <v>36708</v>
      </c>
      <c r="B183" s="12">
        <v>75.452119766318816</v>
      </c>
    </row>
    <row r="184" spans="1:2">
      <c r="A184" s="205">
        <v>36800</v>
      </c>
      <c r="B184" s="12">
        <v>75.824004384064764</v>
      </c>
    </row>
    <row r="185" spans="1:2">
      <c r="A185" s="205">
        <v>36892</v>
      </c>
      <c r="B185" s="12">
        <v>75.763141791477508</v>
      </c>
    </row>
    <row r="186" spans="1:2">
      <c r="A186" s="205">
        <v>36982</v>
      </c>
      <c r="B186" s="12">
        <v>76.51469919797546</v>
      </c>
    </row>
    <row r="187" spans="1:2">
      <c r="A187" s="205">
        <v>37073</v>
      </c>
      <c r="B187" s="12">
        <v>76.473560092224446</v>
      </c>
    </row>
    <row r="188" spans="1:2">
      <c r="A188" s="205">
        <v>37165</v>
      </c>
      <c r="B188" s="12">
        <v>76.51840777194279</v>
      </c>
    </row>
    <row r="189" spans="1:2">
      <c r="A189" s="205">
        <v>37257</v>
      </c>
      <c r="B189" s="12">
        <v>76.281462957761619</v>
      </c>
    </row>
    <row r="190" spans="1:2">
      <c r="A190" s="205">
        <v>37347</v>
      </c>
      <c r="B190" s="12">
        <v>76.392546336484941</v>
      </c>
    </row>
    <row r="191" spans="1:2">
      <c r="A191" s="205">
        <v>37438</v>
      </c>
      <c r="B191" s="12">
        <v>75.824338297152224</v>
      </c>
    </row>
    <row r="192" spans="1:2">
      <c r="A192" s="205">
        <v>37530</v>
      </c>
      <c r="B192" s="12">
        <v>75.707691161800469</v>
      </c>
    </row>
    <row r="193" spans="1:2">
      <c r="A193" s="205">
        <v>37622</v>
      </c>
      <c r="B193" s="12">
        <v>75.671704681590327</v>
      </c>
    </row>
    <row r="194" spans="1:2">
      <c r="A194" s="205">
        <v>37712</v>
      </c>
      <c r="B194" s="12">
        <v>75.974681535649708</v>
      </c>
    </row>
    <row r="195" spans="1:2">
      <c r="A195" s="205">
        <v>37803</v>
      </c>
      <c r="B195" s="12">
        <v>75.575250336057522</v>
      </c>
    </row>
    <row r="196" spans="1:2">
      <c r="A196" s="205">
        <v>37895</v>
      </c>
      <c r="B196" s="12">
        <v>76.306498615928248</v>
      </c>
    </row>
    <row r="197" spans="1:2">
      <c r="A197" s="205">
        <v>37987</v>
      </c>
      <c r="B197" s="12">
        <v>76.347742810207208</v>
      </c>
    </row>
    <row r="198" spans="1:2">
      <c r="A198" s="205">
        <v>38078</v>
      </c>
      <c r="B198" s="12">
        <v>76.879315145935394</v>
      </c>
    </row>
    <row r="199" spans="1:2">
      <c r="A199" s="205">
        <v>38169</v>
      </c>
      <c r="B199" s="12">
        <v>76.938330747323164</v>
      </c>
    </row>
    <row r="200" spans="1:2">
      <c r="A200" s="205">
        <v>38261</v>
      </c>
      <c r="B200" s="12">
        <v>77.241513016998425</v>
      </c>
    </row>
    <row r="201" spans="1:2">
      <c r="A201" s="205">
        <v>38353</v>
      </c>
      <c r="B201" s="12">
        <v>77.703381437914928</v>
      </c>
    </row>
    <row r="202" spans="1:2">
      <c r="A202" s="205">
        <v>38443</v>
      </c>
      <c r="B202" s="12">
        <v>77.944853539375131</v>
      </c>
    </row>
    <row r="203" spans="1:2">
      <c r="A203" s="205">
        <v>38534</v>
      </c>
      <c r="B203" s="12">
        <v>78.095893414804323</v>
      </c>
    </row>
    <row r="204" spans="1:2">
      <c r="A204" s="205">
        <v>38626</v>
      </c>
      <c r="B204" s="12">
        <v>78.279017220362292</v>
      </c>
    </row>
    <row r="205" spans="1:2">
      <c r="A205" s="205">
        <v>38718</v>
      </c>
      <c r="B205" s="12">
        <v>78.153799817033686</v>
      </c>
    </row>
    <row r="206" spans="1:2">
      <c r="A206" s="205">
        <v>38808</v>
      </c>
      <c r="B206" s="12">
        <v>78.367285999417618</v>
      </c>
    </row>
    <row r="207" spans="1:2">
      <c r="A207" s="205">
        <v>38899</v>
      </c>
      <c r="B207" s="12">
        <v>77.830734980795015</v>
      </c>
    </row>
    <row r="208" spans="1:2">
      <c r="A208" s="205">
        <v>38991</v>
      </c>
      <c r="B208" s="12">
        <v>78.349942461950775</v>
      </c>
    </row>
    <row r="209" spans="1:2">
      <c r="A209" s="205">
        <v>39083</v>
      </c>
      <c r="B209" s="12">
        <v>78.470478604101402</v>
      </c>
    </row>
    <row r="210" spans="1:2">
      <c r="A210" s="205">
        <v>39173</v>
      </c>
      <c r="B210" s="12">
        <v>78.647205431746002</v>
      </c>
    </row>
    <row r="211" spans="1:2">
      <c r="A211" s="205">
        <v>39264</v>
      </c>
      <c r="B211" s="12">
        <v>78.578464741008275</v>
      </c>
    </row>
    <row r="212" spans="1:2">
      <c r="A212" s="205">
        <v>39356</v>
      </c>
      <c r="B212" s="12">
        <v>78.286546818356953</v>
      </c>
    </row>
    <row r="213" spans="1:2">
      <c r="A213" s="205">
        <v>39448</v>
      </c>
      <c r="B213" s="12">
        <v>78.198581570011484</v>
      </c>
    </row>
    <row r="214" spans="1:2">
      <c r="A214" s="205">
        <v>39539</v>
      </c>
      <c r="B214" s="12">
        <v>77.795140982406821</v>
      </c>
    </row>
    <row r="215" spans="1:2">
      <c r="A215" s="205">
        <v>39630</v>
      </c>
      <c r="B215" s="12">
        <v>76.878557894188631</v>
      </c>
    </row>
    <row r="216" spans="1:2">
      <c r="A216" s="205">
        <v>39722</v>
      </c>
      <c r="B216" s="12">
        <v>76.245250918102712</v>
      </c>
    </row>
    <row r="217" spans="1:2">
      <c r="A217" s="205">
        <v>39814</v>
      </c>
      <c r="B217" s="12">
        <v>73.337590614148894</v>
      </c>
    </row>
    <row r="218" spans="1:2">
      <c r="A218" s="205">
        <v>39904</v>
      </c>
      <c r="B218" s="12">
        <v>72.364718478651085</v>
      </c>
    </row>
    <row r="219" spans="1:2">
      <c r="A219" s="205">
        <v>39995</v>
      </c>
      <c r="B219" s="12">
        <v>71.777300435805955</v>
      </c>
    </row>
    <row r="220" spans="1:2">
      <c r="A220" s="205">
        <v>40087</v>
      </c>
      <c r="B220" s="12">
        <v>71.444502667742469</v>
      </c>
    </row>
    <row r="221" spans="1:2">
      <c r="A221" s="205">
        <v>40179</v>
      </c>
      <c r="B221" s="12">
        <v>70.678507817621309</v>
      </c>
    </row>
    <row r="222" spans="1:2">
      <c r="A222" s="205">
        <v>40269</v>
      </c>
      <c r="B222" s="12">
        <v>70.440149384200168</v>
      </c>
    </row>
    <row r="223" spans="1:2">
      <c r="A223" s="205">
        <v>40360</v>
      </c>
      <c r="B223" s="12">
        <v>69.933878932452274</v>
      </c>
    </row>
    <row r="224" spans="1:2">
      <c r="A224" s="205">
        <v>40452</v>
      </c>
      <c r="B224" s="12">
        <v>69.330864578493021</v>
      </c>
    </row>
    <row r="225" spans="1:2">
      <c r="A225" s="205">
        <v>40544</v>
      </c>
      <c r="B225" s="12">
        <v>68.66485720810077</v>
      </c>
    </row>
    <row r="226" spans="1:2">
      <c r="A226" s="205">
        <v>40634</v>
      </c>
      <c r="B226" s="12">
        <v>69.488045014572805</v>
      </c>
    </row>
    <row r="227" spans="1:2">
      <c r="A227" s="205">
        <v>40725</v>
      </c>
      <c r="B227" s="12">
        <v>68.930504670715635</v>
      </c>
    </row>
    <row r="228" spans="1:2">
      <c r="A228" s="205">
        <v>40817</v>
      </c>
      <c r="B228" s="12">
        <v>69.297685831061216</v>
      </c>
    </row>
    <row r="229" spans="1:2">
      <c r="A229" s="205">
        <v>40909</v>
      </c>
      <c r="B229" s="12">
        <v>68.970973798608014</v>
      </c>
    </row>
    <row r="230" spans="1:2">
      <c r="A230" s="205">
        <v>41000</v>
      </c>
      <c r="B230" s="12">
        <v>69.306374818329132</v>
      </c>
    </row>
    <row r="231" spans="1:2">
      <c r="A231" s="205">
        <v>41091</v>
      </c>
      <c r="B231" s="12">
        <v>69.510959363620771</v>
      </c>
    </row>
    <row r="232" spans="1:2">
      <c r="A232" s="205">
        <v>41183</v>
      </c>
      <c r="B232" s="12">
        <v>69.900254033850359</v>
      </c>
    </row>
    <row r="233" spans="1:2">
      <c r="A233" s="205">
        <v>41275</v>
      </c>
      <c r="B233" s="12">
        <v>70.14296867719851</v>
      </c>
    </row>
    <row r="234" spans="1:2">
      <c r="A234" s="205">
        <v>41365</v>
      </c>
      <c r="B234" s="12">
        <v>70.856198785000657</v>
      </c>
    </row>
    <row r="235" spans="1:2">
      <c r="A235" s="205">
        <v>41456</v>
      </c>
      <c r="B235" s="12">
        <v>71.621077184923848</v>
      </c>
    </row>
    <row r="236" spans="1:2">
      <c r="A236" s="205">
        <v>41548</v>
      </c>
      <c r="B236" s="12">
        <v>72.39488309249549</v>
      </c>
    </row>
    <row r="237" spans="1:2">
      <c r="A237" s="205">
        <v>41640</v>
      </c>
      <c r="B237" s="12">
        <v>72.389351776501726</v>
      </c>
    </row>
    <row r="238" spans="1:2">
      <c r="A238" s="205">
        <v>41730</v>
      </c>
      <c r="B238" s="12">
        <v>72.772495479916302</v>
      </c>
    </row>
    <row r="239" spans="1:2">
      <c r="A239" s="205">
        <v>41821</v>
      </c>
      <c r="B239" s="12">
        <v>73.046198773089174</v>
      </c>
    </row>
    <row r="240" spans="1:2">
      <c r="A240" s="205">
        <v>41913</v>
      </c>
      <c r="B240" s="12">
        <v>74.120101097316407</v>
      </c>
    </row>
    <row r="241" spans="1:2">
      <c r="A241" s="205">
        <v>42005</v>
      </c>
      <c r="B241" s="12">
        <v>73.770028590732707</v>
      </c>
    </row>
    <row r="242" spans="1:2">
      <c r="A242" s="205">
        <v>42095</v>
      </c>
      <c r="B242" s="12">
        <v>74.568220827043035</v>
      </c>
    </row>
    <row r="243" spans="1:2">
      <c r="A243" s="205">
        <v>42186</v>
      </c>
      <c r="B243" s="12">
        <v>74.68155173794473</v>
      </c>
    </row>
    <row r="244" spans="1:2">
      <c r="A244" s="205">
        <v>42278</v>
      </c>
      <c r="B244" s="12">
        <v>75.498810066126282</v>
      </c>
    </row>
    <row r="245" spans="1:2">
      <c r="A245" s="205">
        <v>42370</v>
      </c>
      <c r="B245" s="12">
        <v>75.030632649089725</v>
      </c>
    </row>
    <row r="246" spans="1:2">
      <c r="A246" s="205">
        <v>42461</v>
      </c>
      <c r="B246" s="12">
        <v>75.315979393106758</v>
      </c>
    </row>
    <row r="247" spans="1:2">
      <c r="A247" s="205">
        <v>42552</v>
      </c>
      <c r="B247" s="12">
        <v>75.972894469179934</v>
      </c>
    </row>
    <row r="248" spans="1:2">
      <c r="A248" s="205">
        <v>42644</v>
      </c>
      <c r="B248" s="12">
        <v>76.766760829293105</v>
      </c>
    </row>
    <row r="249" spans="1:2">
      <c r="A249" s="205">
        <v>42736</v>
      </c>
      <c r="B249" s="12">
        <v>77.12952578116105</v>
      </c>
    </row>
    <row r="250" spans="1:2">
      <c r="A250" s="205">
        <v>42826</v>
      </c>
      <c r="B250" s="12">
        <v>77.245833857812642</v>
      </c>
    </row>
    <row r="251" spans="1:2">
      <c r="A251" s="205">
        <v>42917</v>
      </c>
      <c r="B251" s="12">
        <v>78.598395164514955</v>
      </c>
    </row>
    <row r="252" spans="1:2">
      <c r="A252" s="205">
        <v>43009</v>
      </c>
      <c r="B252" s="12">
        <v>78.804354927842169</v>
      </c>
    </row>
    <row r="253" spans="1:2">
      <c r="A253" s="205">
        <v>43101</v>
      </c>
      <c r="B253" s="12">
        <v>78.811177419599247</v>
      </c>
    </row>
    <row r="254" spans="1:2">
      <c r="A254" s="205">
        <v>43191</v>
      </c>
      <c r="B254" s="12">
        <v>78.824835752158222</v>
      </c>
    </row>
    <row r="255" spans="1:2">
      <c r="A255" s="205">
        <v>43282</v>
      </c>
      <c r="B255" s="12">
        <v>78.846084177160577</v>
      </c>
    </row>
    <row r="256" spans="1:2">
      <c r="A256" s="205">
        <v>43374</v>
      </c>
      <c r="B256" s="12">
        <v>79.434463791298953</v>
      </c>
    </row>
    <row r="257" spans="1:2">
      <c r="A257" s="205">
        <v>43466</v>
      </c>
      <c r="B257" s="12">
        <v>80.140717559071831</v>
      </c>
    </row>
    <row r="258" spans="1:2">
      <c r="A258" s="205">
        <v>43556</v>
      </c>
      <c r="B258" s="12">
        <v>79.720868986121701</v>
      </c>
    </row>
    <row r="259" spans="1:2">
      <c r="A259" s="205">
        <v>43647</v>
      </c>
      <c r="B259" s="12">
        <v>79.581937163701042</v>
      </c>
    </row>
    <row r="260" spans="1:2">
      <c r="A260" s="205">
        <v>43739</v>
      </c>
      <c r="B260" s="12">
        <v>80.44242496070116</v>
      </c>
    </row>
    <row r="261" spans="1:2">
      <c r="A261" s="205">
        <v>43831</v>
      </c>
      <c r="B261" s="12">
        <v>80.330252736981322</v>
      </c>
    </row>
    <row r="262" spans="1:2">
      <c r="A262" s="205">
        <v>43922</v>
      </c>
      <c r="B262" s="12">
        <v>74.572597094527239</v>
      </c>
    </row>
    <row r="263" spans="1:2">
      <c r="A263" s="205">
        <v>44013</v>
      </c>
      <c r="B263" s="12">
        <v>76.918693291741164</v>
      </c>
    </row>
    <row r="264" spans="1:2">
      <c r="A264" s="205">
        <v>44105</v>
      </c>
      <c r="B264" s="12">
        <v>78.159196435258849</v>
      </c>
    </row>
    <row r="265" spans="1:2">
      <c r="A265" s="205">
        <v>44197</v>
      </c>
      <c r="B265" s="12">
        <v>76.460591829311412</v>
      </c>
    </row>
    <row r="266" spans="1:2">
      <c r="A266" s="205">
        <v>44287</v>
      </c>
      <c r="B266" s="12">
        <v>79.693089891945377</v>
      </c>
    </row>
    <row r="267" spans="1:2">
      <c r="A267" s="205">
        <v>44378</v>
      </c>
      <c r="B267" s="12">
        <v>81.309271859027717</v>
      </c>
    </row>
    <row r="268" spans="1:2">
      <c r="A268" s="205">
        <v>44470</v>
      </c>
      <c r="B268" s="12">
        <v>82.582506075815076</v>
      </c>
    </row>
    <row r="269" spans="1:2">
      <c r="A269" s="205">
        <v>44562</v>
      </c>
      <c r="B269" s="12">
        <v>82.374610352283156</v>
      </c>
    </row>
    <row r="270" spans="1:2">
      <c r="A270" s="205">
        <v>44652</v>
      </c>
      <c r="B270" s="12">
        <v>83.107340050686872</v>
      </c>
    </row>
    <row r="271" spans="1:2">
      <c r="A271" s="205">
        <v>44743</v>
      </c>
      <c r="B271" s="12">
        <v>82.758563492515236</v>
      </c>
    </row>
    <row r="272" spans="1:2">
      <c r="A272" s="205">
        <v>44835</v>
      </c>
      <c r="B272" s="12">
        <v>82.965373264949719</v>
      </c>
    </row>
    <row r="273" spans="1:2">
      <c r="A273" s="205">
        <v>44927</v>
      </c>
      <c r="B273" s="12">
        <v>83.233211732837148</v>
      </c>
    </row>
    <row r="274" spans="1:2">
      <c r="A274" s="205">
        <v>45017</v>
      </c>
      <c r="B274" s="12">
        <v>83.939514301065032</v>
      </c>
    </row>
    <row r="275" spans="1:2">
      <c r="A275" s="205">
        <v>45108</v>
      </c>
      <c r="B275" s="12">
        <v>83.45125423711994</v>
      </c>
    </row>
    <row r="276" spans="1:2">
      <c r="A276" s="205">
        <v>45200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946D-31B3-467D-B77C-8B50CFBA8353}">
  <dimension ref="A1:F32"/>
  <sheetViews>
    <sheetView workbookViewId="0"/>
  </sheetViews>
  <sheetFormatPr defaultColWidth="8.796875" defaultRowHeight="14.25"/>
  <cols>
    <col min="1" max="1" width="24.796875" style="12" customWidth="1"/>
    <col min="2" max="16384" width="8.796875" style="12"/>
  </cols>
  <sheetData>
    <row r="1" spans="1:6">
      <c r="A1" s="44" t="s">
        <v>132</v>
      </c>
    </row>
    <row r="2" spans="1:6" ht="14.65" thickBot="1">
      <c r="A2" s="45" t="s">
        <v>108</v>
      </c>
    </row>
    <row r="3" spans="1:6" ht="14.65" thickBot="1">
      <c r="A3" s="46"/>
      <c r="B3" s="47">
        <v>2023</v>
      </c>
      <c r="C3" s="47">
        <v>2024</v>
      </c>
      <c r="D3" s="47" t="s">
        <v>36</v>
      </c>
      <c r="E3" s="47" t="s">
        <v>109</v>
      </c>
      <c r="F3" s="47" t="s">
        <v>110</v>
      </c>
    </row>
    <row r="4" spans="1:6">
      <c r="A4" s="55"/>
      <c r="B4" s="296"/>
      <c r="C4" s="296"/>
      <c r="D4" s="296"/>
      <c r="E4" s="296"/>
      <c r="F4" s="296"/>
    </row>
    <row r="5" spans="1:6">
      <c r="A5" s="56" t="s">
        <v>111</v>
      </c>
      <c r="B5" s="297"/>
      <c r="C5" s="297"/>
      <c r="D5" s="297"/>
      <c r="E5" s="297"/>
      <c r="F5" s="297"/>
    </row>
    <row r="6" spans="1:6">
      <c r="A6" s="57"/>
      <c r="B6" s="58"/>
      <c r="C6" s="58"/>
      <c r="D6" s="58"/>
      <c r="E6" s="58"/>
      <c r="F6" s="58"/>
    </row>
    <row r="7" spans="1:6">
      <c r="A7" s="57" t="s">
        <v>112</v>
      </c>
      <c r="B7" s="58">
        <v>900</v>
      </c>
      <c r="C7" s="58"/>
      <c r="D7" s="58">
        <v>900</v>
      </c>
      <c r="E7" s="58" t="s">
        <v>9</v>
      </c>
      <c r="F7" s="59" t="s">
        <v>113</v>
      </c>
    </row>
    <row r="8" spans="1:6">
      <c r="A8" s="60" t="s">
        <v>114</v>
      </c>
      <c r="B8" s="61"/>
      <c r="C8" s="61">
        <v>342</v>
      </c>
      <c r="D8" s="61">
        <v>342</v>
      </c>
      <c r="E8" s="62" t="s">
        <v>113</v>
      </c>
      <c r="F8" s="58"/>
    </row>
    <row r="9" spans="1:6">
      <c r="A9" s="60" t="s">
        <v>115</v>
      </c>
      <c r="B9" s="61">
        <v>179</v>
      </c>
      <c r="C9" s="61"/>
      <c r="D9" s="61">
        <v>179</v>
      </c>
      <c r="E9" s="61"/>
      <c r="F9" s="59" t="s">
        <v>113</v>
      </c>
    </row>
    <row r="10" spans="1:6">
      <c r="A10" s="60" t="s">
        <v>116</v>
      </c>
      <c r="B10" s="61">
        <v>123</v>
      </c>
      <c r="C10" s="61"/>
      <c r="D10" s="61">
        <v>123</v>
      </c>
      <c r="E10" s="62" t="s">
        <v>113</v>
      </c>
      <c r="F10" s="58"/>
    </row>
    <row r="11" spans="1:6">
      <c r="A11" s="60" t="s">
        <v>117</v>
      </c>
      <c r="B11" s="61">
        <v>47</v>
      </c>
      <c r="C11" s="61"/>
      <c r="D11" s="61">
        <v>47</v>
      </c>
      <c r="E11" s="62" t="s">
        <v>113</v>
      </c>
      <c r="F11" s="58"/>
    </row>
    <row r="12" spans="1:6">
      <c r="A12" s="60" t="s">
        <v>118</v>
      </c>
      <c r="B12" s="61">
        <v>138</v>
      </c>
      <c r="C12" s="61"/>
      <c r="D12" s="61">
        <v>138</v>
      </c>
      <c r="E12" s="62" t="s">
        <v>113</v>
      </c>
      <c r="F12" s="58"/>
    </row>
    <row r="13" spans="1:6">
      <c r="A13" s="60" t="s">
        <v>119</v>
      </c>
      <c r="B13" s="61">
        <v>37</v>
      </c>
      <c r="C13" s="61"/>
      <c r="D13" s="61">
        <v>37</v>
      </c>
      <c r="E13" s="62" t="s">
        <v>113</v>
      </c>
      <c r="F13" s="58"/>
    </row>
    <row r="14" spans="1:6">
      <c r="A14" s="60" t="s">
        <v>120</v>
      </c>
      <c r="B14" s="61">
        <v>18</v>
      </c>
      <c r="C14" s="61"/>
      <c r="D14" s="61">
        <v>18</v>
      </c>
      <c r="E14" s="62" t="s">
        <v>113</v>
      </c>
      <c r="F14" s="58"/>
    </row>
    <row r="15" spans="1:6">
      <c r="A15" s="60" t="s">
        <v>121</v>
      </c>
      <c r="B15" s="61">
        <v>250</v>
      </c>
      <c r="C15" s="61"/>
      <c r="D15" s="61">
        <v>250</v>
      </c>
      <c r="E15" s="61"/>
      <c r="F15" s="59" t="s">
        <v>113</v>
      </c>
    </row>
    <row r="16" spans="1:6">
      <c r="A16" s="60" t="s">
        <v>122</v>
      </c>
      <c r="B16" s="61">
        <v>2</v>
      </c>
      <c r="C16" s="61"/>
      <c r="D16" s="61">
        <v>2</v>
      </c>
      <c r="E16" s="62" t="s">
        <v>113</v>
      </c>
      <c r="F16" s="58"/>
    </row>
    <row r="17" spans="1:6">
      <c r="A17" s="60" t="s">
        <v>123</v>
      </c>
      <c r="B17" s="61">
        <v>20</v>
      </c>
      <c r="C17" s="61"/>
      <c r="D17" s="61">
        <v>20</v>
      </c>
      <c r="E17" s="62" t="s">
        <v>113</v>
      </c>
      <c r="F17" s="58"/>
    </row>
    <row r="18" spans="1:6">
      <c r="A18" s="60" t="s">
        <v>124</v>
      </c>
      <c r="B18" s="61"/>
      <c r="C18" s="61">
        <v>250</v>
      </c>
      <c r="D18" s="61">
        <v>250</v>
      </c>
      <c r="E18" s="61"/>
      <c r="F18" s="59" t="s">
        <v>113</v>
      </c>
    </row>
    <row r="19" spans="1:6">
      <c r="A19" s="291" t="s">
        <v>125</v>
      </c>
      <c r="B19" s="292">
        <v>1714</v>
      </c>
      <c r="C19" s="293">
        <v>592</v>
      </c>
      <c r="D19" s="292">
        <v>2306</v>
      </c>
      <c r="E19" s="61">
        <v>727</v>
      </c>
      <c r="F19" s="63">
        <v>1579</v>
      </c>
    </row>
    <row r="20" spans="1:6">
      <c r="A20" s="291"/>
      <c r="B20" s="292"/>
      <c r="C20" s="293"/>
      <c r="D20" s="292"/>
      <c r="E20" s="64">
        <v>-0.32</v>
      </c>
      <c r="F20" s="65">
        <v>-0.68</v>
      </c>
    </row>
    <row r="21" spans="1:6">
      <c r="A21" s="66"/>
      <c r="B21" s="58"/>
      <c r="C21" s="58"/>
      <c r="D21" s="58"/>
      <c r="E21" s="58"/>
      <c r="F21" s="58"/>
    </row>
    <row r="22" spans="1:6">
      <c r="A22" s="295" t="s">
        <v>126</v>
      </c>
      <c r="B22" s="294"/>
      <c r="C22" s="294"/>
      <c r="D22" s="294"/>
      <c r="E22" s="294"/>
      <c r="F22" s="294"/>
    </row>
    <row r="23" spans="1:6">
      <c r="A23" s="295"/>
      <c r="B23" s="294"/>
      <c r="C23" s="294"/>
      <c r="D23" s="294"/>
      <c r="E23" s="294"/>
      <c r="F23" s="294"/>
    </row>
    <row r="24" spans="1:6">
      <c r="A24" s="67" t="s">
        <v>127</v>
      </c>
      <c r="B24" s="61">
        <v>49</v>
      </c>
      <c r="C24" s="61">
        <v>122</v>
      </c>
      <c r="D24" s="61">
        <v>171</v>
      </c>
      <c r="E24" s="61"/>
      <c r="F24" s="59" t="s">
        <v>113</v>
      </c>
    </row>
    <row r="25" spans="1:6">
      <c r="A25" s="67" t="s">
        <v>128</v>
      </c>
      <c r="B25" s="61"/>
      <c r="C25" s="61">
        <v>315</v>
      </c>
      <c r="D25" s="61">
        <v>315</v>
      </c>
      <c r="E25" s="61"/>
      <c r="F25" s="59" t="s">
        <v>113</v>
      </c>
    </row>
    <row r="26" spans="1:6">
      <c r="A26" s="67" t="s">
        <v>129</v>
      </c>
      <c r="B26" s="61"/>
      <c r="C26" s="61">
        <v>125</v>
      </c>
      <c r="D26" s="61">
        <v>125</v>
      </c>
      <c r="E26" s="62" t="s">
        <v>113</v>
      </c>
      <c r="F26" s="58"/>
    </row>
    <row r="27" spans="1:6">
      <c r="A27" s="291" t="s">
        <v>125</v>
      </c>
      <c r="B27" s="293">
        <v>49</v>
      </c>
      <c r="C27" s="293">
        <v>562</v>
      </c>
      <c r="D27" s="293">
        <v>611</v>
      </c>
      <c r="E27" s="61">
        <v>125</v>
      </c>
      <c r="F27" s="58">
        <v>486</v>
      </c>
    </row>
    <row r="28" spans="1:6">
      <c r="A28" s="291"/>
      <c r="B28" s="293"/>
      <c r="C28" s="293"/>
      <c r="D28" s="293"/>
      <c r="E28" s="64">
        <v>-0.2</v>
      </c>
      <c r="F28" s="65">
        <v>-0.8</v>
      </c>
    </row>
    <row r="29" spans="1:6">
      <c r="A29" s="291" t="s">
        <v>130</v>
      </c>
      <c r="B29" s="292">
        <v>1763</v>
      </c>
      <c r="C29" s="292">
        <v>1154</v>
      </c>
      <c r="D29" s="293">
        <v>2917</v>
      </c>
      <c r="E29" s="61">
        <v>852</v>
      </c>
      <c r="F29" s="63">
        <v>2065</v>
      </c>
    </row>
    <row r="30" spans="1:6" ht="14.65" thickBot="1">
      <c r="A30" s="298"/>
      <c r="B30" s="299"/>
      <c r="C30" s="299"/>
      <c r="D30" s="300"/>
      <c r="E30" s="69">
        <v>-0.28999999999999998</v>
      </c>
      <c r="F30" s="70">
        <v>-0.71</v>
      </c>
    </row>
    <row r="31" spans="1:6">
      <c r="A31" s="31" t="s">
        <v>98</v>
      </c>
    </row>
    <row r="32" spans="1:6">
      <c r="A32" s="14" t="s">
        <v>131</v>
      </c>
    </row>
  </sheetData>
  <mergeCells count="23">
    <mergeCell ref="A27:A28"/>
    <mergeCell ref="B27:B28"/>
    <mergeCell ref="C27:C28"/>
    <mergeCell ref="D27:D28"/>
    <mergeCell ref="A29:A30"/>
    <mergeCell ref="B29:B30"/>
    <mergeCell ref="C29:C30"/>
    <mergeCell ref="D29:D30"/>
    <mergeCell ref="B4:B5"/>
    <mergeCell ref="C4:C5"/>
    <mergeCell ref="D4:D5"/>
    <mergeCell ref="E4:E5"/>
    <mergeCell ref="F4:F5"/>
    <mergeCell ref="A19:A20"/>
    <mergeCell ref="B19:B20"/>
    <mergeCell ref="C19:C20"/>
    <mergeCell ref="D19:D20"/>
    <mergeCell ref="F22:F23"/>
    <mergeCell ref="A22:A23"/>
    <mergeCell ref="B22:B23"/>
    <mergeCell ref="C22:C23"/>
    <mergeCell ref="D22:D23"/>
    <mergeCell ref="E22:E2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7C29E-2F89-4BCA-9013-8CF7E2ECC920}">
  <dimension ref="A1:H21"/>
  <sheetViews>
    <sheetView workbookViewId="0">
      <selection activeCell="J29" sqref="J29"/>
    </sheetView>
  </sheetViews>
  <sheetFormatPr defaultColWidth="8.796875" defaultRowHeight="14.25"/>
  <cols>
    <col min="1" max="16384" width="8.796875" style="12"/>
  </cols>
  <sheetData>
    <row r="1" spans="1:8">
      <c r="A1" s="44" t="s">
        <v>150</v>
      </c>
    </row>
    <row r="2" spans="1:8" ht="14.65" thickBot="1">
      <c r="A2" s="34" t="s">
        <v>133</v>
      </c>
    </row>
    <row r="3" spans="1:8" ht="14.65" thickBot="1">
      <c r="A3" s="80"/>
      <c r="B3" s="80">
        <v>2024</v>
      </c>
      <c r="C3" s="80">
        <v>2025</v>
      </c>
      <c r="D3" s="80">
        <v>2026</v>
      </c>
      <c r="E3" s="80">
        <v>2027</v>
      </c>
      <c r="F3" s="80">
        <v>2028</v>
      </c>
      <c r="G3" s="80">
        <v>2029</v>
      </c>
      <c r="H3" s="80">
        <v>2030</v>
      </c>
    </row>
    <row r="4" spans="1:8">
      <c r="A4" s="81" t="s">
        <v>134</v>
      </c>
      <c r="B4" s="82">
        <v>82.8</v>
      </c>
      <c r="C4" s="82">
        <v>82.3</v>
      </c>
      <c r="D4" s="82">
        <v>86.3</v>
      </c>
      <c r="E4" s="83" t="s">
        <v>135</v>
      </c>
      <c r="F4" s="83" t="s">
        <v>135</v>
      </c>
      <c r="G4" s="83" t="s">
        <v>135</v>
      </c>
      <c r="H4" s="83" t="s">
        <v>135</v>
      </c>
    </row>
    <row r="5" spans="1:8">
      <c r="A5" s="74"/>
      <c r="B5" s="75"/>
      <c r="C5" s="75"/>
      <c r="D5" s="75"/>
      <c r="E5" s="75"/>
      <c r="F5" s="75"/>
      <c r="G5" s="75"/>
      <c r="H5" s="75"/>
    </row>
    <row r="6" spans="1:8">
      <c r="A6" s="71" t="s">
        <v>136</v>
      </c>
      <c r="B6" s="76"/>
      <c r="C6" s="76"/>
      <c r="D6" s="76"/>
      <c r="E6" s="76"/>
      <c r="F6" s="76"/>
      <c r="G6" s="76"/>
      <c r="H6" s="76"/>
    </row>
    <row r="7" spans="1:8">
      <c r="A7" s="71" t="s">
        <v>137</v>
      </c>
      <c r="B7" s="72">
        <v>82.8</v>
      </c>
      <c r="C7" s="72">
        <v>87.9</v>
      </c>
      <c r="D7" s="72">
        <v>92.9</v>
      </c>
      <c r="E7" s="72">
        <v>97.4</v>
      </c>
      <c r="F7" s="72">
        <v>102.1</v>
      </c>
      <c r="G7" s="72">
        <v>106.5</v>
      </c>
      <c r="H7" s="72">
        <v>111.1</v>
      </c>
    </row>
    <row r="8" spans="1:8">
      <c r="A8" s="35" t="s">
        <v>138</v>
      </c>
      <c r="B8" s="75"/>
      <c r="C8" s="73">
        <v>5.0999999999999996</v>
      </c>
      <c r="D8" s="73">
        <v>5.0999999999999996</v>
      </c>
      <c r="E8" s="73">
        <v>4.5</v>
      </c>
      <c r="F8" s="73">
        <v>4.7</v>
      </c>
      <c r="G8" s="73">
        <v>4.4000000000000004</v>
      </c>
      <c r="H8" s="73">
        <v>4.5999999999999996</v>
      </c>
    </row>
    <row r="9" spans="1:8">
      <c r="A9" s="77"/>
      <c r="B9" s="75"/>
      <c r="C9" s="75"/>
      <c r="D9" s="75"/>
      <c r="E9" s="75"/>
      <c r="F9" s="75"/>
      <c r="G9" s="75"/>
      <c r="H9" s="75"/>
    </row>
    <row r="10" spans="1:8">
      <c r="A10" s="35" t="s">
        <v>139</v>
      </c>
      <c r="B10" s="75"/>
      <c r="C10" s="75"/>
      <c r="D10" s="75"/>
      <c r="E10" s="75"/>
      <c r="F10" s="75"/>
      <c r="G10" s="75"/>
      <c r="H10" s="75"/>
    </row>
    <row r="11" spans="1:8">
      <c r="A11" s="35" t="s">
        <v>140</v>
      </c>
      <c r="B11" s="75"/>
      <c r="C11" s="73">
        <v>1.7</v>
      </c>
      <c r="D11" s="73">
        <v>1.7</v>
      </c>
      <c r="E11" s="73">
        <v>1.6</v>
      </c>
      <c r="F11" s="73">
        <v>1.9</v>
      </c>
      <c r="G11" s="73">
        <v>1.7</v>
      </c>
      <c r="H11" s="73">
        <v>1.7</v>
      </c>
    </row>
    <row r="12" spans="1:8">
      <c r="A12" s="35" t="s">
        <v>141</v>
      </c>
      <c r="B12" s="75"/>
      <c r="C12" s="73">
        <v>3.3</v>
      </c>
      <c r="D12" s="73">
        <v>3.4</v>
      </c>
      <c r="E12" s="73">
        <v>2.8</v>
      </c>
      <c r="F12" s="73">
        <v>2.9</v>
      </c>
      <c r="G12" s="73">
        <v>2.7</v>
      </c>
      <c r="H12" s="73">
        <v>2.9</v>
      </c>
    </row>
    <row r="13" spans="1:8">
      <c r="A13" s="77"/>
      <c r="B13" s="75"/>
      <c r="C13" s="75"/>
      <c r="D13" s="75"/>
      <c r="E13" s="75"/>
      <c r="F13" s="75"/>
      <c r="G13" s="75"/>
      <c r="H13" s="75"/>
    </row>
    <row r="14" spans="1:8">
      <c r="A14" s="35" t="s">
        <v>142</v>
      </c>
      <c r="B14" s="75"/>
      <c r="C14" s="75"/>
      <c r="D14" s="75"/>
      <c r="E14" s="75"/>
      <c r="F14" s="75"/>
      <c r="G14" s="75"/>
      <c r="H14" s="75"/>
    </row>
    <row r="15" spans="1:8">
      <c r="A15" s="35" t="s">
        <v>143</v>
      </c>
      <c r="B15" s="75"/>
      <c r="C15" s="73">
        <v>1.6</v>
      </c>
      <c r="D15" s="73">
        <v>1.6</v>
      </c>
      <c r="E15" s="73">
        <v>1.6</v>
      </c>
      <c r="F15" s="73">
        <v>1.6</v>
      </c>
      <c r="G15" s="73">
        <v>1.6</v>
      </c>
      <c r="H15" s="73">
        <v>1.7</v>
      </c>
    </row>
    <row r="16" spans="1:8">
      <c r="A16" s="35" t="s">
        <v>144</v>
      </c>
      <c r="B16" s="75"/>
      <c r="C16" s="73">
        <v>1.5</v>
      </c>
      <c r="D16" s="73">
        <v>1.5</v>
      </c>
      <c r="E16" s="73">
        <v>1.5</v>
      </c>
      <c r="F16" s="73">
        <v>1.7</v>
      </c>
      <c r="G16" s="73">
        <v>1.5</v>
      </c>
      <c r="H16" s="73">
        <v>1.6</v>
      </c>
    </row>
    <row r="17" spans="1:8">
      <c r="A17" s="35" t="s">
        <v>145</v>
      </c>
      <c r="B17" s="75"/>
      <c r="C17" s="73">
        <v>0.5</v>
      </c>
      <c r="D17" s="73">
        <v>0.5</v>
      </c>
      <c r="E17" s="73">
        <v>0.5</v>
      </c>
      <c r="F17" s="73">
        <v>0.5</v>
      </c>
      <c r="G17" s="73">
        <v>0.4</v>
      </c>
      <c r="H17" s="73">
        <v>0.4</v>
      </c>
    </row>
    <row r="18" spans="1:8">
      <c r="A18" s="35" t="s">
        <v>146</v>
      </c>
      <c r="B18" s="75"/>
      <c r="C18" s="73">
        <v>0.5</v>
      </c>
      <c r="D18" s="73">
        <v>0.4</v>
      </c>
      <c r="E18" s="73">
        <v>0.3</v>
      </c>
      <c r="F18" s="73">
        <v>0.4</v>
      </c>
      <c r="G18" s="73">
        <v>0.3</v>
      </c>
      <c r="H18" s="73">
        <v>0.3</v>
      </c>
    </row>
    <row r="19" spans="1:8" ht="14.65" thickBot="1">
      <c r="A19" s="78" t="s">
        <v>147</v>
      </c>
      <c r="B19" s="79"/>
      <c r="C19" s="79">
        <v>0.9</v>
      </c>
      <c r="D19" s="79">
        <v>0.9</v>
      </c>
      <c r="E19" s="79">
        <v>0.6</v>
      </c>
      <c r="F19" s="79">
        <v>0.6</v>
      </c>
      <c r="G19" s="79">
        <v>0.6</v>
      </c>
      <c r="H19" s="79">
        <v>0.6</v>
      </c>
    </row>
    <row r="20" spans="1:8">
      <c r="A20" s="31" t="s">
        <v>148</v>
      </c>
    </row>
    <row r="21" spans="1:8">
      <c r="A21" s="31" t="s">
        <v>149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1EAAB-A226-4729-B1B0-5B5B84F18FC2}">
  <dimension ref="A1:E28"/>
  <sheetViews>
    <sheetView workbookViewId="0">
      <selection activeCell="J11" sqref="J11"/>
    </sheetView>
  </sheetViews>
  <sheetFormatPr defaultColWidth="8.796875" defaultRowHeight="14.25"/>
  <cols>
    <col min="1" max="16384" width="8.796875" style="12"/>
  </cols>
  <sheetData>
    <row r="1" spans="1:1">
      <c r="A1" s="43" t="s">
        <v>154</v>
      </c>
    </row>
    <row r="2" spans="1:1">
      <c r="A2" s="36" t="s">
        <v>151</v>
      </c>
    </row>
    <row r="3" spans="1:1">
      <c r="A3"/>
    </row>
    <row r="17" spans="1:5">
      <c r="A17" s="17" t="s">
        <v>152</v>
      </c>
    </row>
    <row r="18" spans="1:5">
      <c r="A18" s="17" t="s">
        <v>153</v>
      </c>
    </row>
    <row r="25" spans="1:5">
      <c r="D25" s="12" t="s">
        <v>134</v>
      </c>
      <c r="E25" s="12" t="s">
        <v>155</v>
      </c>
    </row>
    <row r="26" spans="1:5">
      <c r="C26" s="12">
        <v>2024</v>
      </c>
      <c r="D26" s="50">
        <v>0.70799999999999996</v>
      </c>
      <c r="E26" s="50">
        <v>0.87071925098776815</v>
      </c>
    </row>
    <row r="27" spans="1:5">
      <c r="D27" s="50"/>
      <c r="E27" s="50"/>
    </row>
    <row r="28" spans="1:5">
      <c r="D28" s="50"/>
      <c r="E28" s="50">
        <v>0.26676660566746158</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48B9-7426-4197-A8A9-03F8D974639C}">
  <dimension ref="A1:K29"/>
  <sheetViews>
    <sheetView workbookViewId="0">
      <selection activeCell="J16" sqref="J16"/>
    </sheetView>
  </sheetViews>
  <sheetFormatPr defaultColWidth="8.796875" defaultRowHeight="14.25"/>
  <cols>
    <col min="1" max="1" width="34.46484375" style="12" customWidth="1"/>
    <col min="2" max="16384" width="8.796875" style="12"/>
  </cols>
  <sheetData>
    <row r="1" spans="1:1" ht="29.25">
      <c r="A1" s="85" t="s">
        <v>159</v>
      </c>
    </row>
    <row r="2" spans="1:1">
      <c r="A2" s="86" t="s">
        <v>156</v>
      </c>
    </row>
    <row r="3" spans="1:1">
      <c r="A3" s="86" t="s">
        <v>32</v>
      </c>
    </row>
    <row r="4" spans="1:1">
      <c r="A4" s="87"/>
    </row>
    <row r="14" spans="1:1">
      <c r="A14" s="88" t="s">
        <v>157</v>
      </c>
    </row>
    <row r="15" spans="1:1" ht="30.4">
      <c r="A15" s="88" t="s">
        <v>158</v>
      </c>
    </row>
    <row r="22" spans="3:11">
      <c r="E22" s="12" t="s">
        <v>160</v>
      </c>
      <c r="I22" s="12" t="s">
        <v>160</v>
      </c>
      <c r="J22" s="12" t="s">
        <v>165</v>
      </c>
      <c r="K22" s="12">
        <v>14.972194495936094</v>
      </c>
    </row>
    <row r="23" spans="3:11">
      <c r="C23" s="12" t="s">
        <v>161</v>
      </c>
      <c r="D23" s="12" t="s">
        <v>162</v>
      </c>
      <c r="E23" s="12">
        <v>21</v>
      </c>
      <c r="J23" s="12" t="s">
        <v>166</v>
      </c>
      <c r="K23" s="12">
        <v>19.958988380040992</v>
      </c>
    </row>
    <row r="24" spans="3:11">
      <c r="D24" s="12" t="s">
        <v>163</v>
      </c>
      <c r="E24" s="12">
        <v>17</v>
      </c>
      <c r="J24" s="12" t="s">
        <v>167</v>
      </c>
      <c r="K24" s="12">
        <v>16.389402341343157</v>
      </c>
    </row>
    <row r="25" spans="3:11">
      <c r="C25" s="12" t="s">
        <v>37</v>
      </c>
      <c r="D25" s="12" t="s">
        <v>164</v>
      </c>
      <c r="E25" s="13">
        <v>19.958988380040992</v>
      </c>
      <c r="J25" s="12" t="s">
        <v>168</v>
      </c>
      <c r="K25" s="12">
        <v>17.543859649122822</v>
      </c>
    </row>
    <row r="26" spans="3:11">
      <c r="I26" s="12" t="s">
        <v>169</v>
      </c>
      <c r="J26" s="12" t="s">
        <v>165</v>
      </c>
      <c r="K26" s="12">
        <v>11.085013735972922</v>
      </c>
    </row>
    <row r="27" spans="3:11">
      <c r="J27" s="12" t="s">
        <v>166</v>
      </c>
      <c r="K27" s="12">
        <v>16.191496225921782</v>
      </c>
    </row>
    <row r="28" spans="3:11">
      <c r="J28" s="12" t="s">
        <v>167</v>
      </c>
      <c r="K28" s="12">
        <v>19.680661283395963</v>
      </c>
    </row>
    <row r="29" spans="3:11">
      <c r="J29" s="12" t="s">
        <v>168</v>
      </c>
      <c r="K29" s="12">
        <v>19.038624941698629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A15A1-A741-42B0-BF72-BAC8725B5849}">
  <dimension ref="A1:L26"/>
  <sheetViews>
    <sheetView workbookViewId="0"/>
  </sheetViews>
  <sheetFormatPr defaultColWidth="8.796875" defaultRowHeight="14.25"/>
  <cols>
    <col min="1" max="1" width="24" style="12" customWidth="1"/>
    <col min="2" max="16384" width="8.796875" style="12"/>
  </cols>
  <sheetData>
    <row r="1" spans="1:1">
      <c r="A1" s="44" t="s">
        <v>171</v>
      </c>
    </row>
    <row r="2" spans="1:1">
      <c r="A2" s="89" t="s">
        <v>170</v>
      </c>
    </row>
    <row r="3" spans="1:1">
      <c r="A3" s="90"/>
    </row>
    <row r="18" spans="1:12">
      <c r="A18" s="14" t="s">
        <v>148</v>
      </c>
    </row>
    <row r="22" spans="1:12">
      <c r="G22" s="12">
        <v>2025</v>
      </c>
      <c r="H22" s="12">
        <v>2026</v>
      </c>
      <c r="I22" s="12">
        <v>2027</v>
      </c>
      <c r="J22" s="12">
        <v>2028</v>
      </c>
      <c r="K22" s="12">
        <v>2029</v>
      </c>
      <c r="L22" s="12">
        <v>2030</v>
      </c>
    </row>
    <row r="23" spans="1:12">
      <c r="F23" s="12" t="s">
        <v>37</v>
      </c>
      <c r="G23" s="32">
        <v>947.45593717887994</v>
      </c>
      <c r="H23" s="32">
        <v>964.26768653578313</v>
      </c>
      <c r="I23" s="32">
        <v>968.95342991375924</v>
      </c>
      <c r="J23" s="32">
        <v>976.37609040063614</v>
      </c>
      <c r="K23" s="32">
        <v>985.36781408969318</v>
      </c>
      <c r="L23" s="32">
        <v>992.38988551670684</v>
      </c>
    </row>
    <row r="24" spans="1:12">
      <c r="F24" s="12" t="s">
        <v>172</v>
      </c>
      <c r="G24" s="32">
        <v>299.56997249796751</v>
      </c>
      <c r="H24" s="32">
        <v>268.99638750330405</v>
      </c>
      <c r="I24" s="32">
        <v>223.84032436861946</v>
      </c>
      <c r="J24" s="32">
        <v>219.96466250204691</v>
      </c>
      <c r="K24" s="32">
        <v>190.77254001141782</v>
      </c>
      <c r="L24" s="32">
        <v>231.1236804682261</v>
      </c>
    </row>
    <row r="25" spans="1:12">
      <c r="F25" s="12" t="s">
        <v>173</v>
      </c>
      <c r="G25" s="32">
        <v>322.18149261565168</v>
      </c>
      <c r="H25" s="32">
        <v>337.77206590703031</v>
      </c>
      <c r="I25" s="32">
        <v>327.7736371590006</v>
      </c>
      <c r="J25" s="32">
        <v>334.17523046940062</v>
      </c>
      <c r="K25" s="32">
        <v>353.31757601901626</v>
      </c>
      <c r="L25" s="32">
        <v>383.01768513191968</v>
      </c>
    </row>
    <row r="26" spans="1:12">
      <c r="G26" s="32">
        <v>1569.2074022924992</v>
      </c>
      <c r="H26" s="32">
        <v>1571.0361399461174</v>
      </c>
      <c r="I26" s="32">
        <v>1520.5673914413794</v>
      </c>
      <c r="J26" s="32">
        <v>1530.5159833720836</v>
      </c>
      <c r="K26" s="32">
        <v>1529.4579301201272</v>
      </c>
      <c r="L26" s="32">
        <v>1606.5312511168527</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A5E3-F046-4B88-A2C0-B1620960EBF6}">
  <dimension ref="A1:BF26"/>
  <sheetViews>
    <sheetView showGridLines="0" workbookViewId="0"/>
  </sheetViews>
  <sheetFormatPr defaultRowHeight="14.25"/>
  <cols>
    <col min="1" max="1" width="30.59765625" customWidth="1"/>
  </cols>
  <sheetData>
    <row r="1" spans="1:1">
      <c r="A1" s="44" t="s">
        <v>284</v>
      </c>
    </row>
    <row r="2" spans="1:1">
      <c r="A2" s="134" t="s">
        <v>285</v>
      </c>
    </row>
    <row r="19" spans="1:58">
      <c r="A19" s="135" t="s">
        <v>286</v>
      </c>
    </row>
    <row r="20" spans="1:58">
      <c r="A20" s="135" t="s">
        <v>287</v>
      </c>
    </row>
    <row r="21" spans="1:58">
      <c r="A21" s="135" t="s">
        <v>288</v>
      </c>
    </row>
    <row r="22" spans="1:58">
      <c r="A22" s="135"/>
    </row>
    <row r="23" spans="1:58">
      <c r="A23" s="135"/>
    </row>
    <row r="24" spans="1:58">
      <c r="B24">
        <v>1970</v>
      </c>
      <c r="C24">
        <v>1971</v>
      </c>
      <c r="D24">
        <v>1972</v>
      </c>
      <c r="E24">
        <v>1973</v>
      </c>
      <c r="F24">
        <v>1974</v>
      </c>
      <c r="G24">
        <v>1975</v>
      </c>
      <c r="H24">
        <v>1976</v>
      </c>
      <c r="I24">
        <v>1977</v>
      </c>
      <c r="J24">
        <v>1978</v>
      </c>
      <c r="K24">
        <v>1979</v>
      </c>
      <c r="L24">
        <v>1980</v>
      </c>
      <c r="M24">
        <v>1981</v>
      </c>
      <c r="N24">
        <v>1982</v>
      </c>
      <c r="O24">
        <v>1983</v>
      </c>
      <c r="P24">
        <v>1984</v>
      </c>
      <c r="Q24">
        <v>1985</v>
      </c>
      <c r="R24">
        <v>1986</v>
      </c>
      <c r="S24">
        <v>1987</v>
      </c>
      <c r="T24">
        <v>1988</v>
      </c>
      <c r="U24">
        <v>1989</v>
      </c>
      <c r="V24">
        <v>1990</v>
      </c>
      <c r="W24">
        <v>1991</v>
      </c>
      <c r="X24">
        <v>1992</v>
      </c>
      <c r="Y24">
        <v>1993</v>
      </c>
      <c r="Z24">
        <v>1994</v>
      </c>
      <c r="AA24">
        <v>1995</v>
      </c>
      <c r="AB24">
        <v>1996</v>
      </c>
      <c r="AC24">
        <v>1997</v>
      </c>
      <c r="AD24">
        <v>1998</v>
      </c>
      <c r="AE24">
        <v>1999</v>
      </c>
      <c r="AF24">
        <v>2000</v>
      </c>
      <c r="AG24">
        <v>2001</v>
      </c>
      <c r="AH24">
        <v>2002</v>
      </c>
      <c r="AI24">
        <v>2003</v>
      </c>
      <c r="AJ24">
        <v>2004</v>
      </c>
      <c r="AK24">
        <v>2005</v>
      </c>
      <c r="AL24">
        <v>2006</v>
      </c>
      <c r="AM24">
        <v>2007</v>
      </c>
      <c r="AN24">
        <v>2008</v>
      </c>
      <c r="AO24">
        <v>2009</v>
      </c>
      <c r="AP24">
        <v>2010</v>
      </c>
      <c r="AQ24">
        <v>2011</v>
      </c>
      <c r="AR24">
        <v>2012</v>
      </c>
      <c r="AS24">
        <v>2013</v>
      </c>
      <c r="AT24">
        <v>2014</v>
      </c>
      <c r="AU24">
        <v>2015</v>
      </c>
      <c r="AV24">
        <v>2016</v>
      </c>
      <c r="AW24">
        <v>2017</v>
      </c>
      <c r="AX24">
        <v>2018</v>
      </c>
      <c r="AY24">
        <v>2019</v>
      </c>
      <c r="AZ24">
        <v>2020</v>
      </c>
      <c r="BA24">
        <v>2021</v>
      </c>
      <c r="BB24">
        <v>2022</v>
      </c>
      <c r="BC24">
        <v>2023</v>
      </c>
      <c r="BD24">
        <v>2024</v>
      </c>
      <c r="BE24">
        <v>2025</v>
      </c>
      <c r="BF24">
        <v>2026</v>
      </c>
    </row>
    <row r="25" spans="1:58">
      <c r="A25" t="s">
        <v>289</v>
      </c>
      <c r="B25">
        <v>32.384822805081001</v>
      </c>
      <c r="C25">
        <v>33.841437453355532</v>
      </c>
      <c r="D25">
        <v>32.026654927752105</v>
      </c>
      <c r="E25">
        <v>31.825051838395797</v>
      </c>
      <c r="F25">
        <v>33.222054242774973</v>
      </c>
      <c r="G25">
        <v>36.988672803107782</v>
      </c>
      <c r="H25">
        <v>36.570944694442559</v>
      </c>
      <c r="I25">
        <v>34.894749097432232</v>
      </c>
      <c r="J25">
        <v>34.693823526467</v>
      </c>
      <c r="K25">
        <v>35.370350350445527</v>
      </c>
      <c r="L25">
        <v>37.484369753857841</v>
      </c>
      <c r="M25">
        <v>38.320162615033212</v>
      </c>
      <c r="N25">
        <v>42.079386363041934</v>
      </c>
      <c r="O25">
        <v>43.751121312459809</v>
      </c>
      <c r="P25">
        <v>44.95475226584265</v>
      </c>
      <c r="Q25">
        <v>45.431301370877328</v>
      </c>
      <c r="R25">
        <v>44.315412251095175</v>
      </c>
      <c r="S25">
        <v>44.928809575475171</v>
      </c>
      <c r="T25">
        <v>46.799814778248276</v>
      </c>
      <c r="U25">
        <v>42.872699530200272</v>
      </c>
      <c r="V25">
        <v>42.385775911032972</v>
      </c>
      <c r="W25">
        <v>44.49650827022171</v>
      </c>
      <c r="X25">
        <v>43.992544185357119</v>
      </c>
      <c r="Y25">
        <v>44.523899970694785</v>
      </c>
      <c r="Z25">
        <v>44.194908089643114</v>
      </c>
      <c r="AA25">
        <v>41.820975337217654</v>
      </c>
      <c r="AB25">
        <v>41.70477343792362</v>
      </c>
      <c r="AC25">
        <v>41.415669846933085</v>
      </c>
      <c r="AD25">
        <v>40.348764791363919</v>
      </c>
      <c r="AE25">
        <v>41.437367592948199</v>
      </c>
      <c r="AF25">
        <v>40.788342549059145</v>
      </c>
      <c r="AG25">
        <v>39.035193530643561</v>
      </c>
      <c r="AH25">
        <v>39.007312209173499</v>
      </c>
      <c r="AI25">
        <v>38.837838929971312</v>
      </c>
      <c r="AJ25">
        <v>40.219670795552268</v>
      </c>
      <c r="AK25">
        <v>40.87320308597436</v>
      </c>
      <c r="AL25">
        <v>42.577526010974665</v>
      </c>
      <c r="AM25">
        <v>42.776313562395728</v>
      </c>
      <c r="AN25">
        <v>41.339342795038995</v>
      </c>
      <c r="AO25">
        <v>41.668404588112615</v>
      </c>
      <c r="AP25">
        <v>42.489060987415293</v>
      </c>
      <c r="AQ25">
        <v>45.251182310751979</v>
      </c>
      <c r="AR25">
        <v>47.146517403129806</v>
      </c>
      <c r="AS25">
        <v>44.938589685409376</v>
      </c>
      <c r="AT25">
        <v>44.406025517315321</v>
      </c>
      <c r="AU25">
        <v>43.747729777318092</v>
      </c>
      <c r="AV25">
        <v>42.981572588862043</v>
      </c>
      <c r="AW25">
        <v>41.92919814504365</v>
      </c>
      <c r="AX25">
        <v>42.733783402212694</v>
      </c>
      <c r="AY25">
        <v>41.956566170284567</v>
      </c>
      <c r="AZ25">
        <v>41.038847105442144</v>
      </c>
      <c r="BA25">
        <v>42.561974614306351</v>
      </c>
      <c r="BB25">
        <v>42.498974869662</v>
      </c>
      <c r="BC25">
        <v>42.657103825136609</v>
      </c>
      <c r="BD25">
        <v>42.197265625</v>
      </c>
      <c r="BE25">
        <v>42.401995167952613</v>
      </c>
      <c r="BF25">
        <v>42.079259646242257</v>
      </c>
    </row>
    <row r="26" spans="1:58">
      <c r="A26" t="s">
        <v>290</v>
      </c>
      <c r="B26">
        <v>32.384822805081001</v>
      </c>
      <c r="C26">
        <v>33.841437453355532</v>
      </c>
      <c r="D26">
        <v>32.026654927752105</v>
      </c>
      <c r="E26">
        <v>31.825051838395797</v>
      </c>
      <c r="F26">
        <v>33.222054242774973</v>
      </c>
      <c r="G26">
        <v>36.988672803107782</v>
      </c>
      <c r="H26">
        <v>36.570944694442559</v>
      </c>
      <c r="I26">
        <v>34.894749097432232</v>
      </c>
      <c r="J26">
        <v>34.693823526467</v>
      </c>
      <c r="K26">
        <v>35.370350350445527</v>
      </c>
      <c r="L26">
        <v>37.484369753857841</v>
      </c>
      <c r="M26">
        <v>38.320162615033212</v>
      </c>
      <c r="N26">
        <v>42.079386363041934</v>
      </c>
      <c r="O26">
        <v>43.751121312459809</v>
      </c>
      <c r="P26">
        <v>44.95475226584265</v>
      </c>
      <c r="Q26">
        <v>45.431301370877328</v>
      </c>
      <c r="R26">
        <v>44.315412251095175</v>
      </c>
      <c r="S26">
        <v>44.928809575475171</v>
      </c>
      <c r="T26">
        <v>46.799814778248276</v>
      </c>
      <c r="U26">
        <v>42.872699530200272</v>
      </c>
      <c r="V26">
        <v>42.385775911032972</v>
      </c>
      <c r="W26">
        <v>44.49650827022171</v>
      </c>
      <c r="X26">
        <v>43.992544185357119</v>
      </c>
      <c r="Y26">
        <v>44.523899970694785</v>
      </c>
      <c r="Z26">
        <v>44.194908089643114</v>
      </c>
      <c r="AA26">
        <v>41.820975337217654</v>
      </c>
      <c r="AB26">
        <v>41.70477343792362</v>
      </c>
      <c r="AC26">
        <v>41.415669846933085</v>
      </c>
      <c r="AD26">
        <v>40.348764791363919</v>
      </c>
      <c r="AE26">
        <v>41.437367592948199</v>
      </c>
      <c r="AF26">
        <v>40.788342549059145</v>
      </c>
      <c r="AG26">
        <v>39.035193530643561</v>
      </c>
      <c r="AH26">
        <v>39.007312209173499</v>
      </c>
      <c r="AI26">
        <v>38.837838929971312</v>
      </c>
      <c r="AJ26">
        <v>40.219670795552268</v>
      </c>
      <c r="AK26">
        <v>40.87320308597436</v>
      </c>
      <c r="AL26">
        <v>42.577526010974665</v>
      </c>
      <c r="AM26">
        <v>42.776313562395728</v>
      </c>
      <c r="AN26">
        <v>41.339342795038995</v>
      </c>
      <c r="AO26">
        <v>41.668404588112615</v>
      </c>
      <c r="AP26">
        <v>42.489060987415293</v>
      </c>
      <c r="AQ26">
        <v>45.251182310751979</v>
      </c>
      <c r="AR26">
        <v>47.146517403129806</v>
      </c>
      <c r="AS26">
        <v>44.938589685409376</v>
      </c>
      <c r="AT26">
        <v>44.406025517315321</v>
      </c>
      <c r="AU26">
        <v>42.729438708604988</v>
      </c>
      <c r="AV26">
        <v>42.329480946697331</v>
      </c>
      <c r="AW26">
        <v>41.108401733034334</v>
      </c>
      <c r="AX26">
        <v>41.142285083553659</v>
      </c>
      <c r="AY26">
        <v>40.522080527023753</v>
      </c>
      <c r="AZ26">
        <v>38.737198000966004</v>
      </c>
      <c r="BA26">
        <v>40.418636751385669</v>
      </c>
      <c r="BB26">
        <v>38.581512506590123</v>
      </c>
      <c r="BC26">
        <v>38.96857923497268</v>
      </c>
      <c r="BD26">
        <v>38.583984375</v>
      </c>
      <c r="BE26">
        <v>38.754578754578752</v>
      </c>
      <c r="BF26">
        <v>38.855138443167398</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6742-252D-489E-AF1E-EB7C72225ED3}">
  <dimension ref="A1:G34"/>
  <sheetViews>
    <sheetView showGridLines="0" workbookViewId="0">
      <selection activeCell="J9" sqref="J9"/>
    </sheetView>
  </sheetViews>
  <sheetFormatPr defaultRowHeight="14.25"/>
  <sheetData>
    <row r="1" spans="1:1">
      <c r="A1" s="133" t="s">
        <v>291</v>
      </c>
    </row>
    <row r="2" spans="1:1">
      <c r="A2" s="136" t="s">
        <v>292</v>
      </c>
    </row>
    <row r="18" spans="1:7">
      <c r="A18" s="135" t="s">
        <v>293</v>
      </c>
    </row>
    <row r="19" spans="1:7">
      <c r="A19" s="135" t="s">
        <v>294</v>
      </c>
    </row>
    <row r="20" spans="1:7">
      <c r="A20" s="135" t="s">
        <v>295</v>
      </c>
    </row>
    <row r="21" spans="1:7">
      <c r="A21" s="135" t="s">
        <v>296</v>
      </c>
    </row>
    <row r="22" spans="1:7">
      <c r="A22" s="135" t="s">
        <v>297</v>
      </c>
    </row>
    <row r="23" spans="1:7">
      <c r="A23" s="135"/>
    </row>
    <row r="31" spans="1:7">
      <c r="D31">
        <v>2023</v>
      </c>
      <c r="E31">
        <v>2024</v>
      </c>
      <c r="F31">
        <v>2025</v>
      </c>
      <c r="G31">
        <v>2026</v>
      </c>
    </row>
    <row r="32" spans="1:7">
      <c r="C32" t="s">
        <v>298</v>
      </c>
      <c r="D32" s="127">
        <v>-1.65</v>
      </c>
      <c r="E32" s="127">
        <v>-1.37</v>
      </c>
      <c r="F32" s="127">
        <v>-1.1000000000000001</v>
      </c>
      <c r="G32">
        <v>-1.1000000000000001</v>
      </c>
    </row>
    <row r="33" spans="3:7">
      <c r="C33" t="s">
        <v>299</v>
      </c>
      <c r="D33" s="127">
        <v>1.19</v>
      </c>
      <c r="E33" s="127">
        <v>1.1599999999999999</v>
      </c>
      <c r="F33" s="127">
        <v>1.29</v>
      </c>
      <c r="G33" s="127">
        <v>1.0470337107759635</v>
      </c>
    </row>
    <row r="34" spans="3:7">
      <c r="C34" t="s">
        <v>300</v>
      </c>
      <c r="D34" s="127">
        <v>-0.46</v>
      </c>
      <c r="E34" s="127">
        <v>-0.21</v>
      </c>
      <c r="F34" s="127">
        <v>0.19</v>
      </c>
      <c r="G34" s="127">
        <v>-5.296628922403647E-2</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423D-E44C-4D4E-AB4E-01E3676CFECD}">
  <dimension ref="A1:AU26"/>
  <sheetViews>
    <sheetView showGridLines="0" workbookViewId="0">
      <selection activeCell="M14" sqref="M14"/>
    </sheetView>
  </sheetViews>
  <sheetFormatPr defaultRowHeight="14.25"/>
  <cols>
    <col min="46" max="46" width="16.59765625" bestFit="1" customWidth="1"/>
  </cols>
  <sheetData>
    <row r="1" spans="1:9">
      <c r="A1" s="133" t="s">
        <v>301</v>
      </c>
    </row>
    <row r="2" spans="1:9">
      <c r="A2" s="136" t="s">
        <v>302</v>
      </c>
    </row>
    <row r="5" spans="1:9">
      <c r="D5" s="137"/>
      <c r="E5" s="138"/>
      <c r="F5" s="138"/>
      <c r="G5" s="138"/>
      <c r="H5" s="138"/>
      <c r="I5" s="138"/>
    </row>
    <row r="19" spans="1:47">
      <c r="A19" s="136" t="s">
        <v>286</v>
      </c>
    </row>
    <row r="22" spans="1:47">
      <c r="AS22" s="128"/>
      <c r="AT22" s="128"/>
      <c r="AU22" s="128"/>
    </row>
    <row r="24" spans="1:47">
      <c r="AS24" s="128"/>
      <c r="AT24" s="128"/>
      <c r="AU24" s="128"/>
    </row>
    <row r="25" spans="1:47">
      <c r="A25">
        <v>1995</v>
      </c>
      <c r="B25">
        <v>1996</v>
      </c>
      <c r="C25">
        <v>1997</v>
      </c>
      <c r="D25">
        <v>1998</v>
      </c>
      <c r="E25">
        <v>1999</v>
      </c>
      <c r="F25">
        <v>2000</v>
      </c>
      <c r="G25">
        <v>2001</v>
      </c>
      <c r="H25">
        <v>2002</v>
      </c>
      <c r="I25">
        <v>2003</v>
      </c>
      <c r="J25">
        <v>2004</v>
      </c>
      <c r="K25">
        <v>2005</v>
      </c>
      <c r="L25">
        <v>2006</v>
      </c>
      <c r="M25">
        <v>2007</v>
      </c>
      <c r="N25">
        <v>2008</v>
      </c>
      <c r="O25">
        <v>2009</v>
      </c>
      <c r="P25">
        <v>2010</v>
      </c>
      <c r="Q25">
        <v>2011</v>
      </c>
      <c r="R25">
        <v>2012</v>
      </c>
      <c r="S25">
        <v>2013</v>
      </c>
      <c r="T25">
        <v>2014</v>
      </c>
      <c r="U25">
        <v>2015</v>
      </c>
      <c r="V25">
        <v>2016</v>
      </c>
      <c r="W25">
        <v>2017</v>
      </c>
      <c r="X25">
        <v>2018</v>
      </c>
      <c r="Y25">
        <v>2019</v>
      </c>
      <c r="Z25">
        <v>2020</v>
      </c>
      <c r="AA25">
        <v>2021</v>
      </c>
      <c r="AB25">
        <v>2022</v>
      </c>
      <c r="AC25">
        <v>2023</v>
      </c>
      <c r="AD25">
        <v>2024</v>
      </c>
      <c r="AE25">
        <v>2025</v>
      </c>
      <c r="AF25">
        <v>2026</v>
      </c>
    </row>
    <row r="26" spans="1:47">
      <c r="A26" s="127">
        <v>26.108119934364279</v>
      </c>
      <c r="B26" s="127">
        <v>26.235216879471157</v>
      </c>
      <c r="C26" s="127">
        <v>26.749275362318844</v>
      </c>
      <c r="D26" s="127">
        <v>26.052437497764583</v>
      </c>
      <c r="E26" s="127">
        <v>25.503875722726985</v>
      </c>
      <c r="F26" s="127">
        <v>25.517865643639215</v>
      </c>
      <c r="G26" s="127">
        <v>23.499363922061594</v>
      </c>
      <c r="H26" s="127">
        <v>21.238066373338327</v>
      </c>
      <c r="I26" s="127">
        <v>19.717565909824597</v>
      </c>
      <c r="J26" s="127">
        <v>21.132864399380924</v>
      </c>
      <c r="K26" s="127">
        <v>20.087182413036889</v>
      </c>
      <c r="L26" s="127">
        <v>20.17445370762367</v>
      </c>
      <c r="M26" s="127">
        <v>20.195536046425119</v>
      </c>
      <c r="N26" s="127">
        <v>18.976435093176647</v>
      </c>
      <c r="O26" s="127">
        <v>18.833919478039466</v>
      </c>
      <c r="P26" s="127">
        <v>19.005396841448821</v>
      </c>
      <c r="Q26" s="127">
        <v>23.830345947252976</v>
      </c>
      <c r="R26" s="127">
        <v>26.14672214469082</v>
      </c>
      <c r="S26" s="127">
        <v>26.730972010178117</v>
      </c>
      <c r="T26" s="127">
        <v>27.988429415027241</v>
      </c>
      <c r="U26" s="127">
        <v>28.50371681415929</v>
      </c>
      <c r="V26" s="127">
        <v>27.939032211047952</v>
      </c>
      <c r="W26" s="127">
        <v>27.260944439902996</v>
      </c>
      <c r="X26" s="127">
        <v>27.039847499268046</v>
      </c>
      <c r="Y26" s="127">
        <v>27.196447248277575</v>
      </c>
      <c r="Z26" s="127">
        <v>26.730262584889893</v>
      </c>
      <c r="AA26" s="127">
        <v>28.761646317787655</v>
      </c>
      <c r="AB26" s="127">
        <v>30.164337813030716</v>
      </c>
      <c r="AC26" s="127">
        <v>29.60117321106372</v>
      </c>
      <c r="AD26" s="127">
        <v>28.947013245016233</v>
      </c>
      <c r="AE26" s="127">
        <v>28.875039205995233</v>
      </c>
      <c r="AF26" s="127">
        <v>28.800744729305286</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3DEE-8FC6-4E6D-9145-C6437627F4A5}">
  <dimension ref="A1:E19"/>
  <sheetViews>
    <sheetView workbookViewId="0">
      <selection activeCell="A2" sqref="A2"/>
    </sheetView>
  </sheetViews>
  <sheetFormatPr defaultColWidth="8.796875" defaultRowHeight="14.25"/>
  <cols>
    <col min="1" max="16384" width="8.796875" style="12"/>
  </cols>
  <sheetData>
    <row r="1" spans="1:5">
      <c r="A1" s="43" t="s">
        <v>190</v>
      </c>
      <c r="B1"/>
      <c r="C1"/>
      <c r="D1"/>
      <c r="E1"/>
    </row>
    <row r="2" spans="1:5" ht="14.65" thickBot="1">
      <c r="A2" s="36" t="s">
        <v>174</v>
      </c>
      <c r="B2"/>
      <c r="C2"/>
      <c r="D2"/>
      <c r="E2"/>
    </row>
    <row r="3" spans="1:5">
      <c r="A3" s="91"/>
      <c r="B3" s="92">
        <v>2023</v>
      </c>
      <c r="C3" s="92">
        <v>2024</v>
      </c>
      <c r="D3" s="92">
        <v>2025</v>
      </c>
      <c r="E3" s="92">
        <v>2026</v>
      </c>
    </row>
    <row r="4" spans="1:5" ht="46.5">
      <c r="A4" s="16" t="s">
        <v>175</v>
      </c>
      <c r="B4" s="52">
        <v>125.4</v>
      </c>
      <c r="C4" s="52">
        <v>131.1</v>
      </c>
      <c r="D4" s="52">
        <v>138.69999999999999</v>
      </c>
      <c r="E4" s="52">
        <v>144.30000000000001</v>
      </c>
    </row>
    <row r="5" spans="1:5" ht="58.15">
      <c r="A5" s="93" t="s">
        <v>176</v>
      </c>
      <c r="B5" s="52">
        <v>124.9</v>
      </c>
      <c r="C5" s="52">
        <v>129.6</v>
      </c>
      <c r="D5" s="52">
        <v>136</v>
      </c>
      <c r="E5" s="52">
        <v>141</v>
      </c>
    </row>
    <row r="6" spans="1:5" ht="23.25">
      <c r="A6" s="94" t="s">
        <v>177</v>
      </c>
      <c r="B6" s="52"/>
      <c r="C6" s="52"/>
      <c r="D6" s="52"/>
      <c r="E6" s="53"/>
    </row>
    <row r="7" spans="1:5">
      <c r="A7" s="95" t="s">
        <v>178</v>
      </c>
      <c r="B7" s="96"/>
      <c r="C7" s="96">
        <v>0.6</v>
      </c>
      <c r="D7" s="96">
        <v>1.1000000000000001</v>
      </c>
      <c r="E7" s="97">
        <v>1.3</v>
      </c>
    </row>
    <row r="8" spans="1:5">
      <c r="A8" s="30" t="s">
        <v>179</v>
      </c>
      <c r="B8" s="39"/>
      <c r="C8" s="39">
        <v>0.6</v>
      </c>
      <c r="D8" s="39">
        <v>0.9</v>
      </c>
      <c r="E8" s="54">
        <v>1</v>
      </c>
    </row>
    <row r="9" spans="1:5">
      <c r="A9" s="30" t="s">
        <v>180</v>
      </c>
      <c r="B9" s="39"/>
      <c r="C9" s="39"/>
      <c r="D9" s="39">
        <v>0.2</v>
      </c>
      <c r="E9" s="54">
        <v>0.3</v>
      </c>
    </row>
    <row r="10" spans="1:5">
      <c r="A10" s="95" t="s">
        <v>181</v>
      </c>
      <c r="B10" s="96">
        <v>0.5</v>
      </c>
      <c r="C10" s="96">
        <v>0.4</v>
      </c>
      <c r="D10" s="96">
        <v>0</v>
      </c>
      <c r="E10" s="97">
        <v>0</v>
      </c>
    </row>
    <row r="11" spans="1:5">
      <c r="A11" s="95" t="s">
        <v>182</v>
      </c>
      <c r="B11" s="96">
        <v>0.1</v>
      </c>
      <c r="C11" s="96">
        <v>0.4</v>
      </c>
      <c r="D11" s="96">
        <v>0.4</v>
      </c>
      <c r="E11" s="97">
        <v>0.5</v>
      </c>
    </row>
    <row r="12" spans="1:5">
      <c r="A12" s="30" t="s">
        <v>183</v>
      </c>
      <c r="B12" s="39"/>
      <c r="C12" s="39">
        <v>0.4</v>
      </c>
      <c r="D12" s="39">
        <v>0.4</v>
      </c>
      <c r="E12" s="54">
        <v>0.4</v>
      </c>
    </row>
    <row r="13" spans="1:5">
      <c r="A13" s="30" t="s">
        <v>184</v>
      </c>
      <c r="B13" s="39">
        <v>0.1</v>
      </c>
      <c r="C13" s="39">
        <v>0.1</v>
      </c>
      <c r="D13" s="39">
        <v>0.1</v>
      </c>
      <c r="E13" s="54">
        <v>0.1</v>
      </c>
    </row>
    <row r="14" spans="1:5">
      <c r="A14" s="95" t="s">
        <v>185</v>
      </c>
      <c r="B14" s="39"/>
      <c r="C14" s="39"/>
      <c r="D14" s="96">
        <v>1.1000000000000001</v>
      </c>
      <c r="E14" s="97">
        <v>1.6</v>
      </c>
    </row>
    <row r="15" spans="1:5">
      <c r="A15" s="98" t="s">
        <v>186</v>
      </c>
      <c r="B15" s="99">
        <v>0.5</v>
      </c>
      <c r="C15" s="99">
        <v>1.4</v>
      </c>
      <c r="D15" s="99">
        <v>2.7</v>
      </c>
      <c r="E15" s="100">
        <v>3.4</v>
      </c>
    </row>
    <row r="16" spans="1:5">
      <c r="A16" s="98" t="s">
        <v>187</v>
      </c>
      <c r="B16" s="99">
        <v>42.8</v>
      </c>
      <c r="C16" s="99">
        <v>42.7</v>
      </c>
      <c r="D16" s="99">
        <v>43.2</v>
      </c>
      <c r="E16" s="100">
        <v>43.1</v>
      </c>
    </row>
    <row r="17" spans="1:5" ht="14.65" thickBot="1">
      <c r="A17" s="101" t="s">
        <v>188</v>
      </c>
      <c r="B17" s="102">
        <v>42.7</v>
      </c>
      <c r="C17" s="102">
        <v>42.2</v>
      </c>
      <c r="D17" s="102">
        <v>42.4</v>
      </c>
      <c r="E17" s="103">
        <v>42.1</v>
      </c>
    </row>
    <row r="18" spans="1:5">
      <c r="A18" s="17" t="s">
        <v>98</v>
      </c>
      <c r="B18"/>
      <c r="C18"/>
      <c r="D18"/>
      <c r="E18"/>
    </row>
    <row r="19" spans="1:5">
      <c r="A19" s="17" t="s">
        <v>189</v>
      </c>
      <c r="B19"/>
      <c r="C19"/>
      <c r="D19"/>
      <c r="E1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6335-6F26-47AB-A429-9CFD7BF136DD}">
  <dimension ref="A1:E17"/>
  <sheetViews>
    <sheetView workbookViewId="0">
      <selection activeCell="I9" sqref="I9"/>
    </sheetView>
  </sheetViews>
  <sheetFormatPr defaultColWidth="8.796875" defaultRowHeight="13.9"/>
  <cols>
    <col min="1" max="1" width="19.9296875" style="14" customWidth="1"/>
    <col min="2" max="16384" width="8.796875" style="14"/>
  </cols>
  <sheetData>
    <row r="1" spans="1:5" ht="14.25">
      <c r="A1" s="44" t="s">
        <v>200</v>
      </c>
      <c r="B1" s="12"/>
      <c r="C1" s="12"/>
      <c r="D1" s="12"/>
      <c r="E1" s="12"/>
    </row>
    <row r="2" spans="1:5" ht="14.65" thickBot="1">
      <c r="A2" s="45" t="s">
        <v>89</v>
      </c>
      <c r="B2" s="12"/>
      <c r="C2" s="12"/>
      <c r="D2" s="12"/>
      <c r="E2" s="12"/>
    </row>
    <row r="3" spans="1:5">
      <c r="A3" s="104"/>
      <c r="B3" s="105">
        <v>2023</v>
      </c>
      <c r="C3" s="105">
        <v>2024</v>
      </c>
      <c r="D3" s="105">
        <v>2025</v>
      </c>
      <c r="E3" s="105">
        <v>2026</v>
      </c>
    </row>
    <row r="4" spans="1:5">
      <c r="A4" s="55"/>
      <c r="B4" s="294">
        <v>117.5</v>
      </c>
      <c r="C4" s="294">
        <v>123.2</v>
      </c>
      <c r="D4" s="294">
        <v>129.30000000000001</v>
      </c>
      <c r="E4" s="294">
        <v>134.9</v>
      </c>
    </row>
    <row r="5" spans="1:5" ht="23.25">
      <c r="A5" s="56" t="s">
        <v>191</v>
      </c>
      <c r="B5" s="294"/>
      <c r="C5" s="294"/>
      <c r="D5" s="294"/>
      <c r="E5" s="294"/>
    </row>
    <row r="6" spans="1:5" ht="23.25">
      <c r="A6" s="55" t="s">
        <v>192</v>
      </c>
      <c r="B6" s="58">
        <v>116.1</v>
      </c>
      <c r="C6" s="58">
        <v>121.3</v>
      </c>
      <c r="D6" s="58">
        <v>121.8</v>
      </c>
      <c r="E6" s="58">
        <v>126.3</v>
      </c>
    </row>
    <row r="7" spans="1:5">
      <c r="A7" s="106" t="s">
        <v>177</v>
      </c>
      <c r="B7" s="58"/>
      <c r="C7" s="58"/>
      <c r="D7" s="58"/>
      <c r="E7" s="59"/>
    </row>
    <row r="8" spans="1:5">
      <c r="A8" s="67" t="s">
        <v>35</v>
      </c>
      <c r="B8" s="61">
        <v>1.4</v>
      </c>
      <c r="C8" s="61">
        <v>1.5</v>
      </c>
      <c r="D8" s="61">
        <v>1.5</v>
      </c>
      <c r="E8" s="58">
        <v>1.5</v>
      </c>
    </row>
    <row r="9" spans="1:5">
      <c r="A9" s="67" t="s">
        <v>193</v>
      </c>
      <c r="B9" s="61"/>
      <c r="C9" s="61">
        <v>0.3</v>
      </c>
      <c r="D9" s="61">
        <v>0.4</v>
      </c>
      <c r="E9" s="58">
        <v>0.4</v>
      </c>
    </row>
    <row r="10" spans="1:5">
      <c r="A10" s="67" t="s">
        <v>194</v>
      </c>
      <c r="B10" s="107"/>
      <c r="C10" s="61">
        <v>0.1</v>
      </c>
      <c r="D10" s="61">
        <v>0.1</v>
      </c>
      <c r="E10" s="58">
        <v>0.1</v>
      </c>
    </row>
    <row r="11" spans="1:5">
      <c r="A11" s="67" t="s">
        <v>195</v>
      </c>
      <c r="B11" s="61"/>
      <c r="C11" s="61"/>
      <c r="D11" s="61">
        <v>5.5</v>
      </c>
      <c r="E11" s="58">
        <v>6.6</v>
      </c>
    </row>
    <row r="12" spans="1:5">
      <c r="A12" s="67" t="s">
        <v>196</v>
      </c>
      <c r="B12" s="61"/>
      <c r="C12" s="61">
        <v>2</v>
      </c>
      <c r="D12" s="61"/>
      <c r="E12" s="58"/>
    </row>
    <row r="13" spans="1:5">
      <c r="A13" s="108" t="s">
        <v>186</v>
      </c>
      <c r="B13" s="61">
        <v>1.4</v>
      </c>
      <c r="C13" s="61">
        <v>3.9</v>
      </c>
      <c r="D13" s="61">
        <v>7.5</v>
      </c>
      <c r="E13" s="58">
        <v>8.6</v>
      </c>
    </row>
    <row r="14" spans="1:5">
      <c r="A14" s="108" t="s">
        <v>197</v>
      </c>
      <c r="B14" s="61">
        <v>40.1</v>
      </c>
      <c r="C14" s="61">
        <v>40.700000000000003</v>
      </c>
      <c r="D14" s="61">
        <v>40.299999999999997</v>
      </c>
      <c r="E14" s="58">
        <v>40.299999999999997</v>
      </c>
    </row>
    <row r="15" spans="1:5" ht="14.25" thickBot="1">
      <c r="A15" s="109" t="s">
        <v>198</v>
      </c>
      <c r="B15" s="68">
        <v>39.700000000000003</v>
      </c>
      <c r="C15" s="68">
        <v>39.5</v>
      </c>
      <c r="D15" s="68">
        <v>38</v>
      </c>
      <c r="E15" s="110">
        <v>37.700000000000003</v>
      </c>
    </row>
    <row r="16" spans="1:5" ht="14.25">
      <c r="A16" s="31" t="s">
        <v>98</v>
      </c>
      <c r="B16" s="12"/>
      <c r="C16" s="12"/>
      <c r="D16" s="12"/>
      <c r="E16" s="12"/>
    </row>
    <row r="17" spans="1:5" ht="14.25">
      <c r="A17" s="31" t="s">
        <v>199</v>
      </c>
      <c r="B17" s="12"/>
      <c r="C17" s="12"/>
      <c r="D17" s="12"/>
      <c r="E17" s="12"/>
    </row>
  </sheetData>
  <mergeCells count="4">
    <mergeCell ref="B4:B5"/>
    <mergeCell ref="C4:C5"/>
    <mergeCell ref="D4:D5"/>
    <mergeCell ref="E4: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0C2D-6BE1-4CCF-B225-548593038A04}">
  <dimension ref="A1:A19"/>
  <sheetViews>
    <sheetView showGridLines="0" workbookViewId="0"/>
  </sheetViews>
  <sheetFormatPr defaultColWidth="8.796875" defaultRowHeight="14.25"/>
  <cols>
    <col min="1" max="16384" width="8.796875" style="12"/>
  </cols>
  <sheetData>
    <row r="1" spans="1:1">
      <c r="A1" s="204" t="s">
        <v>449</v>
      </c>
    </row>
    <row r="2" spans="1:1">
      <c r="A2" s="36" t="s">
        <v>446</v>
      </c>
    </row>
    <row r="3" spans="1:1">
      <c r="A3"/>
    </row>
    <row r="15" spans="1:1">
      <c r="A15" s="17" t="s">
        <v>447</v>
      </c>
    </row>
    <row r="16" spans="1:1">
      <c r="A16" s="17" t="s">
        <v>448</v>
      </c>
    </row>
    <row r="19" spans="1:1">
      <c r="A19" s="31"/>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4E2F-D6A7-471D-89EA-9DE670ABBD62}">
  <dimension ref="A1:E14"/>
  <sheetViews>
    <sheetView workbookViewId="0">
      <selection activeCell="G5" sqref="G5"/>
    </sheetView>
  </sheetViews>
  <sheetFormatPr defaultColWidth="8.796875" defaultRowHeight="14.25"/>
  <cols>
    <col min="1" max="1" width="27.53125" style="12" customWidth="1"/>
    <col min="2" max="16384" width="8.796875" style="12"/>
  </cols>
  <sheetData>
    <row r="1" spans="1:5">
      <c r="A1" s="44" t="s">
        <v>208</v>
      </c>
    </row>
    <row r="2" spans="1:5" ht="14.65" thickBot="1">
      <c r="A2" s="45" t="s">
        <v>89</v>
      </c>
    </row>
    <row r="3" spans="1:5">
      <c r="A3" s="104"/>
      <c r="B3" s="105">
        <v>2023</v>
      </c>
      <c r="C3" s="105">
        <v>2024</v>
      </c>
      <c r="D3" s="105">
        <v>2025</v>
      </c>
      <c r="E3" s="105">
        <v>2026</v>
      </c>
    </row>
    <row r="4" spans="1:5" ht="23.25">
      <c r="A4" s="66" t="s">
        <v>201</v>
      </c>
      <c r="B4" s="58"/>
      <c r="C4" s="58"/>
      <c r="D4" s="58"/>
      <c r="E4" s="58"/>
    </row>
    <row r="5" spans="1:5">
      <c r="A5" s="106" t="s">
        <v>202</v>
      </c>
      <c r="B5" s="58">
        <v>-2</v>
      </c>
      <c r="C5" s="58">
        <v>-2.7</v>
      </c>
      <c r="D5" s="58">
        <v>2.5</v>
      </c>
      <c r="E5" s="58">
        <v>3.8</v>
      </c>
    </row>
    <row r="6" spans="1:5">
      <c r="A6" s="106" t="s">
        <v>203</v>
      </c>
      <c r="B6" s="58">
        <v>-2.9</v>
      </c>
      <c r="C6" s="58">
        <v>-5.2</v>
      </c>
      <c r="D6" s="58">
        <v>-2.2999999999999998</v>
      </c>
      <c r="E6" s="58">
        <v>-1.4</v>
      </c>
    </row>
    <row r="7" spans="1:5">
      <c r="A7" s="67" t="s">
        <v>204</v>
      </c>
      <c r="B7" s="61">
        <v>-0.7</v>
      </c>
      <c r="C7" s="61">
        <v>-0.9</v>
      </c>
      <c r="D7" s="61">
        <v>0.8</v>
      </c>
      <c r="E7" s="58">
        <v>1.1000000000000001</v>
      </c>
    </row>
    <row r="8" spans="1:5">
      <c r="A8" s="67" t="s">
        <v>205</v>
      </c>
      <c r="B8" s="61">
        <v>-1</v>
      </c>
      <c r="C8" s="61">
        <v>-1.7</v>
      </c>
      <c r="D8" s="61">
        <v>-0.7</v>
      </c>
      <c r="E8" s="58">
        <v>-0.4</v>
      </c>
    </row>
    <row r="9" spans="1:5">
      <c r="A9" s="108" t="s">
        <v>206</v>
      </c>
      <c r="B9" s="61"/>
      <c r="C9" s="61"/>
      <c r="D9" s="61"/>
      <c r="E9" s="58"/>
    </row>
    <row r="10" spans="1:5">
      <c r="A10" s="67" t="s">
        <v>202</v>
      </c>
      <c r="B10" s="61">
        <v>8.8000000000000007</v>
      </c>
      <c r="C10" s="61">
        <v>8.4</v>
      </c>
      <c r="D10" s="61">
        <v>14.2</v>
      </c>
      <c r="E10" s="58">
        <v>14.6</v>
      </c>
    </row>
    <row r="11" spans="1:5">
      <c r="A11" s="67" t="s">
        <v>203</v>
      </c>
      <c r="B11" s="61">
        <v>7.9</v>
      </c>
      <c r="C11" s="61">
        <v>5.9</v>
      </c>
      <c r="D11" s="61">
        <v>9.4</v>
      </c>
      <c r="E11" s="58">
        <v>9.4</v>
      </c>
    </row>
    <row r="12" spans="1:5">
      <c r="A12" s="67" t="s">
        <v>204</v>
      </c>
      <c r="B12" s="61">
        <v>3</v>
      </c>
      <c r="C12" s="61">
        <v>2.7</v>
      </c>
      <c r="D12" s="61">
        <v>4.4000000000000004</v>
      </c>
      <c r="E12" s="58">
        <v>4.4000000000000004</v>
      </c>
    </row>
    <row r="13" spans="1:5" ht="14.65" thickBot="1">
      <c r="A13" s="111" t="s">
        <v>205</v>
      </c>
      <c r="B13" s="68">
        <v>2.7</v>
      </c>
      <c r="C13" s="68">
        <v>1.9</v>
      </c>
      <c r="D13" s="68">
        <v>2.9</v>
      </c>
      <c r="E13" s="110">
        <v>2.8</v>
      </c>
    </row>
    <row r="14" spans="1:5">
      <c r="A14" s="14" t="s">
        <v>207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C23C-F013-4681-8C93-02E9A12A2A70}">
  <dimension ref="A1:G144"/>
  <sheetViews>
    <sheetView topLeftCell="A127" workbookViewId="0">
      <selection activeCell="E143" sqref="E143"/>
    </sheetView>
  </sheetViews>
  <sheetFormatPr defaultColWidth="8.796875" defaultRowHeight="14.25"/>
  <cols>
    <col min="1" max="3" width="8.796875" style="12"/>
    <col min="4" max="4" width="10.46484375" style="12" bestFit="1" customWidth="1"/>
    <col min="5" max="16384" width="8.796875" style="12"/>
  </cols>
  <sheetData>
    <row r="1" spans="1:1">
      <c r="A1" s="44" t="s">
        <v>210</v>
      </c>
    </row>
    <row r="2" spans="1:1">
      <c r="A2" s="34" t="s">
        <v>209</v>
      </c>
    </row>
    <row r="3" spans="1:1">
      <c r="A3" s="14"/>
    </row>
    <row r="19" spans="1:7">
      <c r="A19" s="14" t="s">
        <v>33</v>
      </c>
    </row>
    <row r="24" spans="1:7">
      <c r="D24" s="112">
        <v>41609</v>
      </c>
      <c r="E24" s="12">
        <v>4270</v>
      </c>
      <c r="F24" s="14"/>
      <c r="G24" s="14"/>
    </row>
    <row r="25" spans="1:7">
      <c r="D25" s="112">
        <v>41640</v>
      </c>
      <c r="E25" s="12">
        <v>3958</v>
      </c>
      <c r="F25" s="14"/>
      <c r="G25" s="14"/>
    </row>
    <row r="26" spans="1:7">
      <c r="D26" s="112">
        <v>41671</v>
      </c>
      <c r="E26" s="12">
        <v>3711</v>
      </c>
      <c r="F26" s="14"/>
      <c r="G26" s="14"/>
    </row>
    <row r="27" spans="1:7">
      <c r="D27" s="112">
        <v>41699</v>
      </c>
      <c r="E27" s="12">
        <v>3536</v>
      </c>
      <c r="F27" s="14"/>
      <c r="G27" s="14"/>
    </row>
    <row r="28" spans="1:7">
      <c r="D28" s="112">
        <v>41730</v>
      </c>
      <c r="E28" s="12">
        <v>3161</v>
      </c>
      <c r="F28" s="14"/>
      <c r="G28" s="14"/>
    </row>
    <row r="29" spans="1:7">
      <c r="D29" s="112">
        <v>41760</v>
      </c>
      <c r="E29" s="12">
        <v>4209</v>
      </c>
      <c r="F29" s="14"/>
      <c r="G29" s="14"/>
    </row>
    <row r="30" spans="1:7">
      <c r="D30" s="112">
        <v>41791</v>
      </c>
      <c r="E30" s="12">
        <v>3952</v>
      </c>
      <c r="F30" s="14"/>
      <c r="G30" s="14"/>
    </row>
    <row r="31" spans="1:7">
      <c r="D31" s="112">
        <v>41821</v>
      </c>
      <c r="E31" s="12">
        <v>4249</v>
      </c>
      <c r="F31" s="14"/>
      <c r="G31" s="14"/>
    </row>
    <row r="32" spans="1:7">
      <c r="D32" s="112">
        <v>41852</v>
      </c>
      <c r="E32" s="12">
        <v>4391</v>
      </c>
      <c r="F32" s="14"/>
      <c r="G32" s="14"/>
    </row>
    <row r="33" spans="4:7">
      <c r="D33" s="112">
        <v>41883</v>
      </c>
      <c r="E33" s="12">
        <v>4347</v>
      </c>
      <c r="F33" s="14"/>
      <c r="G33" s="14"/>
    </row>
    <row r="34" spans="4:7">
      <c r="D34" s="112">
        <v>41913</v>
      </c>
      <c r="E34" s="12">
        <v>4457</v>
      </c>
      <c r="F34" s="14"/>
      <c r="G34" s="14"/>
    </row>
    <row r="35" spans="4:7">
      <c r="D35" s="112">
        <v>41944</v>
      </c>
      <c r="E35" s="12">
        <v>4511</v>
      </c>
      <c r="F35" s="14"/>
      <c r="G35" s="14"/>
    </row>
    <row r="36" spans="4:7">
      <c r="D36" s="112">
        <v>41974</v>
      </c>
      <c r="E36" s="12">
        <v>4614</v>
      </c>
      <c r="F36" s="14"/>
      <c r="G36" s="14"/>
    </row>
    <row r="37" spans="4:7">
      <c r="D37" s="112">
        <v>42005</v>
      </c>
      <c r="E37" s="12">
        <v>4656</v>
      </c>
      <c r="F37" s="14"/>
      <c r="G37" s="14"/>
    </row>
    <row r="38" spans="4:7">
      <c r="D38" s="112">
        <v>42036</v>
      </c>
      <c r="E38" s="12">
        <v>4788</v>
      </c>
      <c r="F38" s="14"/>
      <c r="G38" s="14"/>
    </row>
    <row r="39" spans="4:7">
      <c r="D39" s="112">
        <v>42064</v>
      </c>
      <c r="E39" s="12">
        <v>4913</v>
      </c>
      <c r="F39" s="14"/>
      <c r="G39" s="14"/>
    </row>
    <row r="40" spans="4:7">
      <c r="D40" s="112">
        <v>42095</v>
      </c>
      <c r="E40" s="12">
        <v>4946</v>
      </c>
      <c r="F40" s="14"/>
      <c r="G40" s="14"/>
    </row>
    <row r="41" spans="4:7">
      <c r="D41" s="112">
        <v>42125</v>
      </c>
      <c r="E41" s="12">
        <v>5161</v>
      </c>
      <c r="F41" s="14"/>
      <c r="G41" s="14"/>
    </row>
    <row r="42" spans="4:7">
      <c r="D42" s="112">
        <v>42156</v>
      </c>
      <c r="E42" s="12">
        <v>5624</v>
      </c>
      <c r="F42" s="14"/>
      <c r="G42" s="14"/>
    </row>
    <row r="43" spans="4:7">
      <c r="D43" s="112">
        <v>42186</v>
      </c>
      <c r="E43" s="12">
        <v>5392</v>
      </c>
      <c r="F43" s="14"/>
      <c r="G43" s="14"/>
    </row>
    <row r="44" spans="4:7">
      <c r="D44" s="112">
        <v>42217</v>
      </c>
      <c r="E44" s="12">
        <v>5522</v>
      </c>
      <c r="F44" s="14"/>
      <c r="G44" s="14"/>
    </row>
    <row r="45" spans="4:7">
      <c r="D45" s="112">
        <v>42248</v>
      </c>
      <c r="E45" s="12">
        <v>5851</v>
      </c>
      <c r="F45" s="14"/>
      <c r="G45" s="14"/>
    </row>
    <row r="46" spans="4:7">
      <c r="D46" s="112">
        <v>42278</v>
      </c>
      <c r="E46" s="12">
        <v>6408</v>
      </c>
      <c r="F46" s="14"/>
      <c r="G46" s="14"/>
    </row>
    <row r="47" spans="4:7">
      <c r="D47" s="112">
        <v>42309</v>
      </c>
      <c r="E47" s="12">
        <v>6791</v>
      </c>
      <c r="F47" s="14"/>
      <c r="G47" s="14"/>
    </row>
    <row r="48" spans="4:7">
      <c r="D48" s="112">
        <v>42339</v>
      </c>
      <c r="E48" s="12">
        <v>6872</v>
      </c>
      <c r="F48" s="14"/>
      <c r="G48" s="14"/>
    </row>
    <row r="49" spans="4:7">
      <c r="D49" s="112">
        <v>42370</v>
      </c>
      <c r="E49" s="12">
        <v>6847</v>
      </c>
      <c r="F49" s="14"/>
      <c r="G49" s="14"/>
    </row>
    <row r="50" spans="4:7">
      <c r="D50" s="112">
        <v>42401</v>
      </c>
      <c r="E50" s="12">
        <v>6855</v>
      </c>
      <c r="F50" s="14"/>
      <c r="G50" s="14"/>
    </row>
    <row r="51" spans="4:7">
      <c r="D51" s="112">
        <v>42430</v>
      </c>
      <c r="E51" s="12">
        <v>6971</v>
      </c>
      <c r="F51" s="14"/>
      <c r="G51" s="14"/>
    </row>
    <row r="52" spans="4:7">
      <c r="D52" s="112">
        <v>42461</v>
      </c>
      <c r="E52" s="12">
        <v>7002</v>
      </c>
      <c r="F52" s="14"/>
      <c r="G52" s="14"/>
    </row>
    <row r="53" spans="4:7">
      <c r="D53" s="112">
        <v>42491</v>
      </c>
      <c r="E53" s="12">
        <v>7013</v>
      </c>
      <c r="F53" s="14"/>
      <c r="G53" s="14"/>
    </row>
    <row r="54" spans="4:7">
      <c r="D54" s="112">
        <v>42522</v>
      </c>
      <c r="E54" s="12">
        <v>7285</v>
      </c>
      <c r="F54" s="14"/>
      <c r="G54" s="14"/>
    </row>
    <row r="55" spans="4:7">
      <c r="D55" s="112">
        <v>42552</v>
      </c>
      <c r="E55" s="12">
        <v>7268</v>
      </c>
      <c r="F55" s="14"/>
      <c r="G55" s="14"/>
    </row>
    <row r="56" spans="4:7">
      <c r="D56" s="112">
        <v>42583</v>
      </c>
      <c r="E56" s="12">
        <v>7062</v>
      </c>
      <c r="F56" s="14"/>
      <c r="G56" s="14"/>
    </row>
    <row r="57" spans="4:7">
      <c r="D57" s="112">
        <v>42614</v>
      </c>
      <c r="E57" s="12">
        <v>7086</v>
      </c>
      <c r="F57" s="14"/>
      <c r="G57" s="14"/>
    </row>
    <row r="58" spans="4:7">
      <c r="D58" s="112">
        <v>42644</v>
      </c>
      <c r="E58" s="12">
        <v>6902</v>
      </c>
      <c r="F58" s="14"/>
      <c r="G58" s="14"/>
    </row>
    <row r="59" spans="4:7">
      <c r="D59" s="112">
        <v>42675</v>
      </c>
      <c r="E59" s="12">
        <v>7572</v>
      </c>
      <c r="F59" s="14"/>
      <c r="G59" s="14"/>
    </row>
    <row r="60" spans="4:7">
      <c r="D60" s="112">
        <v>42705</v>
      </c>
      <c r="E60" s="12">
        <v>7351</v>
      </c>
      <c r="F60" s="14"/>
      <c r="G60" s="14"/>
    </row>
    <row r="61" spans="4:7">
      <c r="D61" s="112">
        <v>42736</v>
      </c>
      <c r="E61" s="12">
        <v>7391</v>
      </c>
      <c r="F61" s="14"/>
      <c r="G61" s="14"/>
    </row>
    <row r="62" spans="4:7">
      <c r="D62" s="112">
        <v>42767</v>
      </c>
      <c r="E62" s="12">
        <v>7375</v>
      </c>
      <c r="F62" s="14"/>
      <c r="G62" s="14"/>
    </row>
    <row r="63" spans="4:7">
      <c r="D63" s="112">
        <v>42795</v>
      </c>
      <c r="E63" s="12">
        <v>7217</v>
      </c>
      <c r="F63" s="14"/>
      <c r="G63" s="14"/>
    </row>
    <row r="64" spans="4:7">
      <c r="D64" s="112">
        <v>42826</v>
      </c>
      <c r="E64" s="12">
        <v>7179</v>
      </c>
      <c r="F64" s="14"/>
      <c r="G64" s="14"/>
    </row>
    <row r="65" spans="4:7">
      <c r="D65" s="112">
        <v>42856</v>
      </c>
      <c r="E65" s="12">
        <v>7349</v>
      </c>
      <c r="F65" s="14"/>
      <c r="G65" s="14"/>
    </row>
    <row r="66" spans="4:7">
      <c r="D66" s="112">
        <v>42887</v>
      </c>
      <c r="E66" s="12">
        <v>7693</v>
      </c>
      <c r="F66" s="14"/>
      <c r="G66" s="14"/>
    </row>
    <row r="67" spans="4:7">
      <c r="D67" s="112">
        <v>42917</v>
      </c>
      <c r="E67" s="12">
        <v>7662</v>
      </c>
      <c r="F67" s="14"/>
      <c r="G67" s="14"/>
    </row>
    <row r="68" spans="4:7">
      <c r="D68" s="112">
        <v>42948</v>
      </c>
      <c r="E68" s="12">
        <v>7801</v>
      </c>
      <c r="F68" s="14"/>
      <c r="G68" s="14"/>
    </row>
    <row r="69" spans="4:7">
      <c r="D69" s="112">
        <v>42979</v>
      </c>
      <c r="E69" s="12">
        <v>7862</v>
      </c>
      <c r="F69" s="14"/>
      <c r="G69" s="14"/>
    </row>
    <row r="70" spans="4:7">
      <c r="D70" s="112">
        <v>43009</v>
      </c>
      <c r="E70" s="12">
        <v>7995</v>
      </c>
      <c r="F70" s="14"/>
      <c r="G70" s="14"/>
    </row>
    <row r="71" spans="4:7">
      <c r="D71" s="112">
        <v>43040</v>
      </c>
      <c r="E71" s="12">
        <v>7942</v>
      </c>
      <c r="F71" s="14"/>
      <c r="G71" s="14"/>
    </row>
    <row r="72" spans="4:7">
      <c r="D72" s="112">
        <v>43070</v>
      </c>
      <c r="E72" s="12">
        <v>8201</v>
      </c>
      <c r="F72" s="14"/>
      <c r="G72" s="14"/>
    </row>
    <row r="73" spans="4:7">
      <c r="D73" s="112">
        <v>43101</v>
      </c>
      <c r="E73" s="12">
        <v>8162</v>
      </c>
      <c r="F73" s="14"/>
      <c r="G73" s="14"/>
    </row>
    <row r="74" spans="4:7">
      <c r="D74" s="112">
        <v>43132</v>
      </c>
      <c r="E74" s="12">
        <v>8142</v>
      </c>
      <c r="F74" s="14"/>
      <c r="G74" s="14"/>
    </row>
    <row r="75" spans="4:7">
      <c r="D75" s="112">
        <v>43160</v>
      </c>
      <c r="E75" s="12">
        <v>8213</v>
      </c>
      <c r="F75" s="14"/>
      <c r="G75" s="14"/>
    </row>
    <row r="76" spans="4:7">
      <c r="D76" s="112">
        <v>43191</v>
      </c>
      <c r="E76" s="12">
        <v>8232</v>
      </c>
      <c r="F76" s="14"/>
      <c r="G76" s="14"/>
    </row>
    <row r="77" spans="4:7">
      <c r="D77" s="112">
        <v>43221</v>
      </c>
      <c r="E77" s="12">
        <v>8615</v>
      </c>
      <c r="F77" s="14"/>
      <c r="G77" s="14"/>
    </row>
    <row r="78" spans="4:7">
      <c r="D78" s="112">
        <v>43252</v>
      </c>
      <c r="E78" s="12">
        <v>8714</v>
      </c>
      <c r="F78" s="14"/>
      <c r="G78" s="14"/>
    </row>
    <row r="79" spans="4:7">
      <c r="D79" s="112">
        <v>43282</v>
      </c>
      <c r="E79" s="12">
        <v>8778</v>
      </c>
      <c r="F79" s="14"/>
      <c r="G79" s="14"/>
    </row>
    <row r="80" spans="4:7">
      <c r="D80" s="112">
        <v>43313</v>
      </c>
      <c r="E80" s="12">
        <v>8639</v>
      </c>
      <c r="F80" s="14"/>
      <c r="G80" s="14"/>
    </row>
    <row r="81" spans="4:7">
      <c r="D81" s="112">
        <v>43344</v>
      </c>
      <c r="E81" s="12">
        <v>8690</v>
      </c>
      <c r="F81" s="14"/>
      <c r="G81" s="14"/>
    </row>
    <row r="82" spans="4:7">
      <c r="D82" s="112">
        <v>43374</v>
      </c>
      <c r="E82" s="12">
        <v>9517</v>
      </c>
      <c r="F82" s="14"/>
      <c r="G82" s="14"/>
    </row>
    <row r="83" spans="4:7">
      <c r="D83" s="112">
        <v>43405</v>
      </c>
      <c r="E83" s="12">
        <v>9994</v>
      </c>
      <c r="F83" s="14"/>
      <c r="G83" s="14"/>
    </row>
    <row r="84" spans="4:7">
      <c r="D84" s="112">
        <v>43435</v>
      </c>
      <c r="E84" s="12">
        <v>10385</v>
      </c>
      <c r="F84" s="14"/>
      <c r="G84" s="14"/>
    </row>
    <row r="85" spans="4:7">
      <c r="D85" s="112">
        <v>43466</v>
      </c>
      <c r="E85" s="12">
        <v>10258</v>
      </c>
      <c r="F85" s="14"/>
      <c r="G85" s="14"/>
    </row>
    <row r="86" spans="4:7">
      <c r="D86" s="112">
        <v>43497</v>
      </c>
      <c r="E86" s="12">
        <v>10342</v>
      </c>
      <c r="F86" s="14"/>
      <c r="G86" s="14"/>
    </row>
    <row r="87" spans="4:7">
      <c r="D87" s="112">
        <v>43525</v>
      </c>
      <c r="E87" s="12">
        <v>10377</v>
      </c>
      <c r="F87" s="14"/>
      <c r="G87" s="14"/>
    </row>
    <row r="88" spans="4:7">
      <c r="D88" s="112">
        <v>43556</v>
      </c>
      <c r="E88" s="12">
        <v>10235</v>
      </c>
      <c r="F88" s="14"/>
      <c r="G88" s="14"/>
    </row>
    <row r="89" spans="4:7">
      <c r="D89" s="112">
        <v>43586</v>
      </c>
      <c r="E89" s="12">
        <v>10111</v>
      </c>
      <c r="F89" s="14"/>
      <c r="G89" s="14"/>
    </row>
    <row r="90" spans="4:7">
      <c r="D90" s="112">
        <v>43617</v>
      </c>
      <c r="E90" s="12">
        <v>10526</v>
      </c>
      <c r="F90" s="14"/>
      <c r="G90" s="14"/>
    </row>
    <row r="91" spans="4:7">
      <c r="D91" s="112">
        <v>43647</v>
      </c>
      <c r="E91" s="12">
        <v>10813</v>
      </c>
      <c r="F91" s="14"/>
      <c r="G91" s="14"/>
    </row>
    <row r="92" spans="4:7">
      <c r="D92" s="112">
        <v>43678</v>
      </c>
      <c r="E92" s="12">
        <v>10947</v>
      </c>
      <c r="F92" s="14"/>
      <c r="G92" s="14"/>
    </row>
    <row r="93" spans="4:7">
      <c r="D93" s="112">
        <v>43709</v>
      </c>
      <c r="E93" s="12">
        <v>11065</v>
      </c>
      <c r="F93" s="14"/>
      <c r="G93" s="14"/>
    </row>
    <row r="94" spans="4:7">
      <c r="D94" s="112">
        <v>43739</v>
      </c>
      <c r="E94" s="12">
        <v>10532</v>
      </c>
      <c r="F94" s="14"/>
      <c r="G94" s="14"/>
    </row>
    <row r="95" spans="4:7">
      <c r="D95" s="112">
        <v>43770</v>
      </c>
      <c r="E95" s="12">
        <v>10947</v>
      </c>
      <c r="F95" s="14"/>
      <c r="G95" s="14"/>
    </row>
    <row r="96" spans="4:7">
      <c r="D96" s="112">
        <v>43800</v>
      </c>
      <c r="E96" s="12">
        <v>10888</v>
      </c>
      <c r="F96" s="14"/>
      <c r="G96" s="14"/>
    </row>
    <row r="97" spans="4:7">
      <c r="D97" s="112">
        <v>43831</v>
      </c>
      <c r="E97" s="12">
        <v>11106</v>
      </c>
      <c r="F97" s="14"/>
      <c r="G97" s="14"/>
    </row>
    <row r="98" spans="4:7">
      <c r="D98" s="112">
        <v>43862</v>
      </c>
      <c r="E98" s="12">
        <v>11301</v>
      </c>
      <c r="F98" s="14"/>
      <c r="G98" s="14"/>
    </row>
    <row r="99" spans="4:7">
      <c r="D99" s="112">
        <v>43891</v>
      </c>
      <c r="E99" s="12">
        <v>11234</v>
      </c>
      <c r="F99" s="14"/>
      <c r="G99" s="14"/>
    </row>
    <row r="100" spans="4:7">
      <c r="D100" s="112">
        <v>43922</v>
      </c>
      <c r="E100" s="12">
        <v>11323</v>
      </c>
      <c r="F100" s="14"/>
      <c r="G100" s="14"/>
    </row>
    <row r="101" spans="4:7">
      <c r="D101" s="112">
        <v>43952</v>
      </c>
      <c r="E101" s="12">
        <v>12547</v>
      </c>
      <c r="F101" s="14"/>
      <c r="G101" s="14"/>
    </row>
    <row r="102" spans="4:7">
      <c r="D102" s="112">
        <v>43983</v>
      </c>
      <c r="E102" s="12">
        <v>12609</v>
      </c>
      <c r="F102" s="14"/>
      <c r="G102" s="14"/>
    </row>
    <row r="103" spans="4:7">
      <c r="D103" s="112">
        <v>44013</v>
      </c>
      <c r="E103" s="12">
        <v>12337</v>
      </c>
      <c r="F103" s="14"/>
      <c r="G103" s="14"/>
    </row>
    <row r="104" spans="4:7">
      <c r="D104" s="112">
        <v>44044</v>
      </c>
      <c r="E104" s="12">
        <v>12438</v>
      </c>
      <c r="F104" s="14"/>
      <c r="G104" s="14"/>
    </row>
    <row r="105" spans="4:7">
      <c r="D105" s="112">
        <v>44075</v>
      </c>
      <c r="E105" s="12">
        <v>12518</v>
      </c>
      <c r="F105" s="14"/>
      <c r="G105" s="14"/>
    </row>
    <row r="106" spans="4:7">
      <c r="D106" s="112">
        <v>44105</v>
      </c>
      <c r="E106" s="12">
        <v>11670</v>
      </c>
      <c r="F106" s="14"/>
      <c r="G106" s="14"/>
    </row>
    <row r="107" spans="4:7">
      <c r="D107" s="112">
        <v>44136</v>
      </c>
      <c r="E107" s="12">
        <v>11597</v>
      </c>
      <c r="F107" s="14"/>
      <c r="G107" s="14"/>
    </row>
    <row r="108" spans="4:7">
      <c r="D108" s="112">
        <v>44166</v>
      </c>
      <c r="E108" s="12">
        <v>11833</v>
      </c>
      <c r="F108" s="14"/>
      <c r="G108" s="14"/>
    </row>
    <row r="109" spans="4:7">
      <c r="D109" s="112">
        <v>44197</v>
      </c>
      <c r="E109" s="12">
        <v>11774</v>
      </c>
      <c r="F109" s="14"/>
      <c r="G109" s="14"/>
    </row>
    <row r="110" spans="4:7">
      <c r="D110" s="112">
        <v>44228</v>
      </c>
      <c r="E110" s="12">
        <v>11600</v>
      </c>
      <c r="F110" s="14"/>
      <c r="G110" s="14"/>
    </row>
    <row r="111" spans="4:7">
      <c r="D111" s="112">
        <v>44256</v>
      </c>
      <c r="E111" s="12">
        <v>11546</v>
      </c>
      <c r="F111" s="14"/>
      <c r="G111" s="14"/>
    </row>
    <row r="112" spans="4:7">
      <c r="D112" s="112">
        <v>44287</v>
      </c>
      <c r="E112" s="12">
        <v>11502</v>
      </c>
      <c r="F112" s="14"/>
      <c r="G112" s="14"/>
    </row>
    <row r="113" spans="4:7">
      <c r="D113" s="112">
        <v>44317</v>
      </c>
      <c r="E113" s="12">
        <v>11307</v>
      </c>
      <c r="F113" s="14"/>
      <c r="G113" s="14"/>
    </row>
    <row r="114" spans="4:7">
      <c r="D114" s="112">
        <v>44348</v>
      </c>
      <c r="E114" s="12">
        <v>11681</v>
      </c>
      <c r="F114" s="14"/>
      <c r="G114" s="14"/>
    </row>
    <row r="115" spans="4:7">
      <c r="D115" s="112">
        <v>44378</v>
      </c>
      <c r="E115" s="12">
        <v>11732</v>
      </c>
      <c r="F115" s="14"/>
      <c r="G115" s="14"/>
    </row>
    <row r="116" spans="4:7">
      <c r="D116" s="112">
        <v>44409</v>
      </c>
      <c r="E116" s="12">
        <v>12357</v>
      </c>
      <c r="F116" s="14"/>
      <c r="G116" s="14"/>
    </row>
    <row r="117" spans="4:7">
      <c r="D117" s="112">
        <v>44440</v>
      </c>
      <c r="E117" s="12">
        <v>12421</v>
      </c>
      <c r="F117" s="14"/>
      <c r="G117" s="14"/>
    </row>
    <row r="118" spans="4:7">
      <c r="D118" s="112">
        <v>44470</v>
      </c>
      <c r="E118" s="12">
        <v>13716</v>
      </c>
      <c r="F118" s="14"/>
      <c r="G118" s="14"/>
    </row>
    <row r="119" spans="4:7">
      <c r="D119" s="112">
        <v>44501</v>
      </c>
      <c r="E119" s="12">
        <v>14667</v>
      </c>
      <c r="F119" s="14"/>
      <c r="G119" s="14"/>
    </row>
    <row r="120" spans="4:7">
      <c r="D120" s="112">
        <v>44531</v>
      </c>
      <c r="E120" s="12">
        <v>15324</v>
      </c>
      <c r="F120" s="14"/>
      <c r="G120" s="14"/>
    </row>
    <row r="121" spans="4:7">
      <c r="D121" s="112">
        <v>44562</v>
      </c>
      <c r="E121" s="12">
        <v>15348</v>
      </c>
      <c r="F121" s="14"/>
      <c r="G121" s="14"/>
    </row>
    <row r="122" spans="4:7">
      <c r="D122" s="112">
        <v>44593</v>
      </c>
      <c r="E122" s="12">
        <v>15275</v>
      </c>
      <c r="F122" s="14"/>
      <c r="G122" s="14"/>
    </row>
    <row r="123" spans="4:7">
      <c r="D123" s="112">
        <v>44621</v>
      </c>
      <c r="E123" s="12">
        <v>16630</v>
      </c>
      <c r="F123" s="14"/>
      <c r="G123" s="14"/>
    </row>
    <row r="124" spans="4:7">
      <c r="D124" s="112">
        <v>44652</v>
      </c>
      <c r="E124" s="12">
        <v>17040</v>
      </c>
      <c r="F124" s="14"/>
      <c r="G124" s="14"/>
    </row>
    <row r="125" spans="4:7">
      <c r="D125" s="112">
        <v>44682</v>
      </c>
      <c r="E125" s="12">
        <v>17584</v>
      </c>
      <c r="F125" s="14"/>
      <c r="G125" s="14"/>
    </row>
    <row r="126" spans="4:7">
      <c r="D126" s="112">
        <v>44713</v>
      </c>
      <c r="E126" s="12">
        <v>18361</v>
      </c>
      <c r="F126" s="14"/>
      <c r="G126" s="14"/>
    </row>
    <row r="127" spans="4:7">
      <c r="D127" s="112">
        <v>44743</v>
      </c>
      <c r="E127" s="12">
        <v>18377</v>
      </c>
      <c r="F127" s="14"/>
      <c r="G127" s="14"/>
    </row>
    <row r="128" spans="4:7">
      <c r="D128" s="112">
        <v>44774</v>
      </c>
      <c r="E128" s="12">
        <v>20119</v>
      </c>
      <c r="F128" s="14"/>
      <c r="G128" s="14"/>
    </row>
    <row r="129" spans="4:7">
      <c r="D129" s="112">
        <v>44805</v>
      </c>
      <c r="E129" s="12">
        <v>21098</v>
      </c>
      <c r="F129" s="14"/>
      <c r="G129" s="14"/>
    </row>
    <row r="130" spans="4:7">
      <c r="D130" s="112">
        <v>44835</v>
      </c>
      <c r="E130" s="12">
        <v>21933</v>
      </c>
      <c r="F130" s="14"/>
      <c r="G130" s="14"/>
    </row>
    <row r="131" spans="4:7">
      <c r="D131" s="112">
        <v>44866</v>
      </c>
      <c r="E131" s="12">
        <v>22908</v>
      </c>
      <c r="F131" s="14"/>
      <c r="G131" s="14"/>
    </row>
    <row r="132" spans="4:7">
      <c r="D132" s="112">
        <v>44896</v>
      </c>
      <c r="E132" s="12">
        <v>22643</v>
      </c>
      <c r="F132" s="14"/>
      <c r="G132" s="14"/>
    </row>
    <row r="133" spans="4:7">
      <c r="D133" s="112">
        <v>44927</v>
      </c>
      <c r="E133" s="12">
        <v>22612</v>
      </c>
      <c r="F133" s="14"/>
      <c r="G133" s="14"/>
    </row>
    <row r="134" spans="4:7">
      <c r="D134" s="112">
        <v>44958</v>
      </c>
      <c r="E134" s="12">
        <v>22988</v>
      </c>
      <c r="F134" s="14"/>
      <c r="G134" s="14"/>
    </row>
    <row r="135" spans="4:7">
      <c r="D135" s="112">
        <v>44986</v>
      </c>
      <c r="E135" s="12">
        <v>23993</v>
      </c>
      <c r="F135" s="14"/>
      <c r="G135" s="14"/>
    </row>
    <row r="136" spans="4:7">
      <c r="D136" s="112">
        <v>45017</v>
      </c>
      <c r="E136" s="12">
        <v>23901</v>
      </c>
      <c r="F136" s="14"/>
      <c r="G136" s="14"/>
    </row>
    <row r="137" spans="4:7">
      <c r="D137" s="112">
        <v>45047</v>
      </c>
      <c r="E137" s="12">
        <v>23720</v>
      </c>
      <c r="F137" s="14"/>
      <c r="G137" s="14"/>
    </row>
    <row r="138" spans="4:7">
      <c r="D138" s="112">
        <v>45078</v>
      </c>
      <c r="E138" s="12">
        <v>24412</v>
      </c>
      <c r="F138" s="14"/>
      <c r="G138" s="14"/>
    </row>
    <row r="139" spans="4:7">
      <c r="D139" s="112">
        <v>45108</v>
      </c>
      <c r="E139" s="12">
        <v>24512</v>
      </c>
      <c r="F139" s="14"/>
      <c r="G139" s="14"/>
    </row>
    <row r="140" spans="4:7">
      <c r="D140" s="112">
        <v>45139</v>
      </c>
      <c r="E140" s="12">
        <v>23507</v>
      </c>
      <c r="F140" s="14"/>
      <c r="G140" s="14"/>
    </row>
    <row r="141" spans="4:7">
      <c r="D141" s="112">
        <v>45170</v>
      </c>
      <c r="E141" s="12">
        <v>23256</v>
      </c>
      <c r="F141" s="14"/>
      <c r="G141" s="14"/>
    </row>
    <row r="142" spans="4:7">
      <c r="D142" s="112">
        <v>45200</v>
      </c>
      <c r="E142" s="12">
        <v>22208</v>
      </c>
      <c r="F142" s="14"/>
      <c r="G142" s="14"/>
    </row>
    <row r="143" spans="4:7">
      <c r="D143" s="112">
        <v>45231</v>
      </c>
      <c r="E143" s="12">
        <v>23541</v>
      </c>
      <c r="F143" s="14"/>
      <c r="G143" s="14"/>
    </row>
    <row r="144" spans="4:7">
      <c r="D144" s="112">
        <v>45261</v>
      </c>
      <c r="F144" s="14" t="s">
        <v>227</v>
      </c>
      <c r="G144" s="182">
        <v>23555</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15F8-BAB4-425B-9443-4BB5A992AF4A}">
  <dimension ref="A1:B16"/>
  <sheetViews>
    <sheetView workbookViewId="0">
      <selection activeCell="A15" sqref="A15"/>
    </sheetView>
  </sheetViews>
  <sheetFormatPr defaultColWidth="8.796875" defaultRowHeight="14.25"/>
  <cols>
    <col min="1" max="1" width="50.796875" style="12" customWidth="1"/>
    <col min="2" max="2" width="23.19921875" style="12" customWidth="1"/>
    <col min="3" max="16384" width="8.796875" style="12"/>
  </cols>
  <sheetData>
    <row r="1" spans="1:2">
      <c r="A1" s="44" t="s">
        <v>411</v>
      </c>
    </row>
    <row r="2" spans="1:2" ht="14.65" thickBot="1">
      <c r="A2" s="45" t="s">
        <v>211</v>
      </c>
    </row>
    <row r="3" spans="1:2" ht="14.65" thickBot="1">
      <c r="A3" s="113"/>
      <c r="B3" s="114">
        <v>2021</v>
      </c>
    </row>
    <row r="4" spans="1:2">
      <c r="A4" s="115"/>
      <c r="B4" s="116"/>
    </row>
    <row r="5" spans="1:2">
      <c r="A5" s="117" t="s">
        <v>212</v>
      </c>
      <c r="B5" s="118">
        <v>135.6</v>
      </c>
    </row>
    <row r="6" spans="1:2" ht="14.65" thickBot="1">
      <c r="A6" s="117" t="s">
        <v>213</v>
      </c>
      <c r="B6" s="119">
        <v>-19.100000000000001</v>
      </c>
    </row>
    <row r="7" spans="1:2">
      <c r="A7" s="117" t="s">
        <v>214</v>
      </c>
      <c r="B7" s="118">
        <v>116.4</v>
      </c>
    </row>
    <row r="8" spans="1:2">
      <c r="A8" s="117" t="s">
        <v>215</v>
      </c>
      <c r="B8" s="118">
        <v>-4</v>
      </c>
    </row>
    <row r="9" spans="1:2" ht="14.65" thickBot="1">
      <c r="A9" s="117" t="s">
        <v>216</v>
      </c>
      <c r="B9" s="119">
        <v>-17.600000000000001</v>
      </c>
    </row>
    <row r="10" spans="1:2">
      <c r="A10" s="117" t="s">
        <v>217</v>
      </c>
      <c r="B10" s="118">
        <v>94.9</v>
      </c>
    </row>
    <row r="11" spans="1:2" ht="14.65" thickBot="1">
      <c r="A11" s="117" t="s">
        <v>218</v>
      </c>
      <c r="B11" s="119" t="s">
        <v>410</v>
      </c>
    </row>
    <row r="12" spans="1:2">
      <c r="A12" s="120" t="s">
        <v>219</v>
      </c>
      <c r="B12" s="121">
        <v>2.2000000000000002</v>
      </c>
    </row>
    <row r="13" spans="1:2">
      <c r="A13" s="117" t="s">
        <v>220</v>
      </c>
      <c r="B13" s="118">
        <v>15.3</v>
      </c>
    </row>
    <row r="14" spans="1:2" ht="14.65" thickBot="1">
      <c r="A14" s="122" t="s">
        <v>221</v>
      </c>
      <c r="B14" s="123">
        <v>14.7</v>
      </c>
    </row>
    <row r="15" spans="1:2">
      <c r="A15" s="31" t="s">
        <v>222</v>
      </c>
    </row>
    <row r="16" spans="1:2">
      <c r="A16" s="31" t="s">
        <v>223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5922-BF71-445B-B7FD-C3BD4227A9E4}">
  <dimension ref="A1:N27"/>
  <sheetViews>
    <sheetView workbookViewId="0">
      <selection activeCell="A17" sqref="A17"/>
    </sheetView>
  </sheetViews>
  <sheetFormatPr defaultRowHeight="14.25"/>
  <cols>
    <col min="8" max="8" width="43.06640625" customWidth="1"/>
  </cols>
  <sheetData>
    <row r="1" spans="1:1">
      <c r="A1" s="43" t="s">
        <v>408</v>
      </c>
    </row>
    <row r="2" spans="1:1">
      <c r="A2" s="186" t="s">
        <v>407</v>
      </c>
    </row>
    <row r="17" spans="1:14">
      <c r="A17" s="187" t="s">
        <v>412</v>
      </c>
    </row>
    <row r="18" spans="1:14">
      <c r="A18" s="17" t="s">
        <v>409</v>
      </c>
    </row>
    <row r="25" spans="1:14">
      <c r="I25">
        <v>2017</v>
      </c>
      <c r="J25">
        <v>2018</v>
      </c>
      <c r="K25">
        <v>2019</v>
      </c>
      <c r="L25">
        <v>2020</v>
      </c>
      <c r="M25">
        <v>2021</v>
      </c>
      <c r="N25">
        <v>2022</v>
      </c>
    </row>
    <row r="26" spans="1:14">
      <c r="H26" t="s">
        <v>405</v>
      </c>
      <c r="I26" s="185">
        <v>0.32318938548159104</v>
      </c>
      <c r="J26" s="185">
        <v>0.38481781526504039</v>
      </c>
      <c r="K26" s="185">
        <v>0.3058725109203394</v>
      </c>
      <c r="L26" s="185">
        <v>0.30434320745115095</v>
      </c>
      <c r="M26" s="185">
        <v>0.34015702333747239</v>
      </c>
      <c r="N26" s="185">
        <v>0.43060981814204002</v>
      </c>
    </row>
    <row r="27" spans="1:14">
      <c r="H27" t="s">
        <v>406</v>
      </c>
      <c r="I27" s="185">
        <v>0.67681061451840896</v>
      </c>
      <c r="J27" s="185">
        <v>0.61518218473495967</v>
      </c>
      <c r="K27" s="185">
        <v>0.6941274890796606</v>
      </c>
      <c r="L27" s="185">
        <v>0.69565679254884905</v>
      </c>
      <c r="M27" s="185">
        <v>0.65984297666252756</v>
      </c>
      <c r="N27" s="185">
        <v>0.56939018185795998</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8BC2-594E-40CE-8533-F812DD1D6AFA}">
  <dimension ref="A1:BK32"/>
  <sheetViews>
    <sheetView showGridLines="0" workbookViewId="0">
      <selection activeCell="O11" sqref="O11"/>
    </sheetView>
  </sheetViews>
  <sheetFormatPr defaultRowHeight="14.25"/>
  <sheetData>
    <row r="1" spans="1:63">
      <c r="A1" s="130" t="s">
        <v>304</v>
      </c>
    </row>
    <row r="2" spans="1:63">
      <c r="A2" s="131" t="s">
        <v>305</v>
      </c>
    </row>
    <row r="3" spans="1:63">
      <c r="AS3" s="138"/>
      <c r="AT3" s="138"/>
      <c r="AU3" s="138"/>
      <c r="AV3" s="138"/>
    </row>
    <row r="4" spans="1:63">
      <c r="BK4" s="140"/>
    </row>
    <row r="14" spans="1:63">
      <c r="BG14" s="141"/>
    </row>
    <row r="19" spans="1:8">
      <c r="A19" s="139" t="s">
        <v>98</v>
      </c>
    </row>
    <row r="20" spans="1:8">
      <c r="A20" s="139" t="s">
        <v>306</v>
      </c>
    </row>
    <row r="21" spans="1:8">
      <c r="A21" s="139" t="s">
        <v>307</v>
      </c>
    </row>
    <row r="22" spans="1:8">
      <c r="A22" s="139"/>
    </row>
    <row r="30" spans="1:8">
      <c r="B30">
        <v>2020</v>
      </c>
      <c r="C30">
        <v>2021</v>
      </c>
      <c r="D30">
        <v>2022</v>
      </c>
      <c r="E30">
        <v>2023</v>
      </c>
      <c r="F30">
        <v>2024</v>
      </c>
      <c r="G30">
        <v>2025</v>
      </c>
      <c r="H30">
        <v>2026</v>
      </c>
    </row>
    <row r="31" spans="1:8">
      <c r="A31" t="s">
        <v>308</v>
      </c>
      <c r="B31" s="127">
        <v>4.6698048227938997</v>
      </c>
      <c r="C31" s="127">
        <v>5</v>
      </c>
      <c r="D31" s="127">
        <v>10.7</v>
      </c>
      <c r="E31" s="127">
        <v>10.8</v>
      </c>
      <c r="F31" s="127">
        <v>11.1</v>
      </c>
      <c r="G31" s="127">
        <v>11.7</v>
      </c>
      <c r="H31" s="127">
        <v>10.8</v>
      </c>
    </row>
    <row r="32" spans="1:8">
      <c r="A32" t="s">
        <v>309</v>
      </c>
      <c r="B32" s="127">
        <v>7.1629631772061</v>
      </c>
      <c r="C32" s="127">
        <v>10.324425999999999</v>
      </c>
      <c r="D32" s="127">
        <v>11.942574</v>
      </c>
      <c r="E32" s="127">
        <v>12.755000000000001</v>
      </c>
      <c r="F32" s="127">
        <v>13.39</v>
      </c>
      <c r="G32" s="127">
        <v>14.085000000000001</v>
      </c>
      <c r="H32" s="127">
        <v>14.81</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F592-DB32-428B-BAE4-48A6BB810A90}">
  <dimension ref="A1:AR31"/>
  <sheetViews>
    <sheetView workbookViewId="0"/>
  </sheetViews>
  <sheetFormatPr defaultRowHeight="14.25"/>
  <cols>
    <col min="4" max="4" width="28.46484375" customWidth="1"/>
  </cols>
  <sheetData>
    <row r="1" spans="1:44">
      <c r="A1" s="130" t="s">
        <v>310</v>
      </c>
    </row>
    <row r="2" spans="1:44">
      <c r="A2" s="131" t="s">
        <v>311</v>
      </c>
    </row>
    <row r="6" spans="1:44">
      <c r="AR6" s="142"/>
    </row>
    <row r="7" spans="1:44">
      <c r="AR7" s="143"/>
    </row>
    <row r="8" spans="1:44">
      <c r="AR8" s="142"/>
    </row>
    <row r="11" spans="1:44">
      <c r="E11" s="127"/>
      <c r="F11" s="127"/>
      <c r="G11" s="127"/>
      <c r="H11" s="127"/>
      <c r="I11" s="127"/>
      <c r="J11" s="127"/>
      <c r="K11" s="127"/>
      <c r="L11" s="127"/>
      <c r="M11" s="127"/>
      <c r="N11" s="127"/>
      <c r="O11" s="127"/>
      <c r="P11" s="127"/>
      <c r="Q11" s="127"/>
      <c r="R11" s="127"/>
      <c r="S11" s="127"/>
      <c r="T11" s="127"/>
      <c r="U11" s="127"/>
      <c r="V11" s="127"/>
      <c r="W11" s="127"/>
      <c r="X11" s="127"/>
      <c r="Y11" s="127"/>
      <c r="Z11" s="127"/>
      <c r="AA11" s="127"/>
    </row>
    <row r="12" spans="1:44">
      <c r="E12" s="127"/>
      <c r="F12" s="127"/>
      <c r="G12" s="127"/>
      <c r="H12" s="127"/>
      <c r="I12" s="127"/>
      <c r="J12" s="127"/>
      <c r="K12" s="127"/>
      <c r="L12" s="127"/>
      <c r="M12" s="127"/>
      <c r="N12" s="127"/>
      <c r="O12" s="127"/>
      <c r="P12" s="127"/>
      <c r="Q12" s="127"/>
      <c r="R12" s="127"/>
      <c r="S12" s="127"/>
      <c r="T12" s="127"/>
      <c r="U12" s="127"/>
      <c r="V12" s="127"/>
      <c r="W12" s="127"/>
      <c r="X12" s="127"/>
      <c r="Y12" s="127"/>
      <c r="Z12" s="127"/>
      <c r="AA12" s="127"/>
    </row>
    <row r="13" spans="1:44">
      <c r="E13" s="127"/>
      <c r="F13" s="127"/>
      <c r="G13" s="127"/>
      <c r="H13" s="127"/>
      <c r="I13" s="127"/>
      <c r="J13" s="127"/>
      <c r="K13" s="127"/>
      <c r="L13" s="127"/>
      <c r="M13" s="127"/>
      <c r="N13" s="127"/>
      <c r="O13" s="127"/>
      <c r="P13" s="127"/>
      <c r="Q13" s="127"/>
      <c r="R13" s="127"/>
      <c r="S13" s="127"/>
      <c r="T13" s="127"/>
      <c r="U13" s="127"/>
      <c r="V13" s="127"/>
      <c r="W13" s="127"/>
      <c r="X13" s="127"/>
      <c r="Y13" s="127"/>
      <c r="Z13" s="127"/>
      <c r="AA13" s="127"/>
    </row>
    <row r="14" spans="1:44">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6" spans="1:44">
      <c r="Y16" s="127"/>
      <c r="Z16" s="127"/>
      <c r="AA16" s="127"/>
      <c r="AB16" s="127"/>
      <c r="AC16" s="127"/>
      <c r="AD16" s="127"/>
      <c r="AE16" s="127"/>
    </row>
    <row r="18" spans="1:35">
      <c r="A18" s="135" t="s">
        <v>312</v>
      </c>
    </row>
    <row r="19" spans="1:35">
      <c r="A19" s="135" t="s">
        <v>313</v>
      </c>
      <c r="Y19" s="127"/>
      <c r="Z19" s="127"/>
      <c r="AA19" s="127"/>
      <c r="AB19" s="127"/>
      <c r="AC19" s="127"/>
      <c r="AD19" s="127"/>
      <c r="AE19" s="127"/>
    </row>
    <row r="20" spans="1:35">
      <c r="A20" s="135" t="s">
        <v>314</v>
      </c>
      <c r="AB20" s="127"/>
      <c r="AC20" s="127"/>
      <c r="AD20" s="127"/>
      <c r="AE20" s="127"/>
    </row>
    <row r="21" spans="1:35">
      <c r="A21" s="135" t="s">
        <v>315</v>
      </c>
      <c r="E21" s="127"/>
      <c r="F21" s="127"/>
      <c r="G21" s="127"/>
      <c r="H21" s="127"/>
      <c r="I21" s="127"/>
      <c r="J21" s="127"/>
      <c r="K21" s="127"/>
      <c r="L21" s="127"/>
      <c r="M21" s="127"/>
      <c r="N21" s="127"/>
      <c r="O21" s="127"/>
      <c r="P21" s="127"/>
      <c r="Q21" s="127"/>
      <c r="R21" s="127"/>
      <c r="S21" s="127"/>
      <c r="T21" s="127"/>
      <c r="U21" s="127"/>
      <c r="V21" s="127"/>
      <c r="W21" s="127"/>
      <c r="X21" s="127"/>
      <c r="Y21" s="127"/>
      <c r="Z21" s="127"/>
      <c r="AA21" s="127"/>
    </row>
    <row r="22" spans="1:35">
      <c r="A22" s="135" t="s">
        <v>316</v>
      </c>
      <c r="AB22" s="127"/>
      <c r="AC22" s="127"/>
      <c r="AD22" s="127"/>
      <c r="AE22" s="127"/>
    </row>
    <row r="23" spans="1:35">
      <c r="A23" s="135" t="s">
        <v>317</v>
      </c>
    </row>
    <row r="24" spans="1:35">
      <c r="A24" s="135"/>
      <c r="AB24" s="127"/>
      <c r="AC24" s="127"/>
      <c r="AD24" s="127"/>
      <c r="AE24" s="127"/>
    </row>
    <row r="27" spans="1:35">
      <c r="B27">
        <v>2000</v>
      </c>
      <c r="C27">
        <v>2001</v>
      </c>
      <c r="D27">
        <v>2002</v>
      </c>
      <c r="E27">
        <v>2003</v>
      </c>
      <c r="F27">
        <v>2004</v>
      </c>
      <c r="G27">
        <v>2005</v>
      </c>
      <c r="H27">
        <v>2006</v>
      </c>
      <c r="I27">
        <v>2007</v>
      </c>
      <c r="J27">
        <v>2008</v>
      </c>
      <c r="K27">
        <v>2009</v>
      </c>
      <c r="L27">
        <v>2010</v>
      </c>
      <c r="M27">
        <v>2011</v>
      </c>
      <c r="N27">
        <v>2012</v>
      </c>
      <c r="O27">
        <v>2013</v>
      </c>
      <c r="P27">
        <v>2014</v>
      </c>
      <c r="Q27">
        <v>2015</v>
      </c>
      <c r="R27">
        <v>2016</v>
      </c>
      <c r="S27">
        <v>2017</v>
      </c>
      <c r="T27">
        <v>2018</v>
      </c>
      <c r="U27">
        <v>2019</v>
      </c>
      <c r="V27">
        <v>2020</v>
      </c>
      <c r="W27">
        <v>2021</v>
      </c>
      <c r="X27">
        <v>2022</v>
      </c>
      <c r="Y27">
        <v>2023</v>
      </c>
      <c r="Z27">
        <v>2024</v>
      </c>
      <c r="AA27">
        <v>2025</v>
      </c>
      <c r="AB27">
        <v>2026</v>
      </c>
    </row>
    <row r="28" spans="1:35">
      <c r="A28" t="s">
        <v>227</v>
      </c>
      <c r="B28" s="127">
        <v>62.750071638559589</v>
      </c>
      <c r="C28" s="127">
        <v>65.37967904117653</v>
      </c>
      <c r="D28" s="127">
        <v>66.649235541768221</v>
      </c>
      <c r="E28" s="127">
        <v>67.403725704125748</v>
      </c>
      <c r="F28" s="127">
        <v>69.399224513812399</v>
      </c>
      <c r="G28" s="127">
        <v>68.573430648831661</v>
      </c>
      <c r="H28" s="127">
        <v>67.839536681493868</v>
      </c>
      <c r="I28" s="127">
        <v>67.023115796600337</v>
      </c>
      <c r="J28" s="127">
        <v>66.252397391637899</v>
      </c>
      <c r="K28" s="127">
        <v>69.980634589602261</v>
      </c>
      <c r="L28" s="127">
        <v>69.484607938044533</v>
      </c>
      <c r="M28" s="127">
        <v>69.811143474584227</v>
      </c>
      <c r="N28" s="127">
        <v>72.367062162481773</v>
      </c>
      <c r="O28" s="127">
        <v>69.30362606315235</v>
      </c>
      <c r="P28" s="127">
        <v>67.033210035381146</v>
      </c>
      <c r="Q28" s="127">
        <v>65.323310492584454</v>
      </c>
      <c r="R28" s="127">
        <v>65.782073302087269</v>
      </c>
      <c r="S28" s="127">
        <v>65.497703076353659</v>
      </c>
      <c r="T28" s="127">
        <v>66.009703005878279</v>
      </c>
      <c r="U28" s="127">
        <v>66.926502811458775</v>
      </c>
      <c r="V28" s="127">
        <v>73.669035673096829</v>
      </c>
      <c r="W28" s="127">
        <v>71.799675069979983</v>
      </c>
      <c r="X28" s="127">
        <v>62.92140179251362</v>
      </c>
      <c r="Y28" s="127">
        <v>61.88317956032509</v>
      </c>
      <c r="Z28" s="127">
        <v>62.339210063591693</v>
      </c>
      <c r="AA28" s="127">
        <v>63.240487287108415</v>
      </c>
      <c r="AB28" s="127">
        <v>64.238276378908026</v>
      </c>
      <c r="AF28" s="127"/>
      <c r="AG28" s="127"/>
      <c r="AH28" s="127"/>
      <c r="AI28" s="127"/>
    </row>
    <row r="29" spans="1:35">
      <c r="A29" t="s">
        <v>318</v>
      </c>
      <c r="B29" s="127">
        <v>62.750071638559589</v>
      </c>
      <c r="C29" s="127">
        <v>65.37967904117653</v>
      </c>
      <c r="D29" s="127">
        <v>66.649235541768221</v>
      </c>
      <c r="E29" s="127">
        <v>67.403725704125748</v>
      </c>
      <c r="F29" s="127">
        <v>69.399224513812399</v>
      </c>
      <c r="G29" s="127">
        <v>68.573430648831661</v>
      </c>
      <c r="H29" s="127">
        <v>67.839536681493868</v>
      </c>
      <c r="I29" s="127">
        <v>67.023115796600337</v>
      </c>
      <c r="J29" s="127">
        <v>66.252397391637899</v>
      </c>
      <c r="K29" s="127">
        <v>69.980634589602261</v>
      </c>
      <c r="L29" s="127">
        <v>69.484607938044533</v>
      </c>
      <c r="M29" s="127">
        <v>69.811143474584227</v>
      </c>
      <c r="N29" s="127">
        <v>72.367062162481773</v>
      </c>
      <c r="O29" s="127">
        <v>69.30362606315235</v>
      </c>
      <c r="P29" s="127">
        <v>67.033210035381146</v>
      </c>
      <c r="Q29" s="127">
        <v>65.323310492584454</v>
      </c>
      <c r="R29" s="127">
        <v>65.782073302087269</v>
      </c>
      <c r="S29" s="127">
        <v>65.497703076353659</v>
      </c>
      <c r="T29" s="127">
        <v>66.009703005878279</v>
      </c>
      <c r="U29" s="127">
        <v>65.574911275544522</v>
      </c>
      <c r="V29" s="127">
        <v>72.071016149641167</v>
      </c>
      <c r="W29" s="127">
        <v>72.696261382040746</v>
      </c>
      <c r="X29" s="127">
        <v>72.255411635993269</v>
      </c>
      <c r="Y29" s="127">
        <v>73.232748443904839</v>
      </c>
      <c r="Z29" s="127">
        <v>74.735714117693149</v>
      </c>
      <c r="AA29" s="127">
        <v>74.75455717388472</v>
      </c>
      <c r="AB29" s="127">
        <v>75.855019803567586</v>
      </c>
      <c r="AF29" s="127"/>
      <c r="AG29" s="127"/>
      <c r="AH29" s="127"/>
      <c r="AI29" s="127"/>
    </row>
    <row r="31" spans="1:35">
      <c r="AA31" s="127"/>
      <c r="AB31" s="127"/>
      <c r="AC31" s="127"/>
      <c r="AD31" s="127"/>
      <c r="AE31" s="127"/>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CDA40-4098-4DA4-BA40-49725F649829}">
  <dimension ref="A1:BH29"/>
  <sheetViews>
    <sheetView showGridLines="0" workbookViewId="0"/>
  </sheetViews>
  <sheetFormatPr defaultRowHeight="14.25"/>
  <sheetData>
    <row r="1" spans="1:8">
      <c r="A1" s="130" t="s">
        <v>320</v>
      </c>
    </row>
    <row r="2" spans="1:8">
      <c r="A2" s="131" t="s">
        <v>321</v>
      </c>
    </row>
    <row r="5" spans="1:8">
      <c r="C5" s="137"/>
      <c r="D5" s="138"/>
      <c r="E5" s="138"/>
      <c r="F5" s="138"/>
      <c r="G5" s="138"/>
      <c r="H5" s="138"/>
    </row>
    <row r="7" spans="1:8">
      <c r="D7" s="138"/>
      <c r="E7" s="138"/>
      <c r="F7" s="138"/>
      <c r="G7" s="138"/>
      <c r="H7" s="138"/>
    </row>
    <row r="8" spans="1:8">
      <c r="D8" s="138"/>
      <c r="E8" s="138"/>
      <c r="F8" s="138"/>
      <c r="G8" s="138"/>
      <c r="H8" s="138"/>
    </row>
    <row r="9" spans="1:8">
      <c r="G9" s="138"/>
      <c r="H9" s="138"/>
    </row>
    <row r="17" spans="1:60">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row>
    <row r="18" spans="1:60">
      <c r="A18" s="131" t="s">
        <v>322</v>
      </c>
    </row>
    <row r="19" spans="1:60">
      <c r="A19" s="144" t="s">
        <v>323</v>
      </c>
    </row>
    <row r="20" spans="1:60">
      <c r="A20" s="144" t="s">
        <v>324</v>
      </c>
    </row>
    <row r="21" spans="1:60">
      <c r="A21" s="144" t="s">
        <v>325</v>
      </c>
      <c r="BB21" s="127"/>
      <c r="BC21" s="127"/>
      <c r="BD21" s="127"/>
      <c r="BE21" s="127"/>
      <c r="BF21" s="127"/>
      <c r="BG21" s="127"/>
      <c r="BH21" s="127"/>
    </row>
    <row r="22" spans="1:60">
      <c r="A22" s="145" t="s">
        <v>326</v>
      </c>
    </row>
    <row r="26" spans="1:60">
      <c r="B26">
        <v>2019</v>
      </c>
      <c r="C26">
        <v>2020</v>
      </c>
      <c r="D26">
        <v>2021</v>
      </c>
      <c r="E26">
        <v>2022</v>
      </c>
      <c r="F26">
        <v>2023</v>
      </c>
      <c r="G26">
        <v>2024</v>
      </c>
      <c r="H26">
        <v>2025</v>
      </c>
      <c r="I26">
        <v>2026</v>
      </c>
    </row>
    <row r="27" spans="1:60">
      <c r="A27" t="s">
        <v>327</v>
      </c>
      <c r="B27" s="127">
        <v>1.476</v>
      </c>
      <c r="C27" s="127">
        <v>0.55300000000000016</v>
      </c>
      <c r="D27" s="127">
        <v>8.0000000000000071E-2</v>
      </c>
      <c r="E27" s="127">
        <v>1.679</v>
      </c>
      <c r="F27" s="127">
        <v>0.59399999999999997</v>
      </c>
      <c r="G27" s="127">
        <v>1.05</v>
      </c>
      <c r="H27" s="127">
        <v>1.1499999999999999</v>
      </c>
      <c r="I27" s="127">
        <v>1.0900000000000001</v>
      </c>
    </row>
    <row r="28" spans="1:60">
      <c r="A28" t="s">
        <v>328</v>
      </c>
      <c r="B28" s="127">
        <v>0.53016028955001637</v>
      </c>
      <c r="C28" s="127">
        <v>-0.28819070388661011</v>
      </c>
      <c r="D28" s="127">
        <v>1.2948466766552644</v>
      </c>
      <c r="E28" s="127">
        <v>1.4909683386130881</v>
      </c>
      <c r="F28" s="127">
        <v>0.74963365927565151</v>
      </c>
      <c r="G28" s="127">
        <v>0.54025179806241841</v>
      </c>
      <c r="H28" s="127">
        <v>0.53233155175483449</v>
      </c>
      <c r="I28" s="127">
        <v>0.58492772233230861</v>
      </c>
    </row>
    <row r="29" spans="1:60">
      <c r="A29" t="s">
        <v>329</v>
      </c>
      <c r="B29" s="127">
        <v>0.94583971044998361</v>
      </c>
      <c r="C29" s="127">
        <v>0.84119070388661021</v>
      </c>
      <c r="D29" s="127">
        <v>-1.2148466766552644</v>
      </c>
      <c r="E29" s="127">
        <v>0.18803166138691196</v>
      </c>
      <c r="F29" s="127">
        <v>-0.15563365927565154</v>
      </c>
      <c r="G29" s="127">
        <v>0.50974820193758164</v>
      </c>
      <c r="H29" s="127">
        <v>0.61766844824516542</v>
      </c>
      <c r="I29" s="127">
        <v>0.50507227766769147</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AD286-C3BA-4AE7-A19A-058E2ED23773}">
  <dimension ref="A1:P27"/>
  <sheetViews>
    <sheetView showGridLines="0" workbookViewId="0">
      <selection activeCell="I11" sqref="I11"/>
    </sheetView>
  </sheetViews>
  <sheetFormatPr defaultRowHeight="14.25"/>
  <cols>
    <col min="1" max="1" width="20.19921875" customWidth="1"/>
  </cols>
  <sheetData>
    <row r="1" spans="1:16">
      <c r="A1" s="130" t="s">
        <v>330</v>
      </c>
    </row>
    <row r="2" spans="1:16">
      <c r="A2" s="131" t="s">
        <v>331</v>
      </c>
      <c r="B2" s="12"/>
      <c r="C2" s="12"/>
      <c r="D2" s="12"/>
      <c r="E2" s="12"/>
      <c r="F2" s="12"/>
      <c r="G2" s="12"/>
      <c r="H2" s="12"/>
      <c r="I2" s="12"/>
      <c r="J2" s="12"/>
      <c r="K2" s="12"/>
      <c r="L2" s="12"/>
      <c r="M2" s="12"/>
      <c r="N2" s="12"/>
      <c r="O2" s="12"/>
      <c r="P2" s="12"/>
    </row>
    <row r="3" spans="1:16">
      <c r="B3" s="12"/>
      <c r="C3" s="12"/>
      <c r="D3" s="12"/>
      <c r="E3" s="12"/>
      <c r="F3" s="12"/>
      <c r="G3" s="12"/>
      <c r="H3" s="12"/>
      <c r="I3" s="12"/>
      <c r="J3" s="12"/>
      <c r="K3" s="12"/>
      <c r="L3" s="12"/>
      <c r="M3" s="12"/>
      <c r="N3" s="12"/>
      <c r="O3" s="12"/>
      <c r="P3" s="12"/>
    </row>
    <row r="4" spans="1:16">
      <c r="B4" s="12"/>
      <c r="C4" s="12"/>
      <c r="D4" s="12"/>
      <c r="E4" s="12"/>
      <c r="F4" s="12"/>
      <c r="G4" s="12"/>
      <c r="H4" s="12"/>
      <c r="I4" s="12"/>
      <c r="J4" s="12"/>
      <c r="K4" s="12"/>
      <c r="L4" s="12"/>
      <c r="M4" s="12"/>
      <c r="N4" s="12"/>
      <c r="O4" s="12"/>
      <c r="P4" s="12"/>
    </row>
    <row r="5" spans="1:16">
      <c r="B5" s="12"/>
      <c r="C5" s="12"/>
      <c r="D5" s="12"/>
      <c r="E5" s="12"/>
      <c r="F5" s="12"/>
      <c r="G5" s="12"/>
      <c r="H5" s="12"/>
      <c r="I5" s="12"/>
      <c r="J5" s="12"/>
      <c r="K5" s="12"/>
      <c r="L5" s="12"/>
      <c r="M5" s="12"/>
      <c r="N5" s="12"/>
      <c r="O5" s="12"/>
      <c r="P5" s="12"/>
    </row>
    <row r="6" spans="1:16">
      <c r="B6" s="12"/>
      <c r="C6" s="12"/>
      <c r="D6" s="12"/>
      <c r="E6" s="12"/>
      <c r="F6" s="12"/>
      <c r="G6" s="12"/>
      <c r="H6" s="12"/>
      <c r="I6" s="12"/>
      <c r="J6" s="12"/>
      <c r="K6" s="12"/>
      <c r="L6" s="12"/>
      <c r="M6" s="12"/>
      <c r="N6" s="12"/>
      <c r="O6" s="12"/>
      <c r="P6" s="12"/>
    </row>
    <row r="7" spans="1:16">
      <c r="B7" s="12"/>
      <c r="C7" s="12"/>
      <c r="D7" s="12"/>
      <c r="E7" s="12"/>
      <c r="F7" s="12"/>
      <c r="G7" s="12"/>
      <c r="H7" s="12"/>
      <c r="I7" s="12"/>
      <c r="J7" s="12"/>
      <c r="K7" s="12"/>
      <c r="L7" s="12"/>
      <c r="M7" s="12"/>
      <c r="N7" s="12"/>
      <c r="O7" s="12"/>
      <c r="P7" s="12"/>
    </row>
    <row r="8" spans="1:16">
      <c r="B8" s="12"/>
      <c r="C8" s="12"/>
      <c r="D8" s="12"/>
      <c r="E8" s="12"/>
      <c r="F8" s="12"/>
      <c r="G8" s="12"/>
      <c r="H8" s="12"/>
      <c r="I8" s="12"/>
      <c r="J8" s="12"/>
      <c r="K8" s="12"/>
      <c r="L8" s="12"/>
      <c r="M8" s="12"/>
      <c r="N8" s="12"/>
      <c r="O8" s="12"/>
      <c r="P8" s="12"/>
    </row>
    <row r="9" spans="1:16">
      <c r="B9" s="12"/>
      <c r="C9" s="12"/>
      <c r="D9" s="12"/>
      <c r="E9" s="12"/>
      <c r="F9" s="12"/>
      <c r="G9" s="12"/>
      <c r="H9" s="12"/>
      <c r="I9" s="138"/>
      <c r="J9" s="138"/>
      <c r="K9" s="138"/>
      <c r="L9" s="138"/>
      <c r="M9" s="138"/>
      <c r="N9" s="12"/>
      <c r="O9" s="12"/>
      <c r="P9" s="12"/>
    </row>
    <row r="10" spans="1:16">
      <c r="E10" s="12"/>
      <c r="F10" s="12"/>
      <c r="G10" s="12"/>
      <c r="H10" s="12"/>
      <c r="I10" s="12"/>
      <c r="J10" s="12"/>
      <c r="K10" s="12"/>
      <c r="L10" s="12"/>
      <c r="M10" s="12"/>
      <c r="N10" s="12"/>
      <c r="O10" s="12"/>
      <c r="P10" s="12"/>
    </row>
    <row r="11" spans="1:16">
      <c r="E11" s="12"/>
      <c r="F11" s="12"/>
      <c r="G11" s="12"/>
      <c r="H11" s="12"/>
      <c r="I11" s="12"/>
      <c r="J11" s="12"/>
      <c r="K11" s="12"/>
      <c r="L11" s="12"/>
      <c r="M11" s="12"/>
      <c r="N11" s="12"/>
      <c r="O11" s="12"/>
      <c r="P11" s="12"/>
    </row>
    <row r="12" spans="1:16">
      <c r="E12" s="12"/>
      <c r="F12" s="12"/>
      <c r="G12" s="12"/>
      <c r="H12" s="12"/>
      <c r="I12" s="12"/>
      <c r="J12" s="12"/>
      <c r="K12" s="12"/>
      <c r="L12" s="12"/>
      <c r="M12" s="12"/>
      <c r="N12" s="12"/>
      <c r="O12" s="12"/>
      <c r="P12" s="12"/>
    </row>
    <row r="13" spans="1:16">
      <c r="B13" s="12"/>
      <c r="C13" s="12"/>
      <c r="D13" s="12"/>
      <c r="E13" s="12"/>
      <c r="F13" s="12"/>
      <c r="G13" s="12"/>
      <c r="H13" s="12"/>
      <c r="I13" s="12"/>
      <c r="J13" s="12"/>
      <c r="K13" s="12"/>
      <c r="L13" s="12"/>
      <c r="M13" s="12"/>
      <c r="N13" s="12"/>
      <c r="O13" s="12"/>
      <c r="P13" s="12"/>
    </row>
    <row r="14" spans="1:16">
      <c r="B14" s="12"/>
      <c r="C14" s="12"/>
      <c r="D14" s="12"/>
      <c r="E14" s="12"/>
      <c r="F14" s="12"/>
      <c r="G14" s="12"/>
      <c r="H14" s="12"/>
      <c r="I14" s="12"/>
      <c r="J14" s="12"/>
      <c r="K14" s="12"/>
      <c r="L14" s="12"/>
      <c r="M14" s="12"/>
      <c r="N14" s="12"/>
      <c r="O14" s="12"/>
      <c r="P14" s="12"/>
    </row>
    <row r="15" spans="1:16">
      <c r="B15" s="12"/>
      <c r="C15" s="12"/>
      <c r="D15" s="12"/>
      <c r="E15" s="12"/>
      <c r="F15" s="12"/>
      <c r="G15" s="12"/>
      <c r="H15" s="12"/>
      <c r="I15" s="12"/>
      <c r="J15" s="12"/>
      <c r="K15" s="12"/>
      <c r="L15" s="12"/>
      <c r="M15" s="12"/>
      <c r="N15" s="12"/>
      <c r="O15" s="13"/>
      <c r="P15" s="12"/>
    </row>
    <row r="16" spans="1:16">
      <c r="B16" s="12"/>
      <c r="C16" s="12"/>
      <c r="D16" s="12"/>
      <c r="E16" s="12"/>
      <c r="F16" s="12"/>
      <c r="G16" s="12"/>
      <c r="H16" s="12"/>
      <c r="I16" s="146"/>
      <c r="J16" s="146"/>
      <c r="K16" s="146"/>
      <c r="L16" s="146"/>
      <c r="M16" s="12"/>
      <c r="N16" s="12"/>
      <c r="O16" s="13"/>
      <c r="P16" s="12"/>
    </row>
    <row r="17" spans="1:16">
      <c r="B17" s="12"/>
      <c r="C17" s="12"/>
      <c r="D17" s="12"/>
      <c r="E17" s="12"/>
      <c r="F17" s="12"/>
      <c r="G17" s="12"/>
      <c r="H17" s="12"/>
      <c r="I17" s="12"/>
      <c r="J17" s="12"/>
      <c r="K17" s="12"/>
      <c r="L17" s="12"/>
      <c r="M17" s="12"/>
      <c r="N17" s="12"/>
      <c r="O17" s="12"/>
      <c r="P17" s="12"/>
    </row>
    <row r="18" spans="1:16">
      <c r="B18" s="12"/>
      <c r="C18" s="12"/>
      <c r="D18" s="12"/>
      <c r="E18" s="12"/>
      <c r="F18" s="12"/>
      <c r="G18" s="12"/>
      <c r="H18" s="12"/>
      <c r="I18" s="12"/>
      <c r="J18" s="12"/>
      <c r="K18" s="12"/>
      <c r="L18" s="12"/>
      <c r="M18" s="12"/>
      <c r="N18" s="12"/>
      <c r="O18" s="12"/>
      <c r="P18" s="12"/>
    </row>
    <row r="19" spans="1:16">
      <c r="B19" s="12"/>
      <c r="C19" s="12"/>
      <c r="D19" s="12"/>
      <c r="E19" s="12"/>
      <c r="F19" s="12"/>
      <c r="G19" s="12"/>
      <c r="H19" s="12"/>
      <c r="I19" s="12"/>
      <c r="J19" s="12"/>
      <c r="K19" s="12"/>
      <c r="L19" s="12"/>
      <c r="M19" s="12"/>
      <c r="N19" s="12"/>
      <c r="O19" s="12"/>
      <c r="P19" s="12"/>
    </row>
    <row r="20" spans="1:16">
      <c r="B20" s="12"/>
      <c r="C20" s="12"/>
      <c r="D20" s="12"/>
      <c r="E20" s="12"/>
      <c r="F20" s="12"/>
      <c r="G20" s="12"/>
      <c r="H20" s="12"/>
      <c r="I20" s="12"/>
      <c r="J20" s="12"/>
      <c r="K20" s="12"/>
      <c r="L20" s="12"/>
      <c r="M20" s="12"/>
      <c r="N20" s="12"/>
      <c r="O20" s="12"/>
      <c r="P20" s="12"/>
    </row>
    <row r="21" spans="1:16">
      <c r="A21" s="139" t="s">
        <v>332</v>
      </c>
      <c r="B21" s="12"/>
      <c r="C21" s="12"/>
      <c r="D21" s="12"/>
      <c r="E21" s="12"/>
      <c r="F21" s="12"/>
      <c r="G21" s="12"/>
      <c r="H21" s="12"/>
      <c r="I21" s="12"/>
      <c r="J21" s="12"/>
      <c r="K21" s="12"/>
      <c r="L21" s="12"/>
      <c r="M21" s="12"/>
      <c r="N21" s="12"/>
      <c r="O21" s="12"/>
      <c r="P21" s="12"/>
    </row>
    <row r="22" spans="1:16">
      <c r="A22" s="139" t="s">
        <v>333</v>
      </c>
      <c r="D22" s="12"/>
      <c r="E22" s="12"/>
      <c r="F22" s="12"/>
      <c r="G22" s="12"/>
      <c r="H22" s="12"/>
      <c r="I22" s="12"/>
      <c r="J22" s="12"/>
      <c r="K22" s="12"/>
      <c r="L22" s="12"/>
      <c r="M22" s="12"/>
      <c r="N22" s="12"/>
      <c r="O22" s="12"/>
      <c r="P22" s="12"/>
    </row>
    <row r="23" spans="1:16">
      <c r="D23" s="12"/>
      <c r="E23" s="12"/>
      <c r="F23" s="12"/>
      <c r="G23" s="12"/>
      <c r="H23" s="12"/>
      <c r="I23" s="12"/>
      <c r="J23" s="12"/>
      <c r="K23" s="12"/>
      <c r="L23" s="12"/>
      <c r="M23" s="12"/>
      <c r="N23" s="12"/>
      <c r="O23" s="12"/>
      <c r="P23" s="12"/>
    </row>
    <row r="24" spans="1:16">
      <c r="D24" s="12"/>
      <c r="E24" s="12"/>
      <c r="F24" s="12"/>
      <c r="G24" s="12"/>
      <c r="H24" s="12"/>
      <c r="I24" s="12"/>
      <c r="J24" s="12"/>
      <c r="K24" s="12"/>
      <c r="L24" s="12"/>
      <c r="M24" s="12"/>
      <c r="N24" s="12"/>
      <c r="O24" s="12"/>
      <c r="P24" s="12"/>
    </row>
    <row r="25" spans="1:16">
      <c r="A25" s="147" t="s">
        <v>228</v>
      </c>
      <c r="B25" s="32">
        <v>65.16</v>
      </c>
      <c r="C25" s="32">
        <v>17.760000000000002</v>
      </c>
      <c r="D25" s="12"/>
      <c r="E25" s="12"/>
      <c r="F25" s="12"/>
      <c r="G25" s="12"/>
      <c r="H25" s="12"/>
      <c r="I25" s="12"/>
      <c r="J25" s="12"/>
      <c r="K25" s="12"/>
      <c r="L25" s="12"/>
      <c r="M25" s="12"/>
      <c r="N25" s="12"/>
      <c r="O25" s="13"/>
      <c r="P25" s="12"/>
    </row>
    <row r="26" spans="1:16">
      <c r="A26" s="147" t="s">
        <v>227</v>
      </c>
      <c r="B26" s="32">
        <v>46.01</v>
      </c>
      <c r="C26" s="32">
        <v>1.61</v>
      </c>
      <c r="D26" s="12"/>
      <c r="E26" s="12"/>
      <c r="F26" s="12"/>
      <c r="G26" s="12"/>
      <c r="H26" s="12"/>
      <c r="I26" s="12"/>
      <c r="J26" s="12"/>
      <c r="K26" s="12"/>
      <c r="L26" s="12"/>
      <c r="M26" s="12"/>
      <c r="N26" s="12"/>
      <c r="O26" s="13"/>
      <c r="P26" s="12"/>
    </row>
    <row r="27" spans="1:16">
      <c r="A27" s="147" t="s">
        <v>203</v>
      </c>
      <c r="B27" s="32">
        <v>32.622668714666183</v>
      </c>
      <c r="C27" s="32">
        <v>-11.777331285333814</v>
      </c>
      <c r="D27" s="12"/>
      <c r="E27" s="12"/>
      <c r="F27" s="12"/>
      <c r="G27" s="12"/>
      <c r="H27" s="12"/>
      <c r="I27" s="12"/>
      <c r="J27" s="12"/>
      <c r="K27" s="12"/>
      <c r="L27" s="12"/>
      <c r="M27" s="12"/>
      <c r="N27" s="12"/>
      <c r="O27" s="12"/>
      <c r="P27" s="12"/>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AB083-4072-4760-BEAC-641E2D39AB2B}">
  <dimension ref="A1:O34"/>
  <sheetViews>
    <sheetView workbookViewId="0">
      <selection sqref="A1:A2"/>
    </sheetView>
  </sheetViews>
  <sheetFormatPr defaultColWidth="8.796875" defaultRowHeight="14.25"/>
  <cols>
    <col min="1" max="16384" width="8.796875" style="12"/>
  </cols>
  <sheetData>
    <row r="1" spans="1:1">
      <c r="A1" s="44" t="s">
        <v>226</v>
      </c>
    </row>
    <row r="2" spans="1:1">
      <c r="A2" s="124" t="s">
        <v>224</v>
      </c>
    </row>
    <row r="18" spans="1:15">
      <c r="A18" s="31" t="s">
        <v>225</v>
      </c>
    </row>
    <row r="26" spans="1:15">
      <c r="D26" s="12">
        <v>2015</v>
      </c>
      <c r="E26" s="12">
        <v>2016</v>
      </c>
      <c r="F26" s="12">
        <v>2017</v>
      </c>
      <c r="G26" s="12">
        <v>2018</v>
      </c>
      <c r="H26" s="12">
        <v>2019</v>
      </c>
      <c r="I26" s="12">
        <v>2020</v>
      </c>
      <c r="J26" s="12">
        <v>2021</v>
      </c>
      <c r="K26" s="12">
        <v>2022</v>
      </c>
      <c r="L26" s="12">
        <v>2023</v>
      </c>
      <c r="M26" s="12">
        <v>2024</v>
      </c>
      <c r="N26" s="12">
        <v>2025</v>
      </c>
      <c r="O26" s="12">
        <v>2026</v>
      </c>
    </row>
    <row r="27" spans="1:15">
      <c r="C27" s="12" t="s">
        <v>227</v>
      </c>
      <c r="D27" s="12">
        <v>106.35046697326216</v>
      </c>
      <c r="E27" s="12">
        <v>102.8232074757649</v>
      </c>
      <c r="F27" s="12">
        <v>95.29783806143999</v>
      </c>
      <c r="G27" s="12">
        <v>90.934106835741972</v>
      </c>
      <c r="H27" s="12">
        <v>82.845586033490349</v>
      </c>
      <c r="I27" s="12">
        <v>91.683505998087711</v>
      </c>
      <c r="J27" s="12">
        <v>82.724696824859294</v>
      </c>
      <c r="K27" s="12">
        <v>68.864594927069305</v>
      </c>
      <c r="L27" s="12">
        <v>62.943989071038253</v>
      </c>
      <c r="M27" s="12">
        <v>63.313802083333336</v>
      </c>
      <c r="N27" s="12">
        <v>60.135609071779285</v>
      </c>
      <c r="O27" s="12">
        <v>57.377416225091423</v>
      </c>
    </row>
    <row r="28" spans="1:15">
      <c r="C28" s="12" t="s">
        <v>228</v>
      </c>
      <c r="J28" s="12">
        <v>82.724696824859294</v>
      </c>
      <c r="K28" s="12">
        <v>66.7</v>
      </c>
      <c r="L28" s="12">
        <v>64.7</v>
      </c>
      <c r="M28" s="12">
        <v>58.4</v>
      </c>
      <c r="N28" s="12">
        <v>52.3</v>
      </c>
      <c r="O28" s="12">
        <v>46</v>
      </c>
    </row>
    <row r="29" spans="1:15">
      <c r="C29" s="12" t="s">
        <v>13</v>
      </c>
      <c r="J29" s="12">
        <v>82.2</v>
      </c>
      <c r="K29" s="12">
        <v>72.900000000000006</v>
      </c>
      <c r="L29" s="12">
        <v>68.900000000000006</v>
      </c>
      <c r="M29" s="12">
        <v>63.4</v>
      </c>
      <c r="N29" s="12">
        <v>57.8</v>
      </c>
    </row>
    <row r="30" spans="1:15">
      <c r="C30" s="12" t="s">
        <v>229</v>
      </c>
      <c r="J30" s="12">
        <v>86.244062831729934</v>
      </c>
      <c r="K30" s="12">
        <v>81.238700066355889</v>
      </c>
      <c r="L30" s="12">
        <v>77.919007220771547</v>
      </c>
      <c r="M30" s="12">
        <v>73.045101260358933</v>
      </c>
      <c r="N30" s="12">
        <v>68.514147159944756</v>
      </c>
    </row>
    <row r="31" spans="1:15">
      <c r="C31" s="12" t="s">
        <v>230</v>
      </c>
      <c r="I31" s="12">
        <v>89.3</v>
      </c>
      <c r="J31" s="12">
        <v>90.4</v>
      </c>
      <c r="K31" s="12">
        <v>88.2</v>
      </c>
      <c r="L31" s="12">
        <v>85.9</v>
      </c>
      <c r="M31" s="12">
        <v>82.3</v>
      </c>
      <c r="N31" s="12">
        <v>79.2</v>
      </c>
    </row>
    <row r="32" spans="1:15">
      <c r="C32" s="12" t="s">
        <v>231</v>
      </c>
      <c r="H32" s="12">
        <v>82.090983959421266</v>
      </c>
      <c r="I32" s="12">
        <v>90.800736585875427</v>
      </c>
      <c r="J32" s="12">
        <v>97.615697266993678</v>
      </c>
      <c r="K32" s="12">
        <v>96.616373507057546</v>
      </c>
      <c r="L32" s="12">
        <v>95.046629971959703</v>
      </c>
      <c r="M32" s="12">
        <v>92.871794871794876</v>
      </c>
      <c r="N32" s="12">
        <v>89.780797791317596</v>
      </c>
    </row>
    <row r="33" spans="3:10">
      <c r="C33" s="12" t="s">
        <v>232</v>
      </c>
      <c r="H33" s="12">
        <v>82.259906040017214</v>
      </c>
      <c r="I33" s="12">
        <v>95.800862812769623</v>
      </c>
      <c r="J33" s="12">
        <v>103.82105831533477</v>
      </c>
    </row>
    <row r="34" spans="3:10">
      <c r="C34" s="12" t="s">
        <v>233</v>
      </c>
      <c r="H34" s="12">
        <v>85.777501142740448</v>
      </c>
      <c r="I34" s="12">
        <v>114.74148828826645</v>
      </c>
      <c r="J34" s="12">
        <v>111.54320273493003</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A8F5C-AF42-4622-B804-AB3F7528CFC0}">
  <dimension ref="A1:K32"/>
  <sheetViews>
    <sheetView workbookViewId="0"/>
  </sheetViews>
  <sheetFormatPr defaultColWidth="8.796875" defaultRowHeight="14.25"/>
  <cols>
    <col min="1" max="16384" width="8.796875" style="12"/>
  </cols>
  <sheetData>
    <row r="1" spans="1:1">
      <c r="A1" s="44" t="s">
        <v>236</v>
      </c>
    </row>
    <row r="2" spans="1:1">
      <c r="A2" s="124" t="s">
        <v>234</v>
      </c>
    </row>
    <row r="18" spans="1:11">
      <c r="A18" s="31" t="s">
        <v>152</v>
      </c>
    </row>
    <row r="19" spans="1:11">
      <c r="A19" s="31" t="s">
        <v>235</v>
      </c>
    </row>
    <row r="25" spans="1:11">
      <c r="E25" s="12">
        <v>2019</v>
      </c>
      <c r="F25" s="12">
        <v>2020</v>
      </c>
      <c r="G25" s="12">
        <v>2021</v>
      </c>
      <c r="H25" s="12">
        <v>2022</v>
      </c>
      <c r="I25" s="12">
        <v>2023</v>
      </c>
      <c r="J25" s="12">
        <v>2024</v>
      </c>
      <c r="K25" s="12">
        <v>2025</v>
      </c>
    </row>
    <row r="26" spans="1:11">
      <c r="D26" s="12" t="s">
        <v>237</v>
      </c>
      <c r="F26" s="12">
        <v>1.8238998845093022</v>
      </c>
      <c r="G26" s="12">
        <v>-10.576321361959756</v>
      </c>
      <c r="H26" s="12">
        <v>-25.159382803162714</v>
      </c>
      <c r="I26" s="12">
        <v>-29.705095235419876</v>
      </c>
      <c r="J26" s="12">
        <v>-31.505486297455789</v>
      </c>
      <c r="K26" s="12">
        <v>-31.717390817875327</v>
      </c>
    </row>
    <row r="27" spans="1:11">
      <c r="D27" s="12" t="s">
        <v>238</v>
      </c>
      <c r="F27" s="12">
        <v>0.88276941221228356</v>
      </c>
      <c r="G27" s="12">
        <v>-14.891000442134384</v>
      </c>
      <c r="H27" s="12">
        <v>-27.75177857998824</v>
      </c>
      <c r="I27" s="12">
        <v>-32.10264090092145</v>
      </c>
      <c r="J27" s="12">
        <v>-29.55799278846154</v>
      </c>
      <c r="K27" s="12">
        <v>-29.645188719538311</v>
      </c>
    </row>
    <row r="28" spans="1:11">
      <c r="D28" s="12" t="s">
        <v>239</v>
      </c>
      <c r="G28" s="12">
        <v>-10.471258839010128</v>
      </c>
      <c r="H28" s="12">
        <v>-17.631992792480123</v>
      </c>
      <c r="I28" s="12">
        <v>-18.870719377874849</v>
      </c>
      <c r="J28" s="12">
        <v>-18.224675308412952</v>
      </c>
      <c r="K28" s="12">
        <v>-17.108372798910754</v>
      </c>
    </row>
    <row r="29" spans="1:11">
      <c r="D29" s="12" t="s">
        <v>240</v>
      </c>
      <c r="G29" s="12">
        <v>-4.3184192649251116</v>
      </c>
      <c r="H29" s="12">
        <v>-8.9376098511406568</v>
      </c>
      <c r="I29" s="12">
        <v>-10.660903860812034</v>
      </c>
      <c r="J29" s="12">
        <v>-11.155554798436263</v>
      </c>
      <c r="K29" s="12">
        <v>-12.404407939537137</v>
      </c>
    </row>
    <row r="30" spans="1:11">
      <c r="D30" s="12" t="s">
        <v>241</v>
      </c>
      <c r="G30" s="12">
        <v>-1.1311027147072785</v>
      </c>
      <c r="H30" s="12">
        <v>-4.2991515979846362</v>
      </c>
      <c r="I30" s="12">
        <v>-7.3444112998642623</v>
      </c>
      <c r="J30" s="12">
        <v>-10.436670930777602</v>
      </c>
      <c r="K30" s="12">
        <v>-13.718732244227159</v>
      </c>
    </row>
    <row r="31" spans="1:11">
      <c r="D31" s="12" t="s">
        <v>242</v>
      </c>
      <c r="G31" s="12">
        <v>0.14701096429585103</v>
      </c>
      <c r="H31" s="12">
        <v>2.2342062494048927</v>
      </c>
      <c r="I31" s="12">
        <v>3.8906242254174082</v>
      </c>
      <c r="J31" s="12">
        <v>9.3761388369529932</v>
      </c>
      <c r="K31" s="12">
        <v>12.703554850924462</v>
      </c>
    </row>
    <row r="32" spans="1:11">
      <c r="D32" s="12" t="s">
        <v>243</v>
      </c>
      <c r="F32" s="12">
        <v>0.88276941221228356</v>
      </c>
      <c r="G32" s="12">
        <v>0.88276941221228356</v>
      </c>
      <c r="H32" s="12">
        <v>0.88276941221228356</v>
      </c>
      <c r="I32" s="12">
        <v>0.88276941221228356</v>
      </c>
      <c r="J32" s="12">
        <v>0.88276941221228356</v>
      </c>
      <c r="K32" s="12">
        <v>0.88276941221228356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9885C-BBB8-43AB-B828-61481D21E207}">
  <dimension ref="A1:C48"/>
  <sheetViews>
    <sheetView showGridLines="0" workbookViewId="0"/>
  </sheetViews>
  <sheetFormatPr defaultColWidth="8.796875" defaultRowHeight="14.25"/>
  <cols>
    <col min="1" max="16384" width="8.796875" style="12"/>
  </cols>
  <sheetData>
    <row r="1" spans="1:1">
      <c r="A1" s="204" t="s">
        <v>452</v>
      </c>
    </row>
    <row r="2" spans="1:1">
      <c r="A2" s="186" t="s">
        <v>450</v>
      </c>
    </row>
    <row r="3" spans="1:1">
      <c r="A3"/>
    </row>
    <row r="17" spans="1:3">
      <c r="A17" s="17" t="s">
        <v>451</v>
      </c>
    </row>
    <row r="19" spans="1:3">
      <c r="A19" s="31"/>
    </row>
    <row r="20" spans="1:3">
      <c r="B20" s="12" t="s">
        <v>459</v>
      </c>
      <c r="C20" s="12" t="s">
        <v>460</v>
      </c>
    </row>
    <row r="21" spans="1:3">
      <c r="A21" s="12">
        <v>1996</v>
      </c>
      <c r="B21" s="12">
        <v>10.091130302018229</v>
      </c>
      <c r="C21" s="12">
        <v>10.399602557684901</v>
      </c>
    </row>
    <row r="22" spans="1:3">
      <c r="A22" s="12">
        <v>1997</v>
      </c>
      <c r="B22" s="12">
        <v>12.689607350264367</v>
      </c>
      <c r="C22" s="12">
        <v>13.475039698814228</v>
      </c>
    </row>
    <row r="23" spans="1:3">
      <c r="A23" s="12">
        <v>1998</v>
      </c>
      <c r="B23" s="12">
        <v>12.122144450426902</v>
      </c>
      <c r="C23" s="12">
        <v>15.08713667464778</v>
      </c>
    </row>
    <row r="24" spans="1:3">
      <c r="A24" s="12">
        <v>1999</v>
      </c>
      <c r="B24" s="12">
        <v>14.725252109487528</v>
      </c>
      <c r="C24" s="12">
        <v>11.712073887255116</v>
      </c>
    </row>
    <row r="25" spans="1:3">
      <c r="A25" s="12">
        <v>2000</v>
      </c>
      <c r="B25" s="12">
        <v>14.904176757257744</v>
      </c>
      <c r="C25" s="12">
        <v>16.731972054219966</v>
      </c>
    </row>
    <row r="26" spans="1:3">
      <c r="A26" s="12">
        <v>2001</v>
      </c>
      <c r="B26" s="12">
        <v>5.2534346378018455</v>
      </c>
      <c r="C26" s="12">
        <v>9.9801940340266384</v>
      </c>
    </row>
    <row r="27" spans="1:3">
      <c r="A27" s="12">
        <v>2002</v>
      </c>
      <c r="B27" s="12">
        <v>8.7982991767817822</v>
      </c>
      <c r="C27" s="12">
        <v>8.8765271244575388</v>
      </c>
    </row>
    <row r="28" spans="1:3">
      <c r="A28" s="12">
        <v>2003</v>
      </c>
      <c r="B28" s="12">
        <v>9.1933651442853943</v>
      </c>
      <c r="C28" s="12">
        <v>9.6695774554353591</v>
      </c>
    </row>
    <row r="29" spans="1:3">
      <c r="A29" s="12">
        <v>2004</v>
      </c>
      <c r="B29" s="12">
        <v>10.945563509239207</v>
      </c>
      <c r="C29" s="12">
        <v>7.1342584002273384</v>
      </c>
    </row>
    <row r="30" spans="1:3">
      <c r="A30" s="12">
        <v>2005</v>
      </c>
      <c r="B30" s="12">
        <v>10.497786780703734</v>
      </c>
      <c r="C30" s="12">
        <v>8.730916650867556</v>
      </c>
    </row>
    <row r="31" spans="1:3">
      <c r="A31" s="12">
        <v>2006</v>
      </c>
      <c r="B31" s="12">
        <v>14.058017754994651</v>
      </c>
      <c r="C31" s="12">
        <v>9.4924516845457418</v>
      </c>
    </row>
    <row r="32" spans="1:3">
      <c r="A32" s="12">
        <v>2007</v>
      </c>
      <c r="B32" s="12">
        <v>5.311407098742464</v>
      </c>
      <c r="C32" s="12">
        <v>4.8215227347473331</v>
      </c>
    </row>
    <row r="33" spans="1:3">
      <c r="A33" s="12">
        <v>2008</v>
      </c>
      <c r="B33" s="12">
        <v>-8.6216155107116492</v>
      </c>
      <c r="C33" s="12">
        <v>-5.445215401085548</v>
      </c>
    </row>
    <row r="34" spans="1:3">
      <c r="A34" s="12">
        <v>2009</v>
      </c>
      <c r="B34" s="12">
        <v>-13.48375423348746</v>
      </c>
      <c r="C34" s="12">
        <v>-14.167004548287139</v>
      </c>
    </row>
    <row r="35" spans="1:3">
      <c r="A35" s="12">
        <v>2010</v>
      </c>
      <c r="B35" s="12">
        <v>-1.9305019305019329</v>
      </c>
      <c r="C35" s="12">
        <v>-3.8245141164396728</v>
      </c>
    </row>
    <row r="36" spans="1:3">
      <c r="A36" s="12">
        <v>2011</v>
      </c>
      <c r="B36" s="12">
        <v>-1.0775608778069454</v>
      </c>
      <c r="C36" s="12">
        <v>-3.8176393162887763</v>
      </c>
    </row>
    <row r="37" spans="1:3">
      <c r="A37" s="12">
        <v>2012</v>
      </c>
      <c r="B37" s="12">
        <v>2.4220637786433343</v>
      </c>
      <c r="C37" s="12">
        <v>-1.2606187880000306</v>
      </c>
    </row>
    <row r="38" spans="1:3">
      <c r="A38" s="12">
        <v>2013</v>
      </c>
      <c r="B38" s="12">
        <v>2.767427447359438</v>
      </c>
      <c r="C38" s="12">
        <v>7.9281389432408531</v>
      </c>
    </row>
    <row r="39" spans="1:3">
      <c r="A39" s="12">
        <v>2014</v>
      </c>
      <c r="B39" s="12">
        <v>7.9261567672171651</v>
      </c>
      <c r="C39" s="12">
        <v>9.2675538369360311</v>
      </c>
    </row>
    <row r="40" spans="1:3">
      <c r="A40" s="12">
        <v>2015</v>
      </c>
      <c r="B40" s="12">
        <v>4.1099068799587855</v>
      </c>
      <c r="C40" s="12">
        <v>7.5646569447875436</v>
      </c>
    </row>
    <row r="41" spans="1:3">
      <c r="A41" s="12">
        <v>2016</v>
      </c>
      <c r="B41" s="12">
        <v>3.5590311194988828</v>
      </c>
      <c r="C41" s="12">
        <v>5.6865645871146882</v>
      </c>
    </row>
    <row r="42" spans="1:3">
      <c r="A42" s="12">
        <v>2017</v>
      </c>
      <c r="B42" s="12">
        <v>3.5514575092882978</v>
      </c>
      <c r="C42" s="12">
        <v>6.7633439497999461</v>
      </c>
    </row>
    <row r="43" spans="1:3">
      <c r="A43" s="12">
        <v>2018</v>
      </c>
      <c r="B43" s="12">
        <v>5.8419851066819319</v>
      </c>
      <c r="C43" s="12">
        <v>5.0576461545269495</v>
      </c>
    </row>
    <row r="44" spans="1:3">
      <c r="A44" s="12">
        <v>2019</v>
      </c>
      <c r="B44" s="12">
        <v>6.2187885206378439</v>
      </c>
      <c r="C44" s="12">
        <v>8.189324234059427</v>
      </c>
    </row>
    <row r="45" spans="1:3">
      <c r="A45" s="12">
        <v>2020</v>
      </c>
      <c r="B45" s="12">
        <v>-7.6891386985505648</v>
      </c>
      <c r="C45" s="12">
        <v>-4.2283966120768497</v>
      </c>
    </row>
    <row r="46" spans="1:3">
      <c r="A46" s="12">
        <v>2021</v>
      </c>
      <c r="B46" s="12">
        <v>17.541088703802401</v>
      </c>
      <c r="C46" s="12">
        <v>14.07435614185664</v>
      </c>
    </row>
    <row r="47" spans="1:3">
      <c r="A47" s="12">
        <v>2022</v>
      </c>
      <c r="B47" s="12">
        <v>11.281962795404652</v>
      </c>
      <c r="C47" s="12">
        <v>14.928139690518108</v>
      </c>
    </row>
    <row r="48" spans="1:3">
      <c r="A48" s="12">
        <v>2023</v>
      </c>
      <c r="B48" s="12">
        <v>8.3123208070000008</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8C7B5-E1AC-4D51-AF69-C19765BF0146}">
  <dimension ref="A1:AA37"/>
  <sheetViews>
    <sheetView workbookViewId="0">
      <selection activeCell="F18" sqref="F18"/>
    </sheetView>
  </sheetViews>
  <sheetFormatPr defaultColWidth="8.796875" defaultRowHeight="14.25"/>
  <cols>
    <col min="1" max="16384" width="8.796875" style="12"/>
  </cols>
  <sheetData>
    <row r="1" spans="1:1">
      <c r="A1" s="44" t="s">
        <v>246</v>
      </c>
    </row>
    <row r="2" spans="1:1">
      <c r="A2" s="45" t="s">
        <v>244</v>
      </c>
    </row>
    <row r="17" spans="1:27">
      <c r="A17" s="31" t="s">
        <v>245</v>
      </c>
    </row>
    <row r="23" spans="1:27">
      <c r="E23" s="12" t="s">
        <v>247</v>
      </c>
      <c r="F23" s="12" t="s">
        <v>248</v>
      </c>
      <c r="G23" s="12" t="s">
        <v>249</v>
      </c>
      <c r="H23" s="12" t="s">
        <v>250</v>
      </c>
      <c r="I23" s="12" t="s">
        <v>251</v>
      </c>
      <c r="J23" s="12" t="s">
        <v>252</v>
      </c>
      <c r="K23" s="12" t="s">
        <v>253</v>
      </c>
      <c r="L23" s="12" t="s">
        <v>254</v>
      </c>
      <c r="M23" s="12" t="s">
        <v>255</v>
      </c>
      <c r="N23" s="12" t="s">
        <v>256</v>
      </c>
      <c r="O23" s="12" t="s">
        <v>257</v>
      </c>
      <c r="P23" s="12" t="s">
        <v>258</v>
      </c>
      <c r="Q23" s="12" t="s">
        <v>259</v>
      </c>
      <c r="R23" s="12" t="s">
        <v>260</v>
      </c>
      <c r="S23" s="12" t="s">
        <v>261</v>
      </c>
      <c r="T23" s="12" t="s">
        <v>262</v>
      </c>
      <c r="U23" s="12" t="s">
        <v>263</v>
      </c>
      <c r="V23" s="12" t="s">
        <v>264</v>
      </c>
      <c r="W23" s="12" t="s">
        <v>265</v>
      </c>
      <c r="X23" s="12" t="s">
        <v>266</v>
      </c>
      <c r="Y23" s="12" t="s">
        <v>13</v>
      </c>
      <c r="Z23" s="12" t="s">
        <v>228</v>
      </c>
      <c r="AA23" s="12" t="s">
        <v>227</v>
      </c>
    </row>
    <row r="24" spans="1:27">
      <c r="D24" s="12">
        <v>2013</v>
      </c>
      <c r="E24" s="12">
        <v>7225</v>
      </c>
      <c r="F24" s="12">
        <v>7615</v>
      </c>
      <c r="G24" s="12">
        <v>7160</v>
      </c>
      <c r="H24" s="12">
        <v>7310</v>
      </c>
      <c r="I24" s="12">
        <v>7324</v>
      </c>
      <c r="J24" s="12">
        <v>7324</v>
      </c>
      <c r="K24" s="12">
        <v>7324</v>
      </c>
      <c r="L24" s="12">
        <v>7324</v>
      </c>
      <c r="M24" s="12">
        <v>7324</v>
      </c>
      <c r="N24" s="12">
        <v>7324</v>
      </c>
      <c r="O24" s="12">
        <v>7324</v>
      </c>
      <c r="P24" s="12">
        <v>7324</v>
      </c>
      <c r="Q24" s="12">
        <v>7324</v>
      </c>
      <c r="R24" s="12">
        <v>7324</v>
      </c>
      <c r="AA24" s="12">
        <v>7324</v>
      </c>
    </row>
    <row r="25" spans="1:27">
      <c r="D25" s="12">
        <v>2014</v>
      </c>
      <c r="E25" s="12">
        <v>7740</v>
      </c>
      <c r="F25" s="12">
        <v>8420</v>
      </c>
      <c r="G25" s="12">
        <v>8155</v>
      </c>
      <c r="H25" s="12">
        <v>7752</v>
      </c>
      <c r="I25" s="12">
        <v>7504</v>
      </c>
      <c r="J25" s="12">
        <v>7466</v>
      </c>
      <c r="K25" s="12">
        <v>7466</v>
      </c>
      <c r="L25" s="12">
        <v>7470</v>
      </c>
      <c r="M25" s="12">
        <v>7470</v>
      </c>
      <c r="N25" s="12">
        <v>7470</v>
      </c>
      <c r="O25" s="12">
        <v>7470</v>
      </c>
      <c r="P25" s="12">
        <v>7470</v>
      </c>
      <c r="Q25" s="12">
        <v>7470</v>
      </c>
      <c r="R25" s="12">
        <v>7470</v>
      </c>
      <c r="AA25" s="12">
        <v>7470</v>
      </c>
    </row>
    <row r="26" spans="1:27">
      <c r="D26" s="12">
        <v>2015</v>
      </c>
      <c r="E26" s="12">
        <v>8120</v>
      </c>
      <c r="F26" s="12">
        <v>8750</v>
      </c>
      <c r="G26" s="12">
        <v>8750</v>
      </c>
      <c r="H26" s="12">
        <v>8405</v>
      </c>
      <c r="I26" s="12">
        <v>7697</v>
      </c>
      <c r="J26" s="12">
        <v>7142</v>
      </c>
      <c r="K26" s="12">
        <v>6990</v>
      </c>
      <c r="L26" s="12">
        <v>6979</v>
      </c>
      <c r="M26" s="12">
        <v>6979</v>
      </c>
      <c r="N26" s="12">
        <v>6979</v>
      </c>
      <c r="O26" s="12">
        <v>6979</v>
      </c>
      <c r="P26" s="12">
        <v>6979</v>
      </c>
      <c r="Q26" s="12">
        <v>6979</v>
      </c>
      <c r="R26" s="12">
        <v>6979</v>
      </c>
      <c r="AA26" s="12">
        <v>6979</v>
      </c>
    </row>
    <row r="27" spans="1:27">
      <c r="D27" s="12">
        <v>2016</v>
      </c>
      <c r="F27" s="12">
        <v>9075</v>
      </c>
      <c r="G27" s="12">
        <v>9075</v>
      </c>
      <c r="H27" s="12">
        <v>8870</v>
      </c>
      <c r="I27" s="12">
        <v>7878</v>
      </c>
      <c r="J27" s="12">
        <v>7194</v>
      </c>
      <c r="K27" s="12">
        <v>6988</v>
      </c>
      <c r="L27" s="12">
        <v>6837</v>
      </c>
      <c r="M27" s="12">
        <v>6762</v>
      </c>
      <c r="N27" s="12">
        <v>6738.9</v>
      </c>
      <c r="O27" s="12">
        <v>6738.9</v>
      </c>
      <c r="P27" s="12">
        <v>6738.9</v>
      </c>
      <c r="Q27" s="12">
        <v>6738.9</v>
      </c>
      <c r="R27" s="12">
        <v>6738.9</v>
      </c>
      <c r="AA27" s="12">
        <v>6738.9</v>
      </c>
    </row>
    <row r="28" spans="1:27">
      <c r="D28" s="12">
        <v>2017</v>
      </c>
      <c r="H28" s="12">
        <v>8934</v>
      </c>
      <c r="I28" s="12">
        <v>7929</v>
      </c>
      <c r="J28" s="12">
        <v>6941</v>
      </c>
      <c r="K28" s="12">
        <v>6711</v>
      </c>
      <c r="L28" s="12">
        <v>6464</v>
      </c>
      <c r="M28" s="12">
        <v>6296</v>
      </c>
      <c r="N28" s="12">
        <v>6195</v>
      </c>
      <c r="O28" s="12">
        <v>6147</v>
      </c>
      <c r="P28" s="12">
        <v>6089.5</v>
      </c>
      <c r="Q28" s="12">
        <v>6090</v>
      </c>
      <c r="R28" s="12">
        <v>6090</v>
      </c>
      <c r="AA28" s="12">
        <v>6090</v>
      </c>
    </row>
    <row r="29" spans="1:27">
      <c r="D29" s="12">
        <v>2018</v>
      </c>
      <c r="H29" s="12">
        <v>9309</v>
      </c>
      <c r="I29" s="12">
        <v>8321</v>
      </c>
      <c r="J29" s="12">
        <v>7050</v>
      </c>
      <c r="K29" s="12">
        <v>6772</v>
      </c>
      <c r="L29" s="12">
        <v>6386</v>
      </c>
      <c r="M29" s="12">
        <v>6230</v>
      </c>
      <c r="N29" s="12">
        <v>6276</v>
      </c>
      <c r="O29" s="12">
        <v>6104</v>
      </c>
      <c r="P29" s="12">
        <v>5828</v>
      </c>
      <c r="Q29" s="12">
        <v>5816</v>
      </c>
      <c r="R29" s="12">
        <v>5740</v>
      </c>
      <c r="S29" s="12">
        <v>5798</v>
      </c>
      <c r="T29" s="12">
        <v>5798</v>
      </c>
      <c r="AA29" s="12">
        <v>5798</v>
      </c>
    </row>
    <row r="30" spans="1:27">
      <c r="D30" s="12">
        <v>2019</v>
      </c>
      <c r="J30" s="12">
        <v>7008</v>
      </c>
      <c r="K30" s="12">
        <v>6655</v>
      </c>
      <c r="L30" s="12">
        <v>6125</v>
      </c>
      <c r="M30" s="12">
        <v>6011</v>
      </c>
      <c r="N30" s="12">
        <v>6075</v>
      </c>
      <c r="O30" s="12">
        <v>5882</v>
      </c>
      <c r="P30" s="12">
        <v>5504</v>
      </c>
      <c r="Q30" s="12">
        <v>5322</v>
      </c>
      <c r="R30" s="12">
        <v>5153</v>
      </c>
      <c r="S30" s="12">
        <v>5075</v>
      </c>
      <c r="T30" s="12">
        <v>5045</v>
      </c>
      <c r="U30" s="12">
        <v>5045</v>
      </c>
      <c r="AA30" s="12">
        <v>5045</v>
      </c>
    </row>
    <row r="31" spans="1:27">
      <c r="D31" s="12">
        <v>2020</v>
      </c>
      <c r="J31" s="12">
        <v>6879</v>
      </c>
      <c r="K31" s="12">
        <v>6623</v>
      </c>
      <c r="L31" s="12">
        <v>5912</v>
      </c>
      <c r="M31" s="12">
        <v>5708</v>
      </c>
      <c r="N31" s="12">
        <v>5921</v>
      </c>
      <c r="O31" s="12">
        <v>5677</v>
      </c>
      <c r="P31" s="12">
        <v>5326</v>
      </c>
      <c r="Q31" s="12">
        <v>5092</v>
      </c>
      <c r="R31" s="12">
        <v>4826</v>
      </c>
      <c r="S31" s="12">
        <v>4665</v>
      </c>
      <c r="T31" s="12">
        <v>4570</v>
      </c>
      <c r="U31" s="12">
        <v>4540</v>
      </c>
      <c r="V31" s="12">
        <v>4515</v>
      </c>
      <c r="W31" s="12">
        <v>4515</v>
      </c>
      <c r="AA31" s="12">
        <v>4515</v>
      </c>
    </row>
    <row r="32" spans="1:27">
      <c r="D32" s="12">
        <v>2021</v>
      </c>
      <c r="K32" s="12">
        <v>6126</v>
      </c>
      <c r="L32" s="12">
        <v>5292</v>
      </c>
      <c r="M32" s="12">
        <v>4963</v>
      </c>
      <c r="N32" s="12">
        <v>5206</v>
      </c>
      <c r="O32" s="12">
        <v>4993</v>
      </c>
      <c r="P32" s="12">
        <v>4737</v>
      </c>
      <c r="Q32" s="12">
        <v>4428</v>
      </c>
      <c r="R32" s="12">
        <v>4079</v>
      </c>
      <c r="S32" s="12">
        <v>3803</v>
      </c>
      <c r="T32" s="12">
        <v>3860</v>
      </c>
      <c r="U32" s="12">
        <v>3800</v>
      </c>
      <c r="V32" s="12">
        <v>3725</v>
      </c>
      <c r="W32" s="12">
        <v>3635</v>
      </c>
      <c r="X32" s="12">
        <v>3595</v>
      </c>
      <c r="Y32" s="12">
        <v>3595</v>
      </c>
      <c r="AA32" s="12">
        <v>3595</v>
      </c>
    </row>
    <row r="33" spans="4:27">
      <c r="D33" s="12">
        <v>2022</v>
      </c>
      <c r="Q33" s="12">
        <v>4683</v>
      </c>
      <c r="R33" s="12">
        <v>4290</v>
      </c>
      <c r="S33" s="12">
        <v>3939</v>
      </c>
      <c r="V33" s="12">
        <v>3860</v>
      </c>
      <c r="W33" s="12">
        <v>3730</v>
      </c>
      <c r="X33" s="12">
        <v>3765</v>
      </c>
      <c r="Y33" s="12">
        <v>3745</v>
      </c>
      <c r="Z33" s="12">
        <v>3700</v>
      </c>
      <c r="AA33" s="12">
        <v>3700</v>
      </c>
    </row>
    <row r="34" spans="4:27">
      <c r="D34" s="12">
        <v>2023</v>
      </c>
      <c r="Q34" s="12">
        <v>4947</v>
      </c>
      <c r="R34" s="12">
        <v>4536</v>
      </c>
      <c r="S34" s="12">
        <v>4065</v>
      </c>
      <c r="V34" s="12">
        <v>4045</v>
      </c>
      <c r="W34" s="12">
        <v>3805</v>
      </c>
      <c r="X34" s="12">
        <v>3725</v>
      </c>
      <c r="Y34" s="12">
        <v>3755</v>
      </c>
      <c r="Z34" s="12">
        <v>3400</v>
      </c>
      <c r="AA34" s="12">
        <v>3260</v>
      </c>
    </row>
    <row r="35" spans="4:27">
      <c r="D35" s="12">
        <v>2024</v>
      </c>
      <c r="S35" s="12">
        <v>4074</v>
      </c>
      <c r="V35" s="12">
        <v>4060</v>
      </c>
      <c r="W35" s="12">
        <v>3755</v>
      </c>
      <c r="X35" s="12">
        <v>3495</v>
      </c>
      <c r="Y35" s="12">
        <v>3780</v>
      </c>
      <c r="Z35" s="12">
        <v>3795</v>
      </c>
      <c r="AA35" s="12">
        <v>3685</v>
      </c>
    </row>
    <row r="36" spans="4:27">
      <c r="D36" s="12">
        <v>2025</v>
      </c>
      <c r="V36" s="12">
        <v>4055</v>
      </c>
      <c r="W36" s="12">
        <v>3680</v>
      </c>
      <c r="X36" s="12">
        <v>3350</v>
      </c>
      <c r="Y36" s="12">
        <v>3745</v>
      </c>
      <c r="Z36" s="12">
        <v>3780</v>
      </c>
      <c r="AA36" s="12">
        <v>3770</v>
      </c>
    </row>
    <row r="37" spans="4:27">
      <c r="D37" s="12">
        <v>2026</v>
      </c>
      <c r="Z37" s="12">
        <v>3420</v>
      </c>
      <c r="AA37" s="12">
        <v>3505</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3F16-CB78-4475-BD04-37D01896E6DC}">
  <dimension ref="A1:J56"/>
  <sheetViews>
    <sheetView workbookViewId="0">
      <selection sqref="A1:A2"/>
    </sheetView>
  </sheetViews>
  <sheetFormatPr defaultColWidth="9.06640625" defaultRowHeight="14.25"/>
  <cols>
    <col min="1" max="10" width="9" style="208"/>
    <col min="11" max="16384" width="9.06640625" style="12"/>
  </cols>
  <sheetData>
    <row r="1" spans="1:10">
      <c r="A1" s="213" t="s">
        <v>456</v>
      </c>
    </row>
    <row r="2" spans="1:10">
      <c r="A2" s="214" t="s">
        <v>455</v>
      </c>
    </row>
    <row r="3" spans="1:10">
      <c r="A3" s="206"/>
      <c r="B3" s="206"/>
      <c r="C3" s="206"/>
      <c r="D3" s="206"/>
      <c r="E3" s="206"/>
      <c r="F3" s="206"/>
      <c r="G3" s="206"/>
      <c r="H3" s="206"/>
      <c r="I3" s="206"/>
      <c r="J3" s="206"/>
    </row>
    <row r="4" spans="1:10" ht="42.75">
      <c r="A4" s="207"/>
      <c r="B4" s="207" t="s">
        <v>453</v>
      </c>
      <c r="C4" s="207" t="s">
        <v>454</v>
      </c>
      <c r="D4" s="207" t="s">
        <v>279</v>
      </c>
      <c r="E4" s="207"/>
      <c r="F4" s="207"/>
      <c r="G4" s="207"/>
      <c r="H4" s="207"/>
      <c r="I4" s="207"/>
      <c r="J4" s="207"/>
    </row>
    <row r="5" spans="1:10">
      <c r="A5" s="208">
        <v>2000</v>
      </c>
      <c r="H5" s="209"/>
      <c r="I5" s="207"/>
      <c r="J5" s="210"/>
    </row>
    <row r="6" spans="1:10">
      <c r="A6" s="208">
        <v>2001</v>
      </c>
      <c r="H6" s="209"/>
      <c r="I6" s="207"/>
      <c r="J6" s="210"/>
    </row>
    <row r="7" spans="1:10">
      <c r="A7" s="208">
        <v>2002</v>
      </c>
      <c r="H7" s="209"/>
      <c r="I7" s="207"/>
      <c r="J7" s="210"/>
    </row>
    <row r="8" spans="1:10">
      <c r="A8" s="208">
        <v>2003</v>
      </c>
      <c r="H8" s="209"/>
      <c r="I8" s="207"/>
      <c r="J8" s="210"/>
    </row>
    <row r="9" spans="1:10">
      <c r="A9" s="208">
        <v>2004</v>
      </c>
      <c r="H9" s="209"/>
      <c r="I9" s="207"/>
      <c r="J9" s="210"/>
    </row>
    <row r="10" spans="1:10">
      <c r="A10" s="208">
        <v>2005</v>
      </c>
      <c r="H10" s="209"/>
      <c r="I10" s="207"/>
      <c r="J10" s="210"/>
    </row>
    <row r="11" spans="1:10">
      <c r="A11" s="208">
        <v>2006</v>
      </c>
      <c r="H11" s="210"/>
      <c r="I11" s="210"/>
      <c r="J11" s="210"/>
    </row>
    <row r="12" spans="1:10">
      <c r="A12" s="208">
        <v>2007</v>
      </c>
      <c r="H12" s="210"/>
      <c r="I12" s="210"/>
      <c r="J12" s="210"/>
    </row>
    <row r="13" spans="1:10">
      <c r="A13" s="208">
        <v>2008</v>
      </c>
      <c r="H13" s="210"/>
      <c r="I13" s="210"/>
      <c r="J13" s="210"/>
    </row>
    <row r="14" spans="1:10">
      <c r="A14" s="208">
        <v>2009</v>
      </c>
      <c r="H14" s="210"/>
      <c r="I14" s="210"/>
      <c r="J14" s="210"/>
    </row>
    <row r="15" spans="1:10">
      <c r="A15" s="208">
        <v>2010</v>
      </c>
      <c r="H15" s="210"/>
      <c r="I15" s="210"/>
      <c r="J15" s="210"/>
    </row>
    <row r="16" spans="1:10">
      <c r="A16" s="208">
        <v>2011</v>
      </c>
      <c r="H16" s="210"/>
      <c r="I16" s="210"/>
      <c r="J16" s="210"/>
    </row>
    <row r="17" spans="1:10">
      <c r="A17" s="208">
        <v>2012</v>
      </c>
      <c r="H17" s="210"/>
      <c r="I17" s="210"/>
      <c r="J17" s="210"/>
    </row>
    <row r="18" spans="1:10">
      <c r="A18" s="208">
        <v>2013</v>
      </c>
      <c r="H18" s="210"/>
      <c r="I18" s="210"/>
      <c r="J18" s="210"/>
    </row>
    <row r="19" spans="1:10">
      <c r="A19" s="208">
        <v>2014</v>
      </c>
      <c r="H19" s="210"/>
      <c r="I19" s="210"/>
      <c r="J19" s="210"/>
    </row>
    <row r="20" spans="1:10">
      <c r="A20" s="208">
        <v>2015</v>
      </c>
      <c r="H20" s="210"/>
      <c r="I20" s="210"/>
      <c r="J20" s="210"/>
    </row>
    <row r="21" spans="1:10">
      <c r="A21" s="208">
        <v>2016</v>
      </c>
      <c r="H21" s="210"/>
      <c r="I21" s="210"/>
      <c r="J21" s="210"/>
    </row>
    <row r="22" spans="1:10">
      <c r="A22" s="208">
        <v>2017</v>
      </c>
      <c r="B22" s="211">
        <v>71186.923304562268</v>
      </c>
      <c r="C22" s="210"/>
      <c r="D22" s="211">
        <v>71186.923304562268</v>
      </c>
      <c r="H22" s="210"/>
      <c r="I22" s="210"/>
      <c r="J22" s="210"/>
    </row>
    <row r="23" spans="1:10">
      <c r="A23" s="208">
        <v>2018</v>
      </c>
      <c r="B23" s="211">
        <v>77133.478386167146</v>
      </c>
      <c r="C23" s="210"/>
      <c r="D23" s="211">
        <v>77133.478386167146</v>
      </c>
      <c r="H23" s="210"/>
      <c r="I23" s="210"/>
      <c r="J23" s="210"/>
    </row>
    <row r="24" spans="1:10">
      <c r="A24" s="208">
        <v>2019</v>
      </c>
      <c r="B24" s="211">
        <v>82259.17085427136</v>
      </c>
      <c r="C24" s="210">
        <v>81960</v>
      </c>
      <c r="D24" s="211">
        <v>82259.17085427136</v>
      </c>
      <c r="H24" s="210"/>
      <c r="I24" s="210"/>
      <c r="J24" s="210"/>
    </row>
    <row r="25" spans="1:10">
      <c r="A25" s="208">
        <v>2020</v>
      </c>
      <c r="B25" s="210">
        <v>82356.7</v>
      </c>
      <c r="C25" s="210">
        <v>97056.7</v>
      </c>
      <c r="D25" s="210">
        <v>86372.129396984936</v>
      </c>
      <c r="H25" s="210"/>
      <c r="I25" s="210"/>
      <c r="J25" s="210"/>
    </row>
    <row r="26" spans="1:10">
      <c r="A26" s="208">
        <v>2021</v>
      </c>
      <c r="B26" s="210">
        <v>88595.9</v>
      </c>
      <c r="C26" s="210">
        <v>101095.9</v>
      </c>
      <c r="D26" s="210">
        <v>90690.735866834191</v>
      </c>
      <c r="H26" s="210"/>
      <c r="I26" s="210"/>
      <c r="J26" s="210"/>
    </row>
    <row r="27" spans="1:10">
      <c r="A27" s="208">
        <v>2022</v>
      </c>
      <c r="B27" s="210">
        <v>94712.361428599994</v>
      </c>
      <c r="C27" s="210">
        <v>102715.36142859999</v>
      </c>
      <c r="D27" s="210">
        <v>95225.272660175906</v>
      </c>
      <c r="H27" s="210"/>
      <c r="I27" s="210"/>
      <c r="J27" s="210"/>
    </row>
    <row r="28" spans="1:10">
      <c r="A28" s="208">
        <v>2023</v>
      </c>
      <c r="B28" s="210">
        <v>104712.47846560985</v>
      </c>
      <c r="C28" s="210">
        <v>110754.22119041999</v>
      </c>
      <c r="D28" s="210">
        <v>99986.536293184705</v>
      </c>
      <c r="H28" s="210"/>
      <c r="I28" s="210"/>
      <c r="J28" s="210"/>
    </row>
    <row r="29" spans="1:10">
      <c r="A29" s="208">
        <v>2024</v>
      </c>
      <c r="B29" s="210">
        <v>110694.33417104496</v>
      </c>
      <c r="C29" s="210">
        <v>115538.30453968122</v>
      </c>
      <c r="D29" s="210">
        <v>104985.86310784395</v>
      </c>
      <c r="H29" s="210"/>
      <c r="I29" s="210"/>
      <c r="J29" s="210"/>
    </row>
    <row r="30" spans="1:10">
      <c r="C30" s="210"/>
      <c r="H30" s="210"/>
      <c r="I30" s="210"/>
      <c r="J30" s="210"/>
    </row>
    <row r="31" spans="1:10">
      <c r="C31" s="210"/>
      <c r="H31" s="210"/>
      <c r="I31" s="210"/>
      <c r="J31" s="210"/>
    </row>
    <row r="32" spans="1:10">
      <c r="H32" s="210"/>
      <c r="I32" s="210"/>
      <c r="J32" s="210"/>
    </row>
    <row r="33" spans="8:10">
      <c r="H33" s="210"/>
      <c r="I33" s="210"/>
      <c r="J33" s="210"/>
    </row>
    <row r="34" spans="8:10">
      <c r="H34" s="210"/>
      <c r="I34" s="210"/>
      <c r="J34" s="210"/>
    </row>
    <row r="35" spans="8:10">
      <c r="H35" s="210"/>
      <c r="I35" s="210"/>
      <c r="J35" s="210"/>
    </row>
    <row r="36" spans="8:10">
      <c r="H36" s="210"/>
      <c r="I36" s="210"/>
      <c r="J36" s="210"/>
    </row>
    <row r="37" spans="8:10">
      <c r="H37" s="210"/>
      <c r="I37" s="210"/>
      <c r="J37" s="210"/>
    </row>
    <row r="38" spans="8:10">
      <c r="H38" s="210"/>
      <c r="I38" s="210"/>
      <c r="J38" s="210"/>
    </row>
    <row r="39" spans="8:10">
      <c r="H39" s="210"/>
      <c r="I39" s="210"/>
      <c r="J39" s="210"/>
    </row>
    <row r="40" spans="8:10">
      <c r="H40" s="210"/>
      <c r="I40" s="210"/>
      <c r="J40" s="210"/>
    </row>
    <row r="41" spans="8:10">
      <c r="H41" s="210"/>
      <c r="I41" s="210"/>
      <c r="J41" s="210"/>
    </row>
    <row r="42" spans="8:10">
      <c r="H42" s="210"/>
      <c r="I42" s="210"/>
      <c r="J42" s="210"/>
    </row>
    <row r="43" spans="8:10">
      <c r="H43" s="210"/>
      <c r="I43" s="210"/>
      <c r="J43" s="210"/>
    </row>
    <row r="44" spans="8:10">
      <c r="H44" s="210"/>
      <c r="I44" s="210"/>
      <c r="J44" s="210"/>
    </row>
    <row r="45" spans="8:10">
      <c r="H45" s="210"/>
      <c r="I45" s="210"/>
      <c r="J45" s="210"/>
    </row>
    <row r="46" spans="8:10">
      <c r="H46" s="210"/>
      <c r="I46" s="210"/>
      <c r="J46" s="210"/>
    </row>
    <row r="47" spans="8:10">
      <c r="H47" s="210"/>
      <c r="I47" s="210"/>
      <c r="J47" s="210"/>
    </row>
    <row r="48" spans="8:10">
      <c r="H48" s="210"/>
      <c r="I48" s="210"/>
      <c r="J48" s="210"/>
    </row>
    <row r="49" spans="1:10">
      <c r="H49" s="210"/>
      <c r="I49" s="210"/>
      <c r="J49" s="210"/>
    </row>
    <row r="50" spans="1:10">
      <c r="H50" s="210"/>
      <c r="I50" s="210"/>
      <c r="J50" s="210"/>
    </row>
    <row r="51" spans="1:10">
      <c r="A51" s="207"/>
      <c r="B51" s="207"/>
      <c r="C51" s="207"/>
      <c r="D51" s="207"/>
      <c r="E51" s="207"/>
      <c r="F51" s="207"/>
      <c r="G51" s="207"/>
      <c r="H51" s="210"/>
      <c r="I51" s="210"/>
      <c r="J51" s="210"/>
    </row>
    <row r="52" spans="1:10">
      <c r="H52" s="210"/>
      <c r="I52" s="210"/>
      <c r="J52" s="210"/>
    </row>
    <row r="53" spans="1:10">
      <c r="H53" s="210"/>
      <c r="I53" s="210"/>
      <c r="J53" s="210"/>
    </row>
    <row r="54" spans="1:10">
      <c r="H54" s="211"/>
      <c r="I54" s="211"/>
      <c r="J54" s="211"/>
    </row>
    <row r="55" spans="1:10">
      <c r="H55" s="212"/>
      <c r="I55" s="212"/>
      <c r="J55" s="212"/>
    </row>
    <row r="56" spans="1:10">
      <c r="H56" s="212"/>
      <c r="I56" s="212"/>
      <c r="J56" s="212"/>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3CF5-6366-4306-85D7-8438F0B3D26E}">
  <dimension ref="A1:B8"/>
  <sheetViews>
    <sheetView workbookViewId="0">
      <selection sqref="A1:A2"/>
    </sheetView>
  </sheetViews>
  <sheetFormatPr defaultColWidth="9.06640625" defaultRowHeight="14.25"/>
  <cols>
    <col min="1" max="16384" width="9.06640625" style="12"/>
  </cols>
  <sheetData>
    <row r="1" spans="1:2">
      <c r="A1" s="213" t="s">
        <v>458</v>
      </c>
    </row>
    <row r="2" spans="1:2">
      <c r="A2" s="214" t="s">
        <v>457</v>
      </c>
    </row>
    <row r="4" spans="1:2">
      <c r="B4" s="12">
        <v>2024</v>
      </c>
    </row>
    <row r="5" spans="1:2">
      <c r="B5" s="12">
        <v>2.2000000000000002</v>
      </c>
    </row>
    <row r="6" spans="1:2">
      <c r="B6" s="12">
        <v>0.1</v>
      </c>
    </row>
    <row r="7" spans="1:2">
      <c r="B7" s="12">
        <v>0.4</v>
      </c>
    </row>
    <row r="8" spans="1:2">
      <c r="B8" s="12">
        <v>0.1</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8F890-2A86-4540-BE83-874FB6A61F75}">
  <dimension ref="A1:O45"/>
  <sheetViews>
    <sheetView workbookViewId="0">
      <selection activeCell="Q19" sqref="Q19"/>
    </sheetView>
  </sheetViews>
  <sheetFormatPr defaultColWidth="9.06640625" defaultRowHeight="14.25"/>
  <cols>
    <col min="1" max="16384" width="9.06640625" style="12"/>
  </cols>
  <sheetData>
    <row r="1" spans="1:15">
      <c r="A1" s="213" t="s">
        <v>503</v>
      </c>
    </row>
    <row r="2" spans="1:15">
      <c r="A2" s="214" t="s">
        <v>502</v>
      </c>
    </row>
    <row r="7" spans="1:15">
      <c r="K7" s="215"/>
      <c r="L7" s="215" t="s">
        <v>461</v>
      </c>
      <c r="M7" s="215"/>
      <c r="N7" s="215" t="s">
        <v>462</v>
      </c>
      <c r="O7" s="215"/>
    </row>
    <row r="8" spans="1:15">
      <c r="K8" s="215"/>
      <c r="L8" s="215" t="s">
        <v>463</v>
      </c>
      <c r="M8" s="215" t="s">
        <v>464</v>
      </c>
      <c r="N8" s="215" t="s">
        <v>463</v>
      </c>
      <c r="O8" s="215" t="s">
        <v>464</v>
      </c>
    </row>
    <row r="9" spans="1:15">
      <c r="K9" s="216" t="s">
        <v>465</v>
      </c>
      <c r="L9" s="217" t="e">
        <v>#N/A</v>
      </c>
      <c r="M9" s="217" t="e">
        <v>#N/A</v>
      </c>
      <c r="N9" s="217">
        <v>-41.576446693143289</v>
      </c>
      <c r="O9" s="217">
        <v>35.899751555047786</v>
      </c>
    </row>
    <row r="10" spans="1:15">
      <c r="K10" s="216" t="s">
        <v>466</v>
      </c>
      <c r="L10" s="217" t="e">
        <v>#N/A</v>
      </c>
      <c r="M10" s="217" t="e">
        <v>#N/A</v>
      </c>
      <c r="N10" s="217">
        <v>-5.5874575965122721</v>
      </c>
      <c r="O10" s="217">
        <v>24.78969159927253</v>
      </c>
    </row>
    <row r="11" spans="1:15">
      <c r="K11" s="216" t="s">
        <v>467</v>
      </c>
      <c r="L11" s="217" t="e">
        <v>#N/A</v>
      </c>
      <c r="M11" s="217" t="e">
        <v>#N/A</v>
      </c>
      <c r="N11" s="217">
        <v>5.0513329582639743</v>
      </c>
      <c r="O11" s="217">
        <v>29.65256247809489</v>
      </c>
    </row>
    <row r="12" spans="1:15">
      <c r="K12" s="216" t="s">
        <v>468</v>
      </c>
      <c r="L12" s="217" t="e">
        <v>#N/A</v>
      </c>
      <c r="M12" s="217" t="e">
        <v>#N/A</v>
      </c>
      <c r="N12" s="217">
        <v>6.9450615364108934</v>
      </c>
      <c r="O12" s="217">
        <v>18.487303949882257</v>
      </c>
    </row>
    <row r="13" spans="1:15">
      <c r="K13" s="216" t="s">
        <v>469</v>
      </c>
      <c r="L13" s="217">
        <v>14.203824059482976</v>
      </c>
      <c r="M13" s="217">
        <v>107.37517721448478</v>
      </c>
      <c r="N13" s="217" t="e">
        <v>#N/A</v>
      </c>
      <c r="O13" s="217" t="e">
        <v>#N/A</v>
      </c>
    </row>
    <row r="14" spans="1:15">
      <c r="K14" s="216" t="s">
        <v>470</v>
      </c>
      <c r="L14" s="217" t="e">
        <v>#N/A</v>
      </c>
      <c r="M14" s="217" t="e">
        <v>#N/A</v>
      </c>
      <c r="N14" s="217">
        <v>19.17245903051543</v>
      </c>
      <c r="O14" s="217">
        <v>46.433863896594083</v>
      </c>
    </row>
    <row r="15" spans="1:15">
      <c r="K15" s="216" t="s">
        <v>471</v>
      </c>
      <c r="L15" s="217" t="e">
        <v>#N/A</v>
      </c>
      <c r="M15" s="217" t="e">
        <v>#N/A</v>
      </c>
      <c r="N15" s="217">
        <v>19.625892646536276</v>
      </c>
      <c r="O15" s="217">
        <v>37.975479996437841</v>
      </c>
    </row>
    <row r="16" spans="1:15">
      <c r="K16" s="216" t="s">
        <v>472</v>
      </c>
      <c r="L16" s="217" t="e">
        <v>#N/A</v>
      </c>
      <c r="M16" s="217" t="e">
        <v>#N/A</v>
      </c>
      <c r="N16" s="217">
        <v>19.926947070413913</v>
      </c>
      <c r="O16" s="217">
        <v>31.345877524309479</v>
      </c>
    </row>
    <row r="17" spans="11:15">
      <c r="K17" s="216" t="s">
        <v>473</v>
      </c>
      <c r="L17" s="217" t="e">
        <v>#N/A</v>
      </c>
      <c r="M17" s="217" t="e">
        <v>#N/A</v>
      </c>
      <c r="N17" s="217">
        <v>20.423881090156097</v>
      </c>
      <c r="O17" s="217">
        <v>40.892659943895751</v>
      </c>
    </row>
    <row r="18" spans="11:15">
      <c r="K18" s="216" t="s">
        <v>474</v>
      </c>
      <c r="L18" s="217">
        <v>23.359035790239719</v>
      </c>
      <c r="M18" s="217">
        <v>53.80333410445931</v>
      </c>
      <c r="N18" s="217" t="e">
        <v>#N/A</v>
      </c>
      <c r="O18" s="217" t="e">
        <v>#N/A</v>
      </c>
    </row>
    <row r="19" spans="11:15">
      <c r="K19" s="216" t="s">
        <v>475</v>
      </c>
      <c r="L19" s="217">
        <v>23.779946405490559</v>
      </c>
      <c r="M19" s="217">
        <v>31.69684921470774</v>
      </c>
      <c r="N19" s="217" t="e">
        <v>#N/A</v>
      </c>
      <c r="O19" s="217" t="e">
        <v>#N/A</v>
      </c>
    </row>
    <row r="20" spans="11:15">
      <c r="K20" s="216" t="s">
        <v>476</v>
      </c>
      <c r="L20" s="217" t="e">
        <v>#N/A</v>
      </c>
      <c r="M20" s="217" t="e">
        <v>#N/A</v>
      </c>
      <c r="N20" s="217">
        <v>26.651246084888374</v>
      </c>
      <c r="O20" s="217">
        <v>38.090122865142121</v>
      </c>
    </row>
    <row r="21" spans="11:15">
      <c r="K21" s="216" t="s">
        <v>477</v>
      </c>
      <c r="L21" s="217">
        <v>29.939119229853688</v>
      </c>
      <c r="M21" s="217">
        <v>50.696059441089027</v>
      </c>
      <c r="N21" s="217" t="e">
        <v>#N/A</v>
      </c>
      <c r="O21" s="217" t="e">
        <v>#N/A</v>
      </c>
    </row>
    <row r="22" spans="11:15">
      <c r="K22" s="216" t="s">
        <v>478</v>
      </c>
      <c r="L22" s="217" t="e">
        <v>#N/A</v>
      </c>
      <c r="M22" s="217" t="e">
        <v>#N/A</v>
      </c>
      <c r="N22" s="217">
        <v>30.813491582329501</v>
      </c>
      <c r="O22" s="217">
        <v>44.982244584245294</v>
      </c>
    </row>
    <row r="23" spans="11:15">
      <c r="K23" s="216" t="s">
        <v>479</v>
      </c>
      <c r="L23" s="217" t="e">
        <v>#N/A</v>
      </c>
      <c r="M23" s="217" t="e">
        <v>#N/A</v>
      </c>
      <c r="N23" s="217">
        <v>33.309235914587084</v>
      </c>
      <c r="O23" s="217">
        <v>41.027527656290196</v>
      </c>
    </row>
    <row r="24" spans="11:15">
      <c r="K24" s="216" t="s">
        <v>480</v>
      </c>
      <c r="L24" s="217" t="e">
        <v>#N/A</v>
      </c>
      <c r="M24" s="217" t="e">
        <v>#N/A</v>
      </c>
      <c r="N24" s="217">
        <v>40.297300763494583</v>
      </c>
      <c r="O24" s="217">
        <v>49.208723145708568</v>
      </c>
    </row>
    <row r="25" spans="11:15">
      <c r="K25" s="216" t="s">
        <v>481</v>
      </c>
      <c r="L25" s="217" t="e">
        <v>#N/A</v>
      </c>
      <c r="M25" s="217" t="e">
        <v>#N/A</v>
      </c>
      <c r="N25" s="217">
        <v>46.659899493922588</v>
      </c>
      <c r="O25" s="217">
        <v>50.132857057907323</v>
      </c>
    </row>
    <row r="26" spans="11:15">
      <c r="K26" s="216" t="s">
        <v>482</v>
      </c>
      <c r="L26" s="217" t="e">
        <v>#N/A</v>
      </c>
      <c r="M26" s="217" t="e">
        <v>#N/A</v>
      </c>
      <c r="N26" s="217">
        <v>47.683619529172269</v>
      </c>
      <c r="O26" s="217">
        <v>57.803533579217323</v>
      </c>
    </row>
    <row r="27" spans="11:15">
      <c r="K27" s="216" t="s">
        <v>483</v>
      </c>
      <c r="L27" s="217">
        <v>47.993184130066588</v>
      </c>
      <c r="M27" s="217">
        <v>54.073289374334308</v>
      </c>
      <c r="N27" s="217" t="e">
        <v>#N/A</v>
      </c>
      <c r="O27" s="217" t="e">
        <v>#N/A</v>
      </c>
    </row>
    <row r="28" spans="11:15">
      <c r="K28" s="216" t="s">
        <v>484</v>
      </c>
      <c r="L28" s="217">
        <v>52.177331362640935</v>
      </c>
      <c r="M28" s="217">
        <v>66.113144569891219</v>
      </c>
      <c r="N28" s="217" t="e">
        <v>#N/A</v>
      </c>
      <c r="O28" s="217" t="e">
        <v>#N/A</v>
      </c>
    </row>
    <row r="29" spans="11:15">
      <c r="K29" s="216" t="s">
        <v>485</v>
      </c>
      <c r="L29" s="217" t="e">
        <v>#N/A</v>
      </c>
      <c r="M29" s="217" t="e">
        <v>#N/A</v>
      </c>
      <c r="N29" s="217">
        <v>53.860298907480129</v>
      </c>
      <c r="O29" s="217">
        <v>72.878706099127101</v>
      </c>
    </row>
    <row r="30" spans="11:15">
      <c r="K30" s="216" t="s">
        <v>486</v>
      </c>
      <c r="L30" s="217" t="e">
        <v>#N/A</v>
      </c>
      <c r="M30" s="217" t="e">
        <v>#N/A</v>
      </c>
      <c r="N30" s="217">
        <v>54.316961734148236</v>
      </c>
      <c r="O30" s="217">
        <v>72.310643117371299</v>
      </c>
    </row>
    <row r="31" spans="11:15">
      <c r="K31" s="216" t="s">
        <v>487</v>
      </c>
      <c r="L31" s="217" t="e">
        <v>#N/A</v>
      </c>
      <c r="M31" s="217" t="e">
        <v>#N/A</v>
      </c>
      <c r="N31" s="217">
        <v>54.913376227273567</v>
      </c>
      <c r="O31" s="217">
        <v>60.353912718895721</v>
      </c>
    </row>
    <row r="32" spans="11:15">
      <c r="K32" s="216" t="s">
        <v>488</v>
      </c>
      <c r="L32" s="217" t="e">
        <v>#N/A</v>
      </c>
      <c r="M32" s="217" t="e">
        <v>#N/A</v>
      </c>
      <c r="N32" s="217">
        <v>57.305850258931287</v>
      </c>
      <c r="O32" s="217">
        <v>68.89871823676495</v>
      </c>
    </row>
    <row r="33" spans="11:15">
      <c r="K33" s="216" t="s">
        <v>489</v>
      </c>
      <c r="L33" s="217" t="e">
        <v>#N/A</v>
      </c>
      <c r="M33" s="217" t="e">
        <v>#N/A</v>
      </c>
      <c r="N33" s="217">
        <v>58.599999999999994</v>
      </c>
      <c r="O33" s="217">
        <v>60.66029937532813</v>
      </c>
    </row>
    <row r="34" spans="11:15">
      <c r="K34" s="216" t="s">
        <v>490</v>
      </c>
      <c r="L34" s="217" t="e">
        <v>#N/A</v>
      </c>
      <c r="M34" s="217" t="e">
        <v>#N/A</v>
      </c>
      <c r="N34" s="217">
        <v>65.924944167434163</v>
      </c>
      <c r="O34" s="217">
        <v>72.337747089907509</v>
      </c>
    </row>
    <row r="35" spans="11:15">
      <c r="K35" s="216" t="s">
        <v>491</v>
      </c>
      <c r="L35" s="217" t="e">
        <v>#N/A</v>
      </c>
      <c r="M35" s="217" t="e">
        <v>#N/A</v>
      </c>
      <c r="N35" s="217">
        <v>68.864594927069305</v>
      </c>
      <c r="O35" s="217">
        <v>82.289042821158688</v>
      </c>
    </row>
    <row r="36" spans="11:15">
      <c r="K36" s="216" t="s">
        <v>492</v>
      </c>
      <c r="L36" s="217" t="e">
        <v>#N/A</v>
      </c>
      <c r="M36" s="217" t="e">
        <v>#N/A</v>
      </c>
      <c r="N36" s="217">
        <v>70.10665501536613</v>
      </c>
      <c r="O36" s="217">
        <v>78.433854123809084</v>
      </c>
    </row>
    <row r="37" spans="11:15">
      <c r="K37" s="216" t="s">
        <v>493</v>
      </c>
      <c r="L37" s="217">
        <v>95.09783418703222</v>
      </c>
      <c r="M37" s="217">
        <v>121.30643126373946</v>
      </c>
      <c r="N37" s="217" t="e">
        <v>#N/A</v>
      </c>
      <c r="O37" s="217" t="e">
        <v>#N/A</v>
      </c>
    </row>
    <row r="38" spans="11:15">
      <c r="K38" s="216" t="s">
        <v>494</v>
      </c>
      <c r="L38" s="217">
        <v>98.742996946620451</v>
      </c>
      <c r="M38" s="217">
        <v>111.59586059476653</v>
      </c>
      <c r="N38" s="217" t="e">
        <v>#N/A</v>
      </c>
      <c r="O38" s="217" t="e">
        <v>#N/A</v>
      </c>
    </row>
    <row r="39" spans="11:15">
      <c r="K39" s="216" t="s">
        <v>495</v>
      </c>
      <c r="L39" s="217">
        <v>98.891916785149391</v>
      </c>
      <c r="M39" s="217">
        <v>101.85963765806399</v>
      </c>
      <c r="N39" s="217" t="e">
        <v>#N/A</v>
      </c>
      <c r="O39" s="217" t="e">
        <v>#N/A</v>
      </c>
    </row>
    <row r="40" spans="11:15">
      <c r="K40" s="216" t="s">
        <v>496</v>
      </c>
      <c r="L40" s="217" t="e">
        <v>#N/A</v>
      </c>
      <c r="M40" s="217" t="e">
        <v>#N/A</v>
      </c>
      <c r="N40" s="217">
        <v>99.431454123762506</v>
      </c>
      <c r="O40" s="217">
        <v>104.25867934915034</v>
      </c>
    </row>
    <row r="41" spans="11:15">
      <c r="K41" s="216" t="s">
        <v>497</v>
      </c>
      <c r="L41" s="217" t="e">
        <v>#N/A</v>
      </c>
      <c r="M41" s="217" t="e">
        <v>#N/A</v>
      </c>
      <c r="N41" s="217">
        <v>104.27608557865618</v>
      </c>
      <c r="O41" s="217">
        <v>112.48031697510284</v>
      </c>
    </row>
    <row r="42" spans="11:15">
      <c r="K42" s="216" t="s">
        <v>498</v>
      </c>
      <c r="L42" s="217">
        <v>105.77066701506936</v>
      </c>
      <c r="M42" s="217">
        <v>111.78273525763673</v>
      </c>
      <c r="N42" s="217" t="e">
        <v>#N/A</v>
      </c>
      <c r="O42" s="217" t="e">
        <v>#N/A</v>
      </c>
    </row>
    <row r="43" spans="11:15">
      <c r="K43" s="216" t="s">
        <v>499</v>
      </c>
      <c r="L43" s="217">
        <v>136.07294319266003</v>
      </c>
      <c r="M43" s="217">
        <v>141.6387876962049</v>
      </c>
      <c r="N43" s="217" t="e">
        <v>#N/A</v>
      </c>
      <c r="O43" s="217" t="e">
        <v>#N/A</v>
      </c>
    </row>
    <row r="44" spans="11:15">
      <c r="K44" s="216" t="s">
        <v>500</v>
      </c>
      <c r="L44" s="217" t="e">
        <v>#N/A</v>
      </c>
      <c r="M44" s="217" t="e">
        <v>#N/A</v>
      </c>
      <c r="N44" s="217">
        <v>153.07561113722909</v>
      </c>
      <c r="O44" s="217">
        <v>171.25205859533855</v>
      </c>
    </row>
    <row r="45" spans="11:15">
      <c r="K45" s="216" t="s">
        <v>501</v>
      </c>
      <c r="L45" s="217">
        <v>161.53954213262136</v>
      </c>
      <c r="M45" s="217">
        <v>260.0837397366459</v>
      </c>
      <c r="N45" s="217" t="e">
        <v>#N/A</v>
      </c>
      <c r="O45" s="217" t="e">
        <v>#N/A</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3C277-E783-4EAF-B51A-2DE5A339B084}">
  <dimension ref="A1:W19"/>
  <sheetViews>
    <sheetView workbookViewId="0">
      <selection activeCell="L22" sqref="L22"/>
    </sheetView>
  </sheetViews>
  <sheetFormatPr defaultColWidth="9.06640625" defaultRowHeight="14.25"/>
  <cols>
    <col min="1" max="16384" width="9.06640625" style="12"/>
  </cols>
  <sheetData>
    <row r="1" spans="1:23">
      <c r="A1" s="213" t="s">
        <v>653</v>
      </c>
    </row>
    <row r="2" spans="1:23">
      <c r="A2" s="214" t="s">
        <v>652</v>
      </c>
    </row>
    <row r="6" spans="1:23">
      <c r="N6" s="12">
        <v>2014</v>
      </c>
      <c r="O6" s="12">
        <v>2015</v>
      </c>
      <c r="P6" s="12">
        <v>2016</v>
      </c>
      <c r="Q6" s="12">
        <v>2017</v>
      </c>
      <c r="R6" s="12">
        <v>2018</v>
      </c>
      <c r="S6" s="12">
        <v>2019</v>
      </c>
      <c r="T6" s="12">
        <v>2020</v>
      </c>
      <c r="U6" s="12">
        <v>2021</v>
      </c>
      <c r="V6" s="12">
        <v>2022</v>
      </c>
      <c r="W6" s="12">
        <v>2023</v>
      </c>
    </row>
    <row r="7" spans="1:23">
      <c r="M7" s="12" t="s">
        <v>501</v>
      </c>
      <c r="N7" s="251">
        <v>144.93722281578016</v>
      </c>
      <c r="O7" s="251">
        <v>144.45113342616543</v>
      </c>
      <c r="P7" s="251">
        <v>149.50180448912366</v>
      </c>
      <c r="Q7" s="251">
        <v>148.06665666195963</v>
      </c>
      <c r="R7" s="251">
        <v>151.14676694630779</v>
      </c>
      <c r="S7" s="251">
        <v>151.7459149839159</v>
      </c>
      <c r="T7" s="251">
        <v>162.27557768198832</v>
      </c>
      <c r="U7" s="251">
        <v>156.69701347617948</v>
      </c>
      <c r="V7" s="251">
        <v>161.53954213262136</v>
      </c>
      <c r="W7" s="251">
        <v>158.5431400908939</v>
      </c>
    </row>
    <row r="8" spans="1:23">
      <c r="N8" s="251"/>
      <c r="O8" s="251"/>
      <c r="P8" s="251"/>
      <c r="Q8" s="251"/>
      <c r="R8" s="251"/>
      <c r="S8" s="251"/>
      <c r="T8" s="251"/>
      <c r="U8" s="251"/>
      <c r="V8" s="251"/>
      <c r="W8" s="251"/>
    </row>
    <row r="9" spans="1:23">
      <c r="M9" s="12" t="s">
        <v>499</v>
      </c>
      <c r="N9" s="251">
        <v>121.41911729463943</v>
      </c>
      <c r="O9" s="251">
        <v>122.23764690957528</v>
      </c>
      <c r="P9" s="251">
        <v>121.6040693789963</v>
      </c>
      <c r="Q9" s="251">
        <v>121.29134460406095</v>
      </c>
      <c r="R9" s="251">
        <v>121.82465644231002</v>
      </c>
      <c r="S9" s="251">
        <v>121.70869212628621</v>
      </c>
      <c r="T9" s="251">
        <v>141.47033661826069</v>
      </c>
      <c r="U9" s="251">
        <v>137.38982902942143</v>
      </c>
      <c r="V9" s="251">
        <v>132.69998124823874</v>
      </c>
      <c r="W9" s="251">
        <v>132.60498487624946</v>
      </c>
    </row>
    <row r="10" spans="1:23">
      <c r="M10" s="12" t="s">
        <v>498</v>
      </c>
      <c r="N10" s="251">
        <v>85.465155493740014</v>
      </c>
      <c r="O10" s="251">
        <v>86.347906144015369</v>
      </c>
      <c r="P10" s="251">
        <v>89.184644217052821</v>
      </c>
      <c r="Q10" s="251">
        <v>89.376739585990506</v>
      </c>
      <c r="R10" s="251">
        <v>89.239395998656121</v>
      </c>
      <c r="S10" s="251">
        <v>88.881231193349279</v>
      </c>
      <c r="T10" s="251">
        <v>101.2368454659354</v>
      </c>
      <c r="U10" s="251">
        <v>100.40509282410426</v>
      </c>
      <c r="V10" s="251">
        <v>101.36057206801496</v>
      </c>
      <c r="W10" s="251">
        <v>99.59097675577074</v>
      </c>
    </row>
    <row r="11" spans="1:23">
      <c r="M11" s="12" t="s">
        <v>497</v>
      </c>
      <c r="N11" s="251">
        <v>120.64971739985913</v>
      </c>
      <c r="O11" s="251">
        <v>121.04798089400222</v>
      </c>
      <c r="P11" s="251">
        <v>119.44074153117221</v>
      </c>
      <c r="Q11" s="251">
        <v>116.01830289909879</v>
      </c>
      <c r="R11" s="251">
        <v>113.39104083062925</v>
      </c>
      <c r="S11" s="251">
        <v>109.85699338587995</v>
      </c>
      <c r="T11" s="251">
        <v>122.98338110940222</v>
      </c>
      <c r="U11" s="251">
        <v>118.14417454320574</v>
      </c>
      <c r="V11" s="251">
        <v>108.11818390432732</v>
      </c>
      <c r="W11" s="251">
        <v>102.86825632929424</v>
      </c>
    </row>
    <row r="12" spans="1:23">
      <c r="M12" s="12" t="s">
        <v>496</v>
      </c>
      <c r="N12" s="251">
        <v>93.370040992148958</v>
      </c>
      <c r="O12" s="251">
        <v>92.003398111840113</v>
      </c>
      <c r="P12" s="251">
        <v>91.18337072904194</v>
      </c>
      <c r="Q12" s="251">
        <v>88.316144253454667</v>
      </c>
      <c r="R12" s="251">
        <v>86.404116065392756</v>
      </c>
      <c r="S12" s="251">
        <v>84.745182012847962</v>
      </c>
      <c r="T12" s="251">
        <v>97.502973944548714</v>
      </c>
      <c r="U12" s="251">
        <v>94.406215051281336</v>
      </c>
      <c r="V12" s="251">
        <v>91.388391427157046</v>
      </c>
      <c r="W12" s="251">
        <v>92.888661591951731</v>
      </c>
    </row>
    <row r="13" spans="1:23">
      <c r="M13" s="12" t="s">
        <v>495</v>
      </c>
      <c r="N13" s="251">
        <v>77.876474841732488</v>
      </c>
      <c r="O13" s="251">
        <v>78.157239101758563</v>
      </c>
      <c r="P13" s="251">
        <v>77.6053146322934</v>
      </c>
      <c r="Q13" s="251">
        <v>76.15471979004397</v>
      </c>
      <c r="R13" s="251">
        <v>75.396470768189644</v>
      </c>
      <c r="S13" s="251">
        <v>74.617843159330008</v>
      </c>
      <c r="T13" s="251">
        <v>93.609307288511431</v>
      </c>
      <c r="U13" s="251">
        <v>94.118842847867583</v>
      </c>
      <c r="V13" s="251">
        <v>98.891916785149391</v>
      </c>
      <c r="W13" s="251">
        <v>98.983577724396454</v>
      </c>
    </row>
    <row r="14" spans="1:23">
      <c r="M14" s="12" t="s">
        <v>494</v>
      </c>
      <c r="N14" s="251">
        <v>86.236672677337381</v>
      </c>
      <c r="O14" s="251">
        <v>86.021566619546391</v>
      </c>
      <c r="P14" s="251">
        <v>87.127669729545403</v>
      </c>
      <c r="Q14" s="251">
        <v>86.185011681800816</v>
      </c>
      <c r="R14" s="251">
        <v>84.908515781333193</v>
      </c>
      <c r="S14" s="251">
        <v>83.713728800903723</v>
      </c>
      <c r="T14" s="251">
        <v>102.93916810394903</v>
      </c>
      <c r="U14" s="251">
        <v>100.90498727797824</v>
      </c>
      <c r="V14" s="251">
        <v>97.195253261159394</v>
      </c>
      <c r="W14" s="251">
        <v>93.943013693848897</v>
      </c>
    </row>
    <row r="15" spans="1:23">
      <c r="M15" s="12" t="s">
        <v>493</v>
      </c>
      <c r="N15" s="251">
        <v>81.05246664302085</v>
      </c>
      <c r="O15" s="251">
        <v>80.873875543947676</v>
      </c>
      <c r="P15" s="251">
        <v>81.848265053409719</v>
      </c>
      <c r="Q15" s="251">
        <v>80.419856910719375</v>
      </c>
      <c r="R15" s="251">
        <v>81.132041839812103</v>
      </c>
      <c r="S15" s="251">
        <v>83.057025062029524</v>
      </c>
      <c r="T15" s="251">
        <v>98.343553912665683</v>
      </c>
      <c r="U15" s="251">
        <v>98.311320036499993</v>
      </c>
      <c r="V15" s="251">
        <v>95.09783418703222</v>
      </c>
      <c r="W15" s="251">
        <v>96.686868808928821</v>
      </c>
    </row>
    <row r="16" spans="1:23">
      <c r="M16" s="12" t="s">
        <v>492</v>
      </c>
      <c r="N16" s="251">
        <v>59.144351382171365</v>
      </c>
      <c r="O16" s="251">
        <v>58.28529003312233</v>
      </c>
      <c r="P16" s="251">
        <v>56.916407071430164</v>
      </c>
      <c r="Q16" s="251">
        <v>55.920271127117097</v>
      </c>
      <c r="R16" s="251">
        <v>50.737520854735884</v>
      </c>
      <c r="S16" s="251">
        <v>47.997567883393899</v>
      </c>
      <c r="T16" s="251">
        <v>59.329931436214068</v>
      </c>
      <c r="U16" s="251">
        <v>60.184095757637536</v>
      </c>
      <c r="V16" s="251">
        <v>58.365372362042436</v>
      </c>
      <c r="W16" s="251">
        <v>56.164434330024335</v>
      </c>
    </row>
    <row r="17" spans="13:23">
      <c r="N17" s="251"/>
      <c r="O17" s="251"/>
      <c r="P17" s="251"/>
      <c r="Q17" s="251"/>
      <c r="R17" s="251"/>
      <c r="S17" s="251"/>
      <c r="T17" s="251"/>
      <c r="U17" s="251"/>
      <c r="V17" s="251"/>
      <c r="W17" s="251"/>
    </row>
    <row r="18" spans="13:23">
      <c r="M18" s="12" t="s">
        <v>489</v>
      </c>
      <c r="N18" s="251">
        <v>61.6</v>
      </c>
      <c r="O18" s="251">
        <v>59.9</v>
      </c>
      <c r="P18" s="251">
        <v>58.4</v>
      </c>
      <c r="Q18" s="251">
        <v>56.599999999999994</v>
      </c>
      <c r="R18" s="251">
        <v>57.099999999999994</v>
      </c>
      <c r="S18" s="251">
        <v>56.8</v>
      </c>
      <c r="T18" s="251">
        <v>66.600000000000009</v>
      </c>
      <c r="U18" s="251">
        <v>64.2</v>
      </c>
      <c r="V18" s="251">
        <v>58.599999999999994</v>
      </c>
      <c r="W18" s="251">
        <v>56.120912438307357</v>
      </c>
    </row>
    <row r="19" spans="13:23">
      <c r="M19" s="129" t="s">
        <v>491</v>
      </c>
      <c r="N19" s="13">
        <v>112.13613702155034</v>
      </c>
      <c r="O19" s="13">
        <v>106.35046697326216</v>
      </c>
      <c r="P19" s="13">
        <v>102.8232074757649</v>
      </c>
      <c r="Q19" s="13">
        <v>95.29783806143999</v>
      </c>
      <c r="R19" s="13">
        <v>90.934106835741972</v>
      </c>
      <c r="S19" s="13">
        <v>82.845586033490349</v>
      </c>
      <c r="T19" s="13">
        <v>91.683505998087711</v>
      </c>
      <c r="U19" s="13">
        <v>82.724696824859294</v>
      </c>
      <c r="V19" s="13">
        <v>68.864594927069305</v>
      </c>
      <c r="W19" s="13">
        <v>62.943989071038253</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8BC1-AB4D-4332-8A15-425FDD352C4E}">
  <dimension ref="A1:T1244"/>
  <sheetViews>
    <sheetView workbookViewId="0">
      <selection activeCell="L22" sqref="L22"/>
    </sheetView>
  </sheetViews>
  <sheetFormatPr defaultColWidth="9.06640625" defaultRowHeight="14.25"/>
  <cols>
    <col min="1" max="11" width="9.06640625" style="12"/>
    <col min="12" max="12" width="10.19921875" style="205" bestFit="1" customWidth="1"/>
    <col min="13" max="16384" width="9.06640625" style="12"/>
  </cols>
  <sheetData>
    <row r="1" spans="1:20">
      <c r="A1" s="213" t="s">
        <v>659</v>
      </c>
    </row>
    <row r="2" spans="1:20">
      <c r="A2" s="214" t="s">
        <v>658</v>
      </c>
      <c r="G2" s="214" t="s">
        <v>657</v>
      </c>
    </row>
    <row r="3" spans="1:20">
      <c r="M3" s="12" t="s">
        <v>491</v>
      </c>
      <c r="N3" s="12" t="s">
        <v>656</v>
      </c>
    </row>
    <row r="4" spans="1:20" ht="42.75">
      <c r="L4" s="205">
        <v>36528</v>
      </c>
      <c r="M4" s="12">
        <v>5.68</v>
      </c>
      <c r="N4" s="12">
        <v>4.9999999999999822E-2</v>
      </c>
      <c r="R4" s="253" t="s">
        <v>655</v>
      </c>
      <c r="S4" s="253" t="s">
        <v>654</v>
      </c>
      <c r="T4" s="253" t="s">
        <v>31</v>
      </c>
    </row>
    <row r="5" spans="1:20">
      <c r="L5" s="205">
        <v>36535</v>
      </c>
      <c r="M5" s="12">
        <v>5.83</v>
      </c>
      <c r="N5" s="12">
        <v>0.20000000000000018</v>
      </c>
      <c r="Q5" s="12">
        <v>0</v>
      </c>
      <c r="R5" s="252">
        <v>0</v>
      </c>
      <c r="S5" s="13">
        <v>0</v>
      </c>
      <c r="T5" s="13">
        <v>0</v>
      </c>
    </row>
    <row r="6" spans="1:20">
      <c r="L6" s="205">
        <v>36542</v>
      </c>
      <c r="M6" s="12">
        <v>5.82</v>
      </c>
      <c r="N6" s="12">
        <v>0.10000000000000053</v>
      </c>
      <c r="Q6" s="12">
        <v>2023</v>
      </c>
      <c r="R6" s="252">
        <v>0</v>
      </c>
      <c r="S6" s="13">
        <v>2</v>
      </c>
      <c r="T6" s="13">
        <v>0</v>
      </c>
    </row>
    <row r="7" spans="1:20">
      <c r="L7" s="205">
        <v>36549</v>
      </c>
      <c r="M7" s="12">
        <v>5.86</v>
      </c>
      <c r="N7" s="12">
        <v>0.10000000000000053</v>
      </c>
      <c r="Q7" s="12">
        <v>2024</v>
      </c>
      <c r="R7" s="252">
        <v>8.0514488284979837</v>
      </c>
      <c r="S7" s="13">
        <v>0.8</v>
      </c>
      <c r="T7" s="13">
        <v>0.21973333332999867</v>
      </c>
    </row>
    <row r="8" spans="1:20">
      <c r="L8" s="205">
        <v>36556</v>
      </c>
      <c r="M8" s="12">
        <v>5.75</v>
      </c>
      <c r="N8" s="12">
        <v>0.23000000000000043</v>
      </c>
      <c r="Q8" s="12">
        <v>2025</v>
      </c>
      <c r="R8" s="252">
        <v>11.51204557299174</v>
      </c>
      <c r="S8" s="13">
        <v>2.4</v>
      </c>
      <c r="T8" s="13">
        <v>0.10273333332999934</v>
      </c>
    </row>
    <row r="9" spans="1:20">
      <c r="L9" s="205">
        <v>36563</v>
      </c>
      <c r="M9" s="12">
        <v>5.82</v>
      </c>
      <c r="N9" s="12">
        <v>0.11000000000000032</v>
      </c>
      <c r="Q9" s="12">
        <v>2026</v>
      </c>
      <c r="R9" s="252">
        <v>11.66170601610383</v>
      </c>
      <c r="S9" s="13">
        <v>2</v>
      </c>
      <c r="T9" s="13">
        <v>1.2757333333299989</v>
      </c>
    </row>
    <row r="10" spans="1:20">
      <c r="L10" s="205">
        <v>36570</v>
      </c>
      <c r="M10" s="12">
        <v>5.82</v>
      </c>
      <c r="N10" s="12">
        <v>0.10000000000000053</v>
      </c>
      <c r="Q10" s="12">
        <v>2027</v>
      </c>
      <c r="R10" s="252">
        <v>7.7747929761419847</v>
      </c>
      <c r="S10" s="13">
        <v>1</v>
      </c>
      <c r="T10" s="13">
        <v>0.20273333332999854</v>
      </c>
    </row>
    <row r="11" spans="1:20">
      <c r="L11" s="205">
        <v>36577</v>
      </c>
      <c r="M11" s="12">
        <v>5.7</v>
      </c>
      <c r="N11" s="12">
        <v>0.1800000000000006</v>
      </c>
      <c r="Q11" s="12">
        <v>2028</v>
      </c>
      <c r="R11" s="252">
        <v>8.4739800013441968</v>
      </c>
      <c r="S11" s="13">
        <v>2.2999999999999998</v>
      </c>
      <c r="T11" s="13">
        <v>0.45273333332999943</v>
      </c>
    </row>
    <row r="12" spans="1:20">
      <c r="L12" s="205">
        <v>36584</v>
      </c>
      <c r="M12" s="12">
        <v>5.7</v>
      </c>
      <c r="N12" s="12">
        <v>0.10000000000000053</v>
      </c>
      <c r="Q12" s="12">
        <v>2029</v>
      </c>
      <c r="R12" s="252">
        <v>10.244620834121871</v>
      </c>
      <c r="S12" s="13">
        <v>3.07</v>
      </c>
      <c r="T12" s="13">
        <v>8.273333332999977E-2</v>
      </c>
    </row>
    <row r="13" spans="1:20">
      <c r="L13" s="205">
        <v>36591</v>
      </c>
      <c r="M13" s="12">
        <v>5.59</v>
      </c>
      <c r="N13" s="12">
        <v>0.16000000000000014</v>
      </c>
      <c r="Q13" s="12">
        <v>2030</v>
      </c>
      <c r="R13" s="252">
        <v>17.51401706253171</v>
      </c>
      <c r="S13" s="13">
        <v>1.9</v>
      </c>
      <c r="T13" s="13">
        <v>0.1077333333300019</v>
      </c>
    </row>
    <row r="14" spans="1:20">
      <c r="L14" s="205">
        <v>36598</v>
      </c>
      <c r="M14" s="12">
        <v>5.51</v>
      </c>
      <c r="N14" s="12">
        <v>0.16000000000000014</v>
      </c>
      <c r="Q14" s="12">
        <v>2031</v>
      </c>
      <c r="R14" s="252">
        <v>16.060531948438246</v>
      </c>
      <c r="S14" s="13">
        <v>4.9000000000000004</v>
      </c>
      <c r="T14" s="13">
        <v>0.40273333332999961</v>
      </c>
    </row>
    <row r="15" spans="1:20">
      <c r="L15" s="205">
        <v>36605</v>
      </c>
      <c r="M15" s="12">
        <v>5.47</v>
      </c>
      <c r="N15" s="12">
        <v>0.16999999999999993</v>
      </c>
      <c r="Q15" s="12">
        <v>2032</v>
      </c>
      <c r="R15" s="252">
        <v>5.2280889457860091</v>
      </c>
      <c r="S15" s="13">
        <v>5.1938359765</v>
      </c>
      <c r="T15" s="13">
        <v>2.7333333299983664E-3</v>
      </c>
    </row>
    <row r="16" spans="1:20">
      <c r="L16" s="205">
        <v>36612</v>
      </c>
      <c r="M16" s="12">
        <v>5.45</v>
      </c>
      <c r="N16" s="12">
        <v>0.12999999999999989</v>
      </c>
      <c r="Q16" s="12">
        <v>2033</v>
      </c>
      <c r="R16" s="252">
        <v>5.4092189791202774</v>
      </c>
      <c r="S16" s="13">
        <v>5.7668328756599996</v>
      </c>
      <c r="T16" s="13">
        <v>0.24773333332999936</v>
      </c>
    </row>
    <row r="17" spans="12:20">
      <c r="L17" s="205">
        <v>36619</v>
      </c>
      <c r="M17" s="12">
        <v>5.41</v>
      </c>
      <c r="N17" s="12">
        <v>8.0000000000000071E-2</v>
      </c>
      <c r="Q17" s="12">
        <v>2034</v>
      </c>
      <c r="R17" s="252">
        <v>1.5246102684351868E-2</v>
      </c>
      <c r="S17" s="13">
        <v>1.48</v>
      </c>
      <c r="T17" s="13">
        <v>0.10273333333000023</v>
      </c>
    </row>
    <row r="18" spans="12:20">
      <c r="L18" s="205">
        <v>36626</v>
      </c>
      <c r="M18" s="12">
        <v>5.46</v>
      </c>
      <c r="N18" s="12">
        <v>0.16999999999999993</v>
      </c>
      <c r="Q18" s="12">
        <v>2035</v>
      </c>
      <c r="R18" s="252">
        <v>5.3818986719632163</v>
      </c>
      <c r="S18" s="13">
        <v>2</v>
      </c>
      <c r="T18" s="13">
        <v>0.14639999999999986</v>
      </c>
    </row>
    <row r="19" spans="12:20">
      <c r="L19" s="205">
        <v>36633</v>
      </c>
      <c r="M19" s="12">
        <v>5.53</v>
      </c>
      <c r="N19" s="12">
        <v>0.24000000000000021</v>
      </c>
    </row>
    <row r="20" spans="12:20">
      <c r="L20" s="205">
        <v>36640</v>
      </c>
      <c r="M20" s="12">
        <v>5.51</v>
      </c>
      <c r="N20" s="12">
        <v>2.9999999999999361E-2</v>
      </c>
    </row>
    <row r="21" spans="12:20">
      <c r="L21" s="205">
        <v>36647</v>
      </c>
      <c r="M21" s="12">
        <v>5.69</v>
      </c>
      <c r="N21" s="12">
        <v>0.13000000000000078</v>
      </c>
    </row>
    <row r="22" spans="12:20">
      <c r="L22" s="205">
        <v>36654</v>
      </c>
      <c r="M22" s="12">
        <v>5.65</v>
      </c>
      <c r="N22" s="12">
        <v>0.11000000000000032</v>
      </c>
    </row>
    <row r="23" spans="12:20">
      <c r="L23" s="205">
        <v>36661</v>
      </c>
      <c r="M23" s="12">
        <v>5.67</v>
      </c>
      <c r="N23" s="12">
        <v>8.9999999999999858E-2</v>
      </c>
    </row>
    <row r="24" spans="12:20">
      <c r="L24" s="205">
        <v>36668</v>
      </c>
      <c r="M24" s="12">
        <v>5.45</v>
      </c>
      <c r="N24" s="12">
        <v>4.0000000000000036E-2</v>
      </c>
    </row>
    <row r="25" spans="12:20">
      <c r="L25" s="205">
        <v>36675</v>
      </c>
      <c r="M25" s="12">
        <v>5.33</v>
      </c>
      <c r="N25" s="12">
        <v>6.0000000000000497E-2</v>
      </c>
    </row>
    <row r="26" spans="12:20">
      <c r="L26" s="205">
        <v>36682</v>
      </c>
      <c r="M26" s="12">
        <v>5.4</v>
      </c>
      <c r="N26" s="12">
        <v>0.11000000000000032</v>
      </c>
    </row>
    <row r="27" spans="12:20">
      <c r="L27" s="205">
        <v>36689</v>
      </c>
      <c r="M27" s="12">
        <v>5.36</v>
      </c>
      <c r="N27" s="12">
        <v>8.0000000000000071E-2</v>
      </c>
    </row>
    <row r="28" spans="12:20">
      <c r="L28" s="205">
        <v>36696</v>
      </c>
      <c r="M28" s="12">
        <v>5.52</v>
      </c>
      <c r="N28" s="12">
        <v>0.10999999999999943</v>
      </c>
    </row>
    <row r="29" spans="12:20">
      <c r="L29" s="205">
        <v>36703</v>
      </c>
      <c r="M29" s="12">
        <v>5.49</v>
      </c>
      <c r="N29" s="12">
        <v>0.15000000000000036</v>
      </c>
    </row>
    <row r="30" spans="12:20">
      <c r="L30" s="205">
        <v>36710</v>
      </c>
      <c r="M30" s="12">
        <v>5.53</v>
      </c>
      <c r="N30" s="12">
        <v>7.0000000000000284E-2</v>
      </c>
    </row>
    <row r="31" spans="12:20">
      <c r="L31" s="205">
        <v>36717</v>
      </c>
      <c r="M31" s="12">
        <v>5.57</v>
      </c>
      <c r="N31" s="12">
        <v>0.19000000000000039</v>
      </c>
    </row>
    <row r="32" spans="12:20">
      <c r="L32" s="205">
        <v>36724</v>
      </c>
      <c r="M32" s="12">
        <v>5.52</v>
      </c>
      <c r="N32" s="12">
        <v>0.14999999999999947</v>
      </c>
    </row>
    <row r="33" spans="12:14">
      <c r="L33" s="205">
        <v>36731</v>
      </c>
      <c r="M33" s="12">
        <v>5.43</v>
      </c>
      <c r="N33" s="12">
        <v>0.12000000000000011</v>
      </c>
    </row>
    <row r="34" spans="12:14">
      <c r="L34" s="205">
        <v>36738</v>
      </c>
      <c r="M34" s="12">
        <v>5.43</v>
      </c>
      <c r="N34" s="12">
        <v>0.13999999999999968</v>
      </c>
    </row>
    <row r="35" spans="12:14">
      <c r="L35" s="205">
        <v>36745</v>
      </c>
      <c r="M35" s="12">
        <v>5.38</v>
      </c>
      <c r="N35" s="12">
        <v>0.13999999999999968</v>
      </c>
    </row>
    <row r="36" spans="12:14">
      <c r="L36" s="205">
        <v>36752</v>
      </c>
      <c r="M36" s="12">
        <v>5.46</v>
      </c>
      <c r="N36" s="12">
        <v>0.16000000000000014</v>
      </c>
    </row>
    <row r="37" spans="12:14">
      <c r="L37" s="205">
        <v>36759</v>
      </c>
      <c r="M37" s="12">
        <v>5.48</v>
      </c>
      <c r="N37" s="12">
        <v>0.1800000000000006</v>
      </c>
    </row>
    <row r="38" spans="12:14">
      <c r="L38" s="205">
        <v>36766</v>
      </c>
      <c r="M38" s="12">
        <v>5.45</v>
      </c>
      <c r="N38" s="12">
        <v>0.12000000000000011</v>
      </c>
    </row>
    <row r="39" spans="12:14">
      <c r="L39" s="205">
        <v>36773</v>
      </c>
      <c r="M39" s="12">
        <v>5.54</v>
      </c>
      <c r="N39" s="12">
        <v>0.21999999999999975</v>
      </c>
    </row>
    <row r="40" spans="12:14">
      <c r="L40" s="205">
        <v>36780</v>
      </c>
      <c r="M40" s="12">
        <v>5.55</v>
      </c>
      <c r="N40" s="12">
        <v>0.21999999999999975</v>
      </c>
    </row>
    <row r="41" spans="12:14">
      <c r="L41" s="205">
        <v>36787</v>
      </c>
      <c r="M41" s="12">
        <v>5.48</v>
      </c>
      <c r="N41" s="12">
        <v>0.17000000000000082</v>
      </c>
    </row>
    <row r="42" spans="12:14">
      <c r="L42" s="205">
        <v>36794</v>
      </c>
      <c r="M42" s="12">
        <v>5.46</v>
      </c>
      <c r="N42" s="12">
        <v>0.15000000000000036</v>
      </c>
    </row>
    <row r="43" spans="12:14">
      <c r="L43" s="205">
        <v>36801</v>
      </c>
      <c r="M43" s="12">
        <v>5.47</v>
      </c>
      <c r="N43" s="12">
        <v>0.16000000000000014</v>
      </c>
    </row>
    <row r="44" spans="12:14">
      <c r="L44" s="205">
        <v>36808</v>
      </c>
      <c r="M44" s="12">
        <v>5.44</v>
      </c>
      <c r="N44" s="12">
        <v>0.20999999999999996</v>
      </c>
    </row>
    <row r="45" spans="12:14">
      <c r="L45" s="205">
        <v>36815</v>
      </c>
      <c r="M45" s="12">
        <v>5.43</v>
      </c>
      <c r="N45" s="12">
        <v>0.17999999999999972</v>
      </c>
    </row>
    <row r="46" spans="12:14">
      <c r="L46" s="205">
        <v>36822</v>
      </c>
      <c r="M46" s="12">
        <v>5.45</v>
      </c>
      <c r="N46" s="12">
        <v>0.16999999999999993</v>
      </c>
    </row>
    <row r="47" spans="12:14">
      <c r="L47" s="205">
        <v>36829</v>
      </c>
      <c r="M47" s="12">
        <v>5.45</v>
      </c>
      <c r="N47" s="12">
        <v>0.19000000000000039</v>
      </c>
    </row>
    <row r="48" spans="12:14">
      <c r="L48" s="205">
        <v>36836</v>
      </c>
      <c r="M48" s="12">
        <v>5.45</v>
      </c>
      <c r="N48" s="12">
        <v>0.14000000000000057</v>
      </c>
    </row>
    <row r="49" spans="12:14">
      <c r="L49" s="205">
        <v>36843</v>
      </c>
      <c r="M49" s="12">
        <v>5.41</v>
      </c>
      <c r="N49" s="12">
        <v>0.15000000000000036</v>
      </c>
    </row>
    <row r="50" spans="12:14">
      <c r="L50" s="205">
        <v>36850</v>
      </c>
      <c r="M50" s="12">
        <v>5.35</v>
      </c>
      <c r="N50" s="12">
        <v>0.17999999999999972</v>
      </c>
    </row>
    <row r="51" spans="12:14">
      <c r="L51" s="205">
        <v>36857</v>
      </c>
      <c r="M51" s="12">
        <v>5.2</v>
      </c>
      <c r="N51" s="12">
        <v>0.12000000000000011</v>
      </c>
    </row>
    <row r="52" spans="12:14">
      <c r="L52" s="205">
        <v>36864</v>
      </c>
      <c r="M52" s="12">
        <v>5.18</v>
      </c>
      <c r="N52" s="12">
        <v>0.10999999999999943</v>
      </c>
    </row>
    <row r="53" spans="12:14">
      <c r="L53" s="205">
        <v>36871</v>
      </c>
      <c r="M53" s="12">
        <v>5.08</v>
      </c>
      <c r="N53" s="12">
        <v>8.9999999999999858E-2</v>
      </c>
    </row>
    <row r="54" spans="12:14">
      <c r="L54" s="205">
        <v>36878</v>
      </c>
      <c r="M54" s="12">
        <v>5.09</v>
      </c>
      <c r="N54" s="12">
        <v>0.14999999999999947</v>
      </c>
    </row>
    <row r="55" spans="12:14">
      <c r="L55" s="205">
        <v>36885</v>
      </c>
      <c r="M55" s="12">
        <v>5.08</v>
      </c>
      <c r="N55" s="12">
        <v>0.12000000000000011</v>
      </c>
    </row>
    <row r="56" spans="12:14">
      <c r="L56" s="205">
        <v>36892</v>
      </c>
      <c r="M56" s="12">
        <v>4.9000000000000004</v>
      </c>
      <c r="N56" s="12">
        <v>0.12000000000000011</v>
      </c>
    </row>
    <row r="57" spans="12:14">
      <c r="L57" s="205">
        <v>36899</v>
      </c>
      <c r="M57" s="12">
        <v>5.0599999999999996</v>
      </c>
      <c r="N57" s="12">
        <v>0.1899999999999995</v>
      </c>
    </row>
    <row r="58" spans="12:14">
      <c r="L58" s="205">
        <v>36906</v>
      </c>
      <c r="M58" s="12">
        <v>5.07</v>
      </c>
      <c r="N58" s="12">
        <v>0.15000000000000036</v>
      </c>
    </row>
    <row r="59" spans="12:14">
      <c r="L59" s="205">
        <v>36913</v>
      </c>
      <c r="M59" s="12">
        <v>5.07</v>
      </c>
      <c r="N59" s="12">
        <v>0.12999999999999989</v>
      </c>
    </row>
    <row r="60" spans="12:14">
      <c r="L60" s="205">
        <v>36920</v>
      </c>
      <c r="M60" s="12">
        <v>4.9800000000000004</v>
      </c>
      <c r="N60" s="12">
        <v>8.0000000000000071E-2</v>
      </c>
    </row>
    <row r="61" spans="12:14">
      <c r="L61" s="205">
        <v>36927</v>
      </c>
      <c r="M61" s="12">
        <v>4.95</v>
      </c>
      <c r="N61" s="12">
        <v>0.10000000000000053</v>
      </c>
    </row>
    <row r="62" spans="12:14">
      <c r="L62" s="205">
        <v>36934</v>
      </c>
      <c r="M62" s="12">
        <v>5.0199999999999996</v>
      </c>
      <c r="N62" s="12">
        <v>0.11999999999999922</v>
      </c>
    </row>
    <row r="63" spans="12:14">
      <c r="L63" s="205">
        <v>36941</v>
      </c>
      <c r="M63" s="12">
        <v>5.04</v>
      </c>
      <c r="N63" s="12">
        <v>7.0000000000000284E-2</v>
      </c>
    </row>
    <row r="64" spans="12:14">
      <c r="L64" s="205">
        <v>36948</v>
      </c>
      <c r="M64" s="12">
        <v>4.95</v>
      </c>
      <c r="N64" s="12">
        <v>0.14000000000000057</v>
      </c>
    </row>
    <row r="65" spans="12:14">
      <c r="L65" s="205">
        <v>36955</v>
      </c>
      <c r="M65" s="12">
        <v>4.93</v>
      </c>
      <c r="N65" s="12">
        <v>0.16000000000000014</v>
      </c>
    </row>
    <row r="66" spans="12:14">
      <c r="L66" s="205">
        <v>36962</v>
      </c>
      <c r="M66" s="12">
        <v>4.8899999999999997</v>
      </c>
      <c r="N66" s="12">
        <v>0.12999999999999989</v>
      </c>
    </row>
    <row r="67" spans="12:14">
      <c r="L67" s="205">
        <v>36969</v>
      </c>
      <c r="M67" s="12">
        <v>4.84</v>
      </c>
      <c r="N67" s="12">
        <v>9.9999999999999645E-2</v>
      </c>
    </row>
    <row r="68" spans="12:14">
      <c r="L68" s="205">
        <v>36976</v>
      </c>
      <c r="M68" s="12">
        <v>4.91</v>
      </c>
      <c r="N68" s="12">
        <v>8.9999999999999858E-2</v>
      </c>
    </row>
    <row r="69" spans="12:14">
      <c r="L69" s="205">
        <v>36983</v>
      </c>
      <c r="M69" s="12">
        <v>4.93</v>
      </c>
      <c r="N69" s="12">
        <v>6.9999999999999396E-2</v>
      </c>
    </row>
    <row r="70" spans="12:14">
      <c r="L70" s="205">
        <v>36990</v>
      </c>
      <c r="M70" s="12">
        <v>5.07</v>
      </c>
      <c r="N70" s="12">
        <v>0.23000000000000043</v>
      </c>
    </row>
    <row r="71" spans="12:14">
      <c r="L71" s="205">
        <v>36997</v>
      </c>
      <c r="M71" s="12">
        <v>5.18</v>
      </c>
      <c r="N71" s="12">
        <v>8.0000000000000071E-2</v>
      </c>
    </row>
    <row r="72" spans="12:14">
      <c r="L72" s="205">
        <v>37004</v>
      </c>
      <c r="M72" s="12">
        <v>5.19</v>
      </c>
      <c r="N72" s="12">
        <v>0.15000000000000036</v>
      </c>
    </row>
    <row r="73" spans="12:14">
      <c r="L73" s="205">
        <v>37011</v>
      </c>
      <c r="M73" s="12">
        <v>5.17</v>
      </c>
      <c r="N73" s="12">
        <v>7.0000000000000284E-2</v>
      </c>
    </row>
    <row r="74" spans="12:14">
      <c r="L74" s="205">
        <v>37018</v>
      </c>
      <c r="M74" s="12">
        <v>5.24</v>
      </c>
      <c r="N74" s="12">
        <v>0.15000000000000036</v>
      </c>
    </row>
    <row r="75" spans="12:14">
      <c r="L75" s="205">
        <v>37025</v>
      </c>
      <c r="M75" s="12">
        <v>5.26</v>
      </c>
      <c r="N75" s="12">
        <v>5.9999999999999609E-2</v>
      </c>
    </row>
    <row r="76" spans="12:14">
      <c r="L76" s="205">
        <v>37032</v>
      </c>
      <c r="M76" s="12">
        <v>5.39</v>
      </c>
      <c r="N76" s="12">
        <v>1.9999999999999574E-2</v>
      </c>
    </row>
    <row r="77" spans="12:14">
      <c r="L77" s="205">
        <v>37039</v>
      </c>
      <c r="M77" s="12">
        <v>5.25</v>
      </c>
      <c r="N77" s="12">
        <v>-9.9999999999997868E-3</v>
      </c>
    </row>
    <row r="78" spans="12:14">
      <c r="L78" s="205">
        <v>37046</v>
      </c>
      <c r="M78" s="12">
        <v>5.27</v>
      </c>
      <c r="N78" s="12">
        <v>-1.0000000000000675E-2</v>
      </c>
    </row>
    <row r="79" spans="12:14">
      <c r="L79" s="205">
        <v>37053</v>
      </c>
      <c r="M79" s="12">
        <v>5.21</v>
      </c>
      <c r="N79" s="12">
        <v>1.9999999999999574E-2</v>
      </c>
    </row>
    <row r="80" spans="12:14">
      <c r="L80" s="205">
        <v>37060</v>
      </c>
      <c r="M80" s="12">
        <v>5.12</v>
      </c>
      <c r="N80" s="12">
        <v>3.0000000000000249E-2</v>
      </c>
    </row>
    <row r="81" spans="12:14">
      <c r="L81" s="205">
        <v>37067</v>
      </c>
      <c r="M81" s="12">
        <v>5.3</v>
      </c>
      <c r="N81" s="12">
        <v>8.0000000000000071E-2</v>
      </c>
    </row>
    <row r="82" spans="12:14">
      <c r="L82" s="205">
        <v>37074</v>
      </c>
      <c r="M82" s="12">
        <v>5.26</v>
      </c>
      <c r="N82" s="12">
        <v>0</v>
      </c>
    </row>
    <row r="83" spans="12:14">
      <c r="L83" s="205">
        <v>37081</v>
      </c>
      <c r="M83" s="12">
        <v>5.27</v>
      </c>
      <c r="N83" s="12">
        <v>-1.0000000000000675E-2</v>
      </c>
    </row>
    <row r="84" spans="12:14">
      <c r="L84" s="205">
        <v>37088</v>
      </c>
      <c r="M84" s="12">
        <v>5.15</v>
      </c>
      <c r="N84" s="12">
        <v>5.0000000000000711E-2</v>
      </c>
    </row>
    <row r="85" spans="12:14">
      <c r="L85" s="205">
        <v>37095</v>
      </c>
      <c r="M85" s="12">
        <v>5.09</v>
      </c>
      <c r="N85" s="12">
        <v>-6.0000000000000497E-2</v>
      </c>
    </row>
    <row r="86" spans="12:14">
      <c r="L86" s="205">
        <v>37102</v>
      </c>
      <c r="M86" s="12">
        <v>5.08</v>
      </c>
      <c r="N86" s="12">
        <v>2.0000000000000462E-2</v>
      </c>
    </row>
    <row r="87" spans="12:14">
      <c r="L87" s="205">
        <v>37109</v>
      </c>
      <c r="M87" s="12">
        <v>4.95</v>
      </c>
      <c r="N87" s="12">
        <v>-5.9999999999999609E-2</v>
      </c>
    </row>
    <row r="88" spans="12:14">
      <c r="L88" s="205">
        <v>37116</v>
      </c>
      <c r="M88" s="12">
        <v>4.93</v>
      </c>
      <c r="N88" s="12">
        <v>-8.0000000000000071E-2</v>
      </c>
    </row>
    <row r="89" spans="12:14">
      <c r="L89" s="205">
        <v>37123</v>
      </c>
      <c r="M89" s="12">
        <v>5.04</v>
      </c>
      <c r="N89" s="12">
        <v>-9.9999999999997868E-3</v>
      </c>
    </row>
    <row r="90" spans="12:14">
      <c r="L90" s="205">
        <v>37130</v>
      </c>
      <c r="M90" s="12">
        <v>4.95</v>
      </c>
      <c r="N90" s="12">
        <v>-9.9999999999997868E-3</v>
      </c>
    </row>
    <row r="91" spans="12:14">
      <c r="L91" s="205">
        <v>37137</v>
      </c>
      <c r="M91" s="12">
        <v>4.9800000000000004</v>
      </c>
      <c r="N91" s="12">
        <v>-4.9999999999999822E-2</v>
      </c>
    </row>
    <row r="92" spans="12:14">
      <c r="L92" s="205">
        <v>37144</v>
      </c>
      <c r="M92" s="12">
        <v>4.93</v>
      </c>
      <c r="N92" s="12">
        <v>-7.0000000000000284E-2</v>
      </c>
    </row>
    <row r="93" spans="12:14">
      <c r="L93" s="205">
        <v>37151</v>
      </c>
      <c r="M93" s="12">
        <v>5.04</v>
      </c>
      <c r="N93" s="12">
        <v>-8.9999999999999858E-2</v>
      </c>
    </row>
    <row r="94" spans="12:14">
      <c r="L94" s="205">
        <v>37158</v>
      </c>
      <c r="M94" s="12">
        <v>4.96</v>
      </c>
      <c r="N94" s="12">
        <v>-3.0000000000000249E-2</v>
      </c>
    </row>
    <row r="95" spans="12:14">
      <c r="L95" s="205">
        <v>37165</v>
      </c>
      <c r="M95" s="12">
        <v>4.79</v>
      </c>
      <c r="N95" s="12">
        <v>0.12999999999999989</v>
      </c>
    </row>
    <row r="96" spans="12:14">
      <c r="L96" s="205">
        <v>37172</v>
      </c>
      <c r="M96" s="12">
        <v>4.8499999999999996</v>
      </c>
      <c r="N96" s="12">
        <v>0.14999999999999947</v>
      </c>
    </row>
    <row r="97" spans="12:14">
      <c r="L97" s="205">
        <v>37179</v>
      </c>
      <c r="M97" s="12">
        <v>4.76</v>
      </c>
      <c r="N97" s="12">
        <v>0.16999999999999993</v>
      </c>
    </row>
    <row r="98" spans="12:14">
      <c r="L98" s="205">
        <v>37186</v>
      </c>
      <c r="M98" s="12">
        <v>4.62</v>
      </c>
      <c r="N98" s="12">
        <v>0.13999999999999968</v>
      </c>
    </row>
    <row r="99" spans="12:14">
      <c r="L99" s="205">
        <v>37193</v>
      </c>
      <c r="M99" s="12">
        <v>4.47</v>
      </c>
      <c r="N99" s="12">
        <v>0.16000000000000014</v>
      </c>
    </row>
    <row r="100" spans="12:14">
      <c r="L100" s="205">
        <v>37200</v>
      </c>
      <c r="M100" s="12">
        <v>4.45</v>
      </c>
      <c r="N100" s="12">
        <v>0.14000000000000057</v>
      </c>
    </row>
    <row r="101" spans="12:14">
      <c r="L101" s="205">
        <v>37207</v>
      </c>
      <c r="M101" s="12">
        <v>4.71</v>
      </c>
      <c r="N101" s="12">
        <v>0.15000000000000036</v>
      </c>
    </row>
    <row r="102" spans="12:14">
      <c r="L102" s="205">
        <v>37214</v>
      </c>
      <c r="M102" s="12">
        <v>4.75</v>
      </c>
      <c r="N102" s="12">
        <v>0.17999999999999972</v>
      </c>
    </row>
    <row r="103" spans="12:14">
      <c r="L103" s="205">
        <v>37221</v>
      </c>
      <c r="M103" s="12">
        <v>4.71</v>
      </c>
      <c r="N103" s="12">
        <v>0.16000000000000014</v>
      </c>
    </row>
    <row r="104" spans="12:14">
      <c r="L104" s="205">
        <v>37228</v>
      </c>
      <c r="M104" s="12">
        <v>5</v>
      </c>
      <c r="N104" s="12">
        <v>0.24000000000000021</v>
      </c>
    </row>
    <row r="105" spans="12:14">
      <c r="L105" s="205">
        <v>37235</v>
      </c>
      <c r="M105" s="12">
        <v>4.88</v>
      </c>
      <c r="N105" s="12">
        <v>0.12999999999999989</v>
      </c>
    </row>
    <row r="106" spans="12:14">
      <c r="L106" s="205">
        <v>37242</v>
      </c>
      <c r="M106" s="12">
        <v>4.9400000000000004</v>
      </c>
      <c r="N106" s="12">
        <v>0.15000000000000036</v>
      </c>
    </row>
    <row r="107" spans="12:14">
      <c r="L107" s="205">
        <v>37249</v>
      </c>
      <c r="M107" s="12">
        <v>5.0999999999999996</v>
      </c>
      <c r="N107" s="12">
        <v>0.15999999999999925</v>
      </c>
    </row>
    <row r="108" spans="12:14">
      <c r="L108" s="205">
        <v>37256</v>
      </c>
      <c r="M108" s="12">
        <v>5.04</v>
      </c>
      <c r="N108" s="12">
        <v>9.9999999999999645E-2</v>
      </c>
    </row>
    <row r="109" spans="12:14">
      <c r="L109" s="205">
        <v>37263</v>
      </c>
      <c r="M109" s="12">
        <v>4.91</v>
      </c>
      <c r="N109" s="12">
        <v>7.0000000000000284E-2</v>
      </c>
    </row>
    <row r="110" spans="12:14">
      <c r="L110" s="205">
        <v>37270</v>
      </c>
      <c r="M110" s="12">
        <v>4.93</v>
      </c>
      <c r="N110" s="12">
        <v>0.12000000000000011</v>
      </c>
    </row>
    <row r="111" spans="12:14">
      <c r="L111" s="205">
        <v>37277</v>
      </c>
      <c r="M111" s="12">
        <v>5.18</v>
      </c>
      <c r="N111" s="12">
        <v>0.27999999999999936</v>
      </c>
    </row>
    <row r="112" spans="12:14">
      <c r="L112" s="205">
        <v>37284</v>
      </c>
      <c r="M112" s="12">
        <v>5.05</v>
      </c>
      <c r="N112" s="12">
        <v>0.13999999999999968</v>
      </c>
    </row>
    <row r="113" spans="12:14">
      <c r="L113" s="205">
        <v>37291</v>
      </c>
      <c r="M113" s="12">
        <v>5.0999999999999996</v>
      </c>
      <c r="N113" s="12">
        <v>0.16999999999999993</v>
      </c>
    </row>
    <row r="114" spans="12:14">
      <c r="L114" s="205">
        <v>37298</v>
      </c>
      <c r="M114" s="12">
        <v>5.09</v>
      </c>
      <c r="N114" s="12">
        <v>0.13999999999999968</v>
      </c>
    </row>
    <row r="115" spans="12:14">
      <c r="L115" s="205">
        <v>37305</v>
      </c>
      <c r="M115" s="12">
        <v>5.07</v>
      </c>
      <c r="N115" s="12">
        <v>0.14000000000000057</v>
      </c>
    </row>
    <row r="116" spans="12:14">
      <c r="L116" s="205">
        <v>37312</v>
      </c>
      <c r="M116" s="12">
        <v>5.16</v>
      </c>
      <c r="N116" s="12">
        <v>0.20000000000000018</v>
      </c>
    </row>
    <row r="117" spans="12:14">
      <c r="L117" s="205">
        <v>37319</v>
      </c>
      <c r="M117" s="12">
        <v>5.3</v>
      </c>
      <c r="N117" s="12">
        <v>0.13999999999999968</v>
      </c>
    </row>
    <row r="118" spans="12:14">
      <c r="L118" s="205">
        <v>37326</v>
      </c>
      <c r="M118" s="12">
        <v>5.35</v>
      </c>
      <c r="N118" s="12">
        <v>0.10999999999999943</v>
      </c>
    </row>
    <row r="119" spans="12:14">
      <c r="L119" s="205">
        <v>37333</v>
      </c>
      <c r="M119" s="12">
        <v>5.38</v>
      </c>
      <c r="N119" s="12">
        <v>0.14999999999999947</v>
      </c>
    </row>
    <row r="120" spans="12:14">
      <c r="L120" s="205">
        <v>37340</v>
      </c>
      <c r="M120" s="12">
        <v>5.37</v>
      </c>
      <c r="N120" s="12">
        <v>0.16999999999999993</v>
      </c>
    </row>
    <row r="121" spans="12:14">
      <c r="L121" s="205">
        <v>37347</v>
      </c>
      <c r="M121" s="12">
        <v>5.26</v>
      </c>
      <c r="N121" s="12">
        <v>0.10999999999999943</v>
      </c>
    </row>
    <row r="122" spans="12:14">
      <c r="L122" s="205">
        <v>37354</v>
      </c>
      <c r="M122" s="12">
        <v>5.27</v>
      </c>
      <c r="N122" s="12">
        <v>0.11999999999999922</v>
      </c>
    </row>
    <row r="123" spans="12:14">
      <c r="L123" s="205">
        <v>37361</v>
      </c>
      <c r="M123" s="12">
        <v>5.34</v>
      </c>
      <c r="N123" s="12">
        <v>0.14999999999999947</v>
      </c>
    </row>
    <row r="124" spans="12:14">
      <c r="L124" s="205">
        <v>37368</v>
      </c>
      <c r="M124" s="12">
        <v>5.22</v>
      </c>
      <c r="N124" s="12">
        <v>9.9999999999999645E-2</v>
      </c>
    </row>
    <row r="125" spans="12:14">
      <c r="L125" s="205">
        <v>37375</v>
      </c>
      <c r="M125" s="12">
        <v>5.35</v>
      </c>
      <c r="N125" s="12">
        <v>0.1899999999999995</v>
      </c>
    </row>
    <row r="126" spans="12:14">
      <c r="L126" s="205">
        <v>37382</v>
      </c>
      <c r="M126" s="12">
        <v>5.44</v>
      </c>
      <c r="N126" s="12">
        <v>0.27000000000000046</v>
      </c>
    </row>
    <row r="127" spans="12:14">
      <c r="L127" s="205">
        <v>37389</v>
      </c>
      <c r="M127" s="12">
        <v>5.48</v>
      </c>
      <c r="N127" s="12">
        <v>0.23000000000000043</v>
      </c>
    </row>
    <row r="128" spans="12:14">
      <c r="L128" s="205">
        <v>37396</v>
      </c>
      <c r="M128" s="12">
        <v>5.37</v>
      </c>
      <c r="N128" s="12">
        <v>0.21999999999999975</v>
      </c>
    </row>
    <row r="129" spans="12:14">
      <c r="L129" s="205">
        <v>37403</v>
      </c>
      <c r="M129" s="12">
        <v>5.38</v>
      </c>
      <c r="N129" s="12">
        <v>0.25999999999999979</v>
      </c>
    </row>
    <row r="130" spans="12:14">
      <c r="L130" s="205">
        <v>37410</v>
      </c>
      <c r="M130" s="12">
        <v>5.35</v>
      </c>
      <c r="N130" s="12">
        <v>0.25999999999999979</v>
      </c>
    </row>
    <row r="131" spans="12:14">
      <c r="L131" s="205">
        <v>37417</v>
      </c>
      <c r="M131" s="12">
        <v>5.19</v>
      </c>
      <c r="N131" s="12">
        <v>0.20999999999999996</v>
      </c>
    </row>
    <row r="132" spans="12:14">
      <c r="L132" s="205">
        <v>37424</v>
      </c>
      <c r="M132" s="12">
        <v>5.17</v>
      </c>
      <c r="N132" s="12">
        <v>0.20999999999999996</v>
      </c>
    </row>
    <row r="133" spans="12:14">
      <c r="L133" s="205">
        <v>37431</v>
      </c>
      <c r="M133" s="12">
        <v>5.16</v>
      </c>
      <c r="N133" s="12">
        <v>0.21999999999999975</v>
      </c>
    </row>
    <row r="134" spans="12:14">
      <c r="L134" s="205">
        <v>37438</v>
      </c>
      <c r="M134" s="12">
        <v>5.12</v>
      </c>
      <c r="N134" s="12">
        <v>0.12000000000000011</v>
      </c>
    </row>
    <row r="135" spans="12:14">
      <c r="L135" s="205">
        <v>37445</v>
      </c>
      <c r="M135" s="12">
        <v>5.09</v>
      </c>
      <c r="N135" s="12">
        <v>0.16999999999999993</v>
      </c>
    </row>
    <row r="136" spans="12:14">
      <c r="L136" s="205">
        <v>37452</v>
      </c>
      <c r="M136" s="12">
        <v>5.05</v>
      </c>
      <c r="N136" s="12">
        <v>0.20999999999999996</v>
      </c>
    </row>
    <row r="137" spans="12:14">
      <c r="L137" s="205">
        <v>37459</v>
      </c>
      <c r="M137" s="12">
        <v>4.95</v>
      </c>
      <c r="N137" s="12">
        <v>0.23000000000000043</v>
      </c>
    </row>
    <row r="138" spans="12:14">
      <c r="L138" s="205">
        <v>37466</v>
      </c>
      <c r="M138" s="12">
        <v>4.87</v>
      </c>
      <c r="N138" s="12">
        <v>0.20000000000000018</v>
      </c>
    </row>
    <row r="139" spans="12:14">
      <c r="L139" s="205">
        <v>37473</v>
      </c>
      <c r="M139" s="12">
        <v>4.8</v>
      </c>
      <c r="N139" s="12">
        <v>0.22999999999999954</v>
      </c>
    </row>
    <row r="140" spans="12:14">
      <c r="L140" s="205">
        <v>37480</v>
      </c>
      <c r="M140" s="12">
        <v>4.82</v>
      </c>
      <c r="N140" s="12">
        <v>0.24000000000000021</v>
      </c>
    </row>
    <row r="141" spans="12:14">
      <c r="L141" s="205">
        <v>37487</v>
      </c>
      <c r="M141" s="12">
        <v>4.88</v>
      </c>
      <c r="N141" s="12">
        <v>0.20999999999999996</v>
      </c>
    </row>
    <row r="142" spans="12:14">
      <c r="L142" s="205">
        <v>37494</v>
      </c>
      <c r="M142" s="12">
        <v>4.8</v>
      </c>
      <c r="N142" s="12">
        <v>0.25999999999999979</v>
      </c>
    </row>
    <row r="143" spans="12:14">
      <c r="L143" s="205">
        <v>37501</v>
      </c>
      <c r="M143" s="12">
        <v>4.6399999999999997</v>
      </c>
      <c r="N143" s="12">
        <v>0.25999999999999979</v>
      </c>
    </row>
    <row r="144" spans="12:14">
      <c r="L144" s="205">
        <v>37508</v>
      </c>
      <c r="M144" s="12">
        <v>4.6399999999999997</v>
      </c>
      <c r="N144" s="12">
        <v>0.23999999999999932</v>
      </c>
    </row>
    <row r="145" spans="12:14">
      <c r="L145" s="205">
        <v>37515</v>
      </c>
      <c r="M145" s="12">
        <v>4.59</v>
      </c>
      <c r="N145" s="12">
        <v>0.22999999999999954</v>
      </c>
    </row>
    <row r="146" spans="12:14">
      <c r="L146" s="205">
        <v>37522</v>
      </c>
      <c r="M146" s="12">
        <v>4.58</v>
      </c>
      <c r="N146" s="12">
        <v>0.25</v>
      </c>
    </row>
    <row r="147" spans="12:14">
      <c r="L147" s="205">
        <v>37529</v>
      </c>
      <c r="M147" s="12">
        <v>4.58</v>
      </c>
      <c r="N147" s="12">
        <v>0.21999999999999975</v>
      </c>
    </row>
    <row r="148" spans="12:14">
      <c r="L148" s="205">
        <v>37536</v>
      </c>
      <c r="M148" s="12">
        <v>4.6500000000000004</v>
      </c>
      <c r="N148" s="12">
        <v>0.26000000000000068</v>
      </c>
    </row>
    <row r="149" spans="12:14">
      <c r="L149" s="205">
        <v>37543</v>
      </c>
      <c r="M149" s="12">
        <v>4.82</v>
      </c>
      <c r="N149" s="12">
        <v>0.24000000000000021</v>
      </c>
    </row>
    <row r="150" spans="12:14">
      <c r="L150" s="205">
        <v>37550</v>
      </c>
      <c r="M150" s="12">
        <v>4.8</v>
      </c>
      <c r="N150" s="12">
        <v>0.1899999999999995</v>
      </c>
    </row>
    <row r="151" spans="12:14">
      <c r="L151" s="205">
        <v>37557</v>
      </c>
      <c r="M151" s="12">
        <v>4.75</v>
      </c>
      <c r="N151" s="12">
        <v>0.25999999999999979</v>
      </c>
    </row>
    <row r="152" spans="12:14">
      <c r="L152" s="205">
        <v>37564</v>
      </c>
      <c r="M152" s="12">
        <v>4.6500000000000004</v>
      </c>
      <c r="N152" s="12">
        <v>0.15000000000000036</v>
      </c>
    </row>
    <row r="153" spans="12:14">
      <c r="L153" s="205">
        <v>37571</v>
      </c>
      <c r="M153" s="12">
        <v>4.63</v>
      </c>
      <c r="N153" s="12">
        <v>0.14999999999999947</v>
      </c>
    </row>
    <row r="154" spans="12:14">
      <c r="L154" s="205">
        <v>37578</v>
      </c>
      <c r="M154" s="12">
        <v>4.67</v>
      </c>
      <c r="N154" s="12">
        <v>0.1899999999999995</v>
      </c>
    </row>
    <row r="155" spans="12:14">
      <c r="L155" s="205">
        <v>37585</v>
      </c>
      <c r="M155" s="12">
        <v>4.63</v>
      </c>
      <c r="N155" s="12">
        <v>0.11000000000000032</v>
      </c>
    </row>
    <row r="156" spans="12:14">
      <c r="L156" s="205">
        <v>37592</v>
      </c>
      <c r="M156" s="12">
        <v>4.5199999999999996</v>
      </c>
      <c r="N156" s="12">
        <v>8.9999999999999858E-2</v>
      </c>
    </row>
    <row r="157" spans="12:14">
      <c r="L157" s="205">
        <v>37599</v>
      </c>
      <c r="M157" s="12">
        <v>4.43</v>
      </c>
      <c r="N157" s="12">
        <v>0.13999999999999968</v>
      </c>
    </row>
    <row r="158" spans="12:14">
      <c r="L158" s="205">
        <v>37606</v>
      </c>
      <c r="M158" s="12">
        <v>4.38</v>
      </c>
      <c r="N158" s="12">
        <v>0.11000000000000032</v>
      </c>
    </row>
    <row r="159" spans="12:14">
      <c r="L159" s="205">
        <v>37613</v>
      </c>
      <c r="M159" s="12">
        <v>4.3899999999999997</v>
      </c>
      <c r="N159" s="12">
        <v>0.15999999999999925</v>
      </c>
    </row>
    <row r="160" spans="12:14">
      <c r="L160" s="205">
        <v>37620</v>
      </c>
      <c r="M160" s="12">
        <v>4.43</v>
      </c>
      <c r="N160" s="12">
        <v>0.12000000000000011</v>
      </c>
    </row>
    <row r="161" spans="12:14">
      <c r="L161" s="205">
        <v>37627</v>
      </c>
      <c r="M161" s="12">
        <v>4.33</v>
      </c>
      <c r="N161" s="12">
        <v>7.0000000000000284E-2</v>
      </c>
    </row>
    <row r="162" spans="12:14">
      <c r="L162" s="205">
        <v>37634</v>
      </c>
      <c r="M162" s="12">
        <v>4.25</v>
      </c>
      <c r="N162" s="12">
        <v>4.9999999999999822E-2</v>
      </c>
    </row>
    <row r="163" spans="12:14">
      <c r="L163" s="205">
        <v>37641</v>
      </c>
      <c r="M163" s="12">
        <v>4.0999999999999996</v>
      </c>
      <c r="N163" s="12">
        <v>2.9999999999999361E-2</v>
      </c>
    </row>
    <row r="164" spans="12:14">
      <c r="L164" s="205">
        <v>37648</v>
      </c>
      <c r="M164" s="12">
        <v>4.16</v>
      </c>
      <c r="N164" s="12">
        <v>0.12000000000000011</v>
      </c>
    </row>
    <row r="165" spans="12:14">
      <c r="L165" s="205">
        <v>37655</v>
      </c>
      <c r="M165" s="12">
        <v>4.09</v>
      </c>
      <c r="N165" s="12">
        <v>5.9999999999999609E-2</v>
      </c>
    </row>
    <row r="166" spans="12:14">
      <c r="L166" s="205">
        <v>37662</v>
      </c>
      <c r="M166" s="12">
        <v>4.0599999999999996</v>
      </c>
      <c r="N166" s="12">
        <v>9.9999999999999645E-2</v>
      </c>
    </row>
    <row r="167" spans="12:14">
      <c r="L167" s="205">
        <v>37669</v>
      </c>
      <c r="M167" s="12">
        <v>4.0199999999999996</v>
      </c>
      <c r="N167" s="12">
        <v>0.13999999999999968</v>
      </c>
    </row>
    <row r="168" spans="12:14">
      <c r="L168" s="205">
        <v>37676</v>
      </c>
      <c r="M168" s="12">
        <v>3.98</v>
      </c>
      <c r="N168" s="12">
        <v>2.9999999999999805E-2</v>
      </c>
    </row>
    <row r="169" spans="12:14">
      <c r="L169" s="205">
        <v>37683</v>
      </c>
      <c r="M169" s="12">
        <v>3.89</v>
      </c>
      <c r="N169" s="12">
        <v>4.0000000000000036E-2</v>
      </c>
    </row>
    <row r="170" spans="12:14">
      <c r="L170" s="205">
        <v>37690</v>
      </c>
      <c r="M170" s="12">
        <v>4.0999999999999996</v>
      </c>
      <c r="N170" s="12">
        <v>8.9999999999999858E-2</v>
      </c>
    </row>
    <row r="171" spans="12:14">
      <c r="L171" s="205">
        <v>37697</v>
      </c>
      <c r="M171" s="12">
        <v>4.33</v>
      </c>
      <c r="N171" s="12">
        <v>8.9999999999999858E-2</v>
      </c>
    </row>
    <row r="172" spans="12:14">
      <c r="L172" s="205">
        <v>37704</v>
      </c>
      <c r="M172" s="12">
        <v>4.2</v>
      </c>
      <c r="N172" s="12">
        <v>6.0000000000000497E-2</v>
      </c>
    </row>
    <row r="173" spans="12:14">
      <c r="L173" s="205">
        <v>37711</v>
      </c>
      <c r="M173" s="12">
        <v>4.25</v>
      </c>
      <c r="N173" s="12">
        <v>8.0000000000000071E-2</v>
      </c>
    </row>
    <row r="174" spans="12:14">
      <c r="L174" s="205">
        <v>37718</v>
      </c>
      <c r="M174" s="12">
        <v>4.26</v>
      </c>
      <c r="N174" s="12">
        <v>5.9999999999999609E-2</v>
      </c>
    </row>
    <row r="175" spans="12:14">
      <c r="L175" s="205">
        <v>37725</v>
      </c>
      <c r="M175" s="12">
        <v>4.1900000000000004</v>
      </c>
      <c r="N175" s="12">
        <v>4.0000000000000036E-2</v>
      </c>
    </row>
    <row r="176" spans="12:14">
      <c r="L176" s="205">
        <v>37732</v>
      </c>
      <c r="M176" s="12">
        <v>4.1399999999999997</v>
      </c>
      <c r="N176" s="12">
        <v>4.0000000000000036E-2</v>
      </c>
    </row>
    <row r="177" spans="12:14">
      <c r="L177" s="205">
        <v>37739</v>
      </c>
      <c r="M177" s="12">
        <v>4.13</v>
      </c>
      <c r="N177" s="12">
        <v>8.0000000000000071E-2</v>
      </c>
    </row>
    <row r="178" spans="12:14">
      <c r="L178" s="205">
        <v>37746</v>
      </c>
      <c r="M178" s="12">
        <v>3.97</v>
      </c>
      <c r="N178" s="12">
        <v>5.0000000000000266E-2</v>
      </c>
    </row>
    <row r="179" spans="12:14">
      <c r="L179" s="205">
        <v>37753</v>
      </c>
      <c r="M179" s="12">
        <v>3.86</v>
      </c>
      <c r="N179" s="12">
        <v>9.9999999999997868E-3</v>
      </c>
    </row>
    <row r="180" spans="12:14">
      <c r="L180" s="205">
        <v>37760</v>
      </c>
      <c r="M180" s="12">
        <v>3.69</v>
      </c>
      <c r="N180" s="12">
        <v>2.9999999999999805E-2</v>
      </c>
    </row>
    <row r="181" spans="12:14">
      <c r="L181" s="205">
        <v>37767</v>
      </c>
      <c r="M181" s="12">
        <v>3.78</v>
      </c>
      <c r="N181" s="12">
        <v>0.12999999999999989</v>
      </c>
    </row>
    <row r="182" spans="12:14">
      <c r="L182" s="205">
        <v>37774</v>
      </c>
      <c r="M182" s="12">
        <v>3.73</v>
      </c>
      <c r="N182" s="12">
        <v>0.12000000000000011</v>
      </c>
    </row>
    <row r="183" spans="12:14">
      <c r="L183" s="205">
        <v>37781</v>
      </c>
      <c r="M183" s="12">
        <v>3.5</v>
      </c>
      <c r="N183" s="12">
        <v>9.9999999999997868E-3</v>
      </c>
    </row>
    <row r="184" spans="12:14">
      <c r="L184" s="205">
        <v>37788</v>
      </c>
      <c r="M184" s="12">
        <v>3.74</v>
      </c>
      <c r="N184" s="12">
        <v>0.11000000000000032</v>
      </c>
    </row>
    <row r="185" spans="12:14">
      <c r="L185" s="205">
        <v>37795</v>
      </c>
      <c r="M185" s="12">
        <v>3.89</v>
      </c>
      <c r="N185" s="12">
        <v>5.0000000000000266E-2</v>
      </c>
    </row>
    <row r="186" spans="12:14">
      <c r="L186" s="205">
        <v>37802</v>
      </c>
      <c r="M186" s="12">
        <v>3.91</v>
      </c>
      <c r="N186" s="12">
        <v>-2.9999999999999805E-2</v>
      </c>
    </row>
    <row r="187" spans="12:14">
      <c r="L187" s="205">
        <v>37809</v>
      </c>
      <c r="M187" s="12">
        <v>3.9</v>
      </c>
      <c r="N187" s="12">
        <v>-3.0000000000000249E-2</v>
      </c>
    </row>
    <row r="188" spans="12:14">
      <c r="L188" s="205">
        <v>37816</v>
      </c>
      <c r="M188" s="12">
        <v>4.04</v>
      </c>
      <c r="N188" s="12">
        <v>2.0000000000000462E-2</v>
      </c>
    </row>
    <row r="189" spans="12:14">
      <c r="L189" s="205">
        <v>37823</v>
      </c>
      <c r="M189" s="12">
        <v>4</v>
      </c>
      <c r="N189" s="12">
        <v>-4.0000000000000036E-2</v>
      </c>
    </row>
    <row r="190" spans="12:14">
      <c r="L190" s="205">
        <v>37830</v>
      </c>
      <c r="M190" s="12">
        <v>4.1900000000000004</v>
      </c>
      <c r="N190" s="12">
        <v>-1.9999999999999574E-2</v>
      </c>
    </row>
    <row r="191" spans="12:14">
      <c r="L191" s="205">
        <v>37837</v>
      </c>
      <c r="M191" s="12">
        <v>4.01</v>
      </c>
      <c r="N191" s="12">
        <v>-4.9999999999999822E-2</v>
      </c>
    </row>
    <row r="192" spans="12:14">
      <c r="L192" s="205">
        <v>37844</v>
      </c>
      <c r="M192" s="12">
        <v>4.17</v>
      </c>
      <c r="N192" s="12">
        <v>0</v>
      </c>
    </row>
    <row r="193" spans="12:14">
      <c r="L193" s="205">
        <v>37851</v>
      </c>
      <c r="M193" s="12">
        <v>4.2</v>
      </c>
      <c r="N193" s="12">
        <v>2.0000000000000462E-2</v>
      </c>
    </row>
    <row r="194" spans="12:14">
      <c r="L194" s="205">
        <v>37858</v>
      </c>
      <c r="M194" s="12">
        <v>4.2</v>
      </c>
      <c r="N194" s="12">
        <v>0</v>
      </c>
    </row>
    <row r="195" spans="12:14">
      <c r="L195" s="205">
        <v>37865</v>
      </c>
      <c r="M195" s="12">
        <v>4.3099999999999996</v>
      </c>
      <c r="N195" s="12">
        <v>0</v>
      </c>
    </row>
    <row r="196" spans="12:14">
      <c r="L196" s="205">
        <v>37872</v>
      </c>
      <c r="M196" s="12">
        <v>4.16</v>
      </c>
      <c r="N196" s="12">
        <v>-8.9999999999999858E-2</v>
      </c>
    </row>
    <row r="197" spans="12:14">
      <c r="L197" s="205">
        <v>37879</v>
      </c>
      <c r="M197" s="12">
        <v>4.1500000000000004</v>
      </c>
      <c r="N197" s="12">
        <v>0</v>
      </c>
    </row>
    <row r="198" spans="12:14">
      <c r="L198" s="205">
        <v>37886</v>
      </c>
      <c r="M198" s="12">
        <v>4.03</v>
      </c>
      <c r="N198" s="12">
        <v>-4.9999999999999822E-2</v>
      </c>
    </row>
    <row r="199" spans="12:14">
      <c r="L199" s="205">
        <v>37893</v>
      </c>
      <c r="M199" s="12">
        <v>4.21</v>
      </c>
      <c r="N199" s="12">
        <v>9.9999999999999645E-2</v>
      </c>
    </row>
    <row r="200" spans="12:14">
      <c r="L200" s="205">
        <v>37900</v>
      </c>
      <c r="M200" s="12">
        <v>4.1900000000000004</v>
      </c>
      <c r="N200" s="12">
        <v>-4.9999999999999822E-2</v>
      </c>
    </row>
    <row r="201" spans="12:14">
      <c r="L201" s="205">
        <v>37907</v>
      </c>
      <c r="M201" s="12">
        <v>4.3099999999999996</v>
      </c>
      <c r="N201" s="12">
        <v>-5.0000000000000711E-2</v>
      </c>
    </row>
    <row r="202" spans="12:14">
      <c r="L202" s="205">
        <v>37914</v>
      </c>
      <c r="M202" s="12">
        <v>4.2699999999999996</v>
      </c>
      <c r="N202" s="12">
        <v>0</v>
      </c>
    </row>
    <row r="203" spans="12:14">
      <c r="L203" s="205">
        <v>37921</v>
      </c>
      <c r="M203" s="12">
        <v>4.3</v>
      </c>
      <c r="N203" s="12">
        <v>-4.9999999999999822E-2</v>
      </c>
    </row>
    <row r="204" spans="12:14">
      <c r="L204" s="205">
        <v>37928</v>
      </c>
      <c r="M204" s="12">
        <v>4.47</v>
      </c>
      <c r="N204" s="12">
        <v>1.9999999999999574E-2</v>
      </c>
    </row>
    <row r="205" spans="12:14">
      <c r="L205" s="205">
        <v>37935</v>
      </c>
      <c r="M205" s="12">
        <v>4.34</v>
      </c>
      <c r="N205" s="12">
        <v>-4.0000000000000036E-2</v>
      </c>
    </row>
    <row r="206" spans="12:14">
      <c r="L206" s="205">
        <v>37942</v>
      </c>
      <c r="M206" s="12">
        <v>4.29</v>
      </c>
      <c r="N206" s="12">
        <v>-4.0000000000000036E-2</v>
      </c>
    </row>
    <row r="207" spans="12:14">
      <c r="L207" s="205">
        <v>37949</v>
      </c>
      <c r="M207" s="12">
        <v>4.4400000000000004</v>
      </c>
      <c r="N207" s="12">
        <v>0</v>
      </c>
    </row>
    <row r="208" spans="12:14">
      <c r="L208" s="205">
        <v>37956</v>
      </c>
      <c r="M208" s="12">
        <v>4.32</v>
      </c>
      <c r="N208" s="12">
        <v>-0.10999999999999943</v>
      </c>
    </row>
    <row r="209" spans="12:14">
      <c r="L209" s="205">
        <v>37963</v>
      </c>
      <c r="M209" s="12">
        <v>4.2699999999999996</v>
      </c>
      <c r="N209" s="12">
        <v>-7.0000000000000284E-2</v>
      </c>
    </row>
    <row r="210" spans="12:14">
      <c r="L210" s="205">
        <v>37970</v>
      </c>
      <c r="M210" s="12">
        <v>4.25</v>
      </c>
      <c r="N210" s="12">
        <v>0</v>
      </c>
    </row>
    <row r="211" spans="12:14">
      <c r="L211" s="205">
        <v>37977</v>
      </c>
      <c r="M211" s="12">
        <v>4.2</v>
      </c>
      <c r="N211" s="12">
        <v>-4.9999999999999822E-2</v>
      </c>
    </row>
    <row r="212" spans="12:14">
      <c r="L212" s="205">
        <v>37984</v>
      </c>
      <c r="M212" s="12">
        <v>4.29</v>
      </c>
      <c r="N212" s="12">
        <v>4.0000000000000036E-2</v>
      </c>
    </row>
    <row r="213" spans="12:14">
      <c r="L213" s="205">
        <v>37991</v>
      </c>
      <c r="M213" s="12">
        <v>4.09</v>
      </c>
      <c r="N213" s="12">
        <v>-0.12000000000000011</v>
      </c>
    </row>
    <row r="214" spans="12:14">
      <c r="L214" s="205">
        <v>37998</v>
      </c>
      <c r="M214" s="12">
        <v>4.0999999999999996</v>
      </c>
      <c r="N214" s="12">
        <v>-2.0000000000000462E-2</v>
      </c>
    </row>
    <row r="215" spans="12:14">
      <c r="L215" s="205">
        <v>38005</v>
      </c>
      <c r="M215" s="12">
        <v>4.04</v>
      </c>
      <c r="N215" s="12">
        <v>-5.9999999999999609E-2</v>
      </c>
    </row>
    <row r="216" spans="12:14">
      <c r="L216" s="205">
        <v>38012</v>
      </c>
      <c r="M216" s="12">
        <v>4.2</v>
      </c>
      <c r="N216" s="12">
        <v>-4.0000000000000036E-2</v>
      </c>
    </row>
    <row r="217" spans="12:14">
      <c r="L217" s="205">
        <v>38019</v>
      </c>
      <c r="M217" s="12">
        <v>4.1100000000000003</v>
      </c>
      <c r="N217" s="12">
        <v>-0.10999999999999943</v>
      </c>
    </row>
    <row r="218" spans="12:14">
      <c r="L218" s="205">
        <v>38026</v>
      </c>
      <c r="M218" s="12">
        <v>4.07</v>
      </c>
      <c r="N218" s="12">
        <v>-2.9999999999999361E-2</v>
      </c>
    </row>
    <row r="219" spans="12:14">
      <c r="L219" s="205">
        <v>38033</v>
      </c>
      <c r="M219" s="12">
        <v>4.09</v>
      </c>
      <c r="N219" s="12">
        <v>-3.0000000000000249E-2</v>
      </c>
    </row>
    <row r="220" spans="12:14">
      <c r="L220" s="205">
        <v>38040</v>
      </c>
      <c r="M220" s="12">
        <v>4</v>
      </c>
      <c r="N220" s="12">
        <v>-5.9999999999999609E-2</v>
      </c>
    </row>
    <row r="221" spans="12:14">
      <c r="L221" s="205">
        <v>38047</v>
      </c>
      <c r="M221" s="12">
        <v>3.95</v>
      </c>
      <c r="N221" s="12">
        <v>-0.13999999999999968</v>
      </c>
    </row>
    <row r="222" spans="12:14">
      <c r="L222" s="205">
        <v>38054</v>
      </c>
      <c r="M222" s="12">
        <v>3.86</v>
      </c>
      <c r="N222" s="12">
        <v>-4.0000000000000036E-2</v>
      </c>
    </row>
    <row r="223" spans="12:14">
      <c r="L223" s="205">
        <v>38061</v>
      </c>
      <c r="M223" s="12">
        <v>3.84</v>
      </c>
      <c r="N223" s="12">
        <v>-6.0000000000000053E-2</v>
      </c>
    </row>
    <row r="224" spans="12:14">
      <c r="L224" s="205">
        <v>38068</v>
      </c>
      <c r="M224" s="12">
        <v>3.82</v>
      </c>
      <c r="N224" s="12">
        <v>-2.0000000000000018E-2</v>
      </c>
    </row>
    <row r="225" spans="12:14">
      <c r="L225" s="205">
        <v>38075</v>
      </c>
      <c r="M225" s="12">
        <v>4.04</v>
      </c>
      <c r="N225" s="12">
        <v>8.9999999999999858E-2</v>
      </c>
    </row>
    <row r="226" spans="12:14">
      <c r="L226" s="205">
        <v>38082</v>
      </c>
      <c r="M226" s="12">
        <v>4.0199999999999996</v>
      </c>
      <c r="N226" s="12">
        <v>-5.0000000000000711E-2</v>
      </c>
    </row>
    <row r="227" spans="12:14">
      <c r="L227" s="205">
        <v>38089</v>
      </c>
      <c r="M227" s="12">
        <v>4.07</v>
      </c>
      <c r="N227" s="12">
        <v>-5.9999999999999609E-2</v>
      </c>
    </row>
    <row r="228" spans="12:14">
      <c r="L228" s="205">
        <v>38096</v>
      </c>
      <c r="M228" s="12">
        <v>4.13</v>
      </c>
      <c r="N228" s="12">
        <v>-9.9999999999997868E-3</v>
      </c>
    </row>
    <row r="229" spans="12:14">
      <c r="L229" s="205">
        <v>38103</v>
      </c>
      <c r="M229" s="12">
        <v>4.13</v>
      </c>
      <c r="N229" s="12">
        <v>-7.0000000000000284E-2</v>
      </c>
    </row>
    <row r="230" spans="12:14">
      <c r="L230" s="205">
        <v>38110</v>
      </c>
      <c r="M230" s="12">
        <v>4.25</v>
      </c>
      <c r="N230" s="12">
        <v>3.0000000000000249E-2</v>
      </c>
    </row>
    <row r="231" spans="12:14">
      <c r="L231" s="205">
        <v>38117</v>
      </c>
      <c r="M231" s="12">
        <v>4.28</v>
      </c>
      <c r="N231" s="12">
        <v>-6.9999999999999396E-2</v>
      </c>
    </row>
    <row r="232" spans="12:14">
      <c r="L232" s="205">
        <v>38124</v>
      </c>
      <c r="M232" s="12">
        <v>4.26</v>
      </c>
      <c r="N232" s="12">
        <v>-3.0000000000000249E-2</v>
      </c>
    </row>
    <row r="233" spans="12:14">
      <c r="L233" s="205">
        <v>38131</v>
      </c>
      <c r="M233" s="12">
        <v>4.24</v>
      </c>
      <c r="N233" s="12">
        <v>-6.9999999999999396E-2</v>
      </c>
    </row>
    <row r="234" spans="12:14">
      <c r="L234" s="205">
        <v>38138</v>
      </c>
      <c r="M234" s="12">
        <v>4.32</v>
      </c>
      <c r="N234" s="12">
        <v>-4.9999999999999822E-2</v>
      </c>
    </row>
    <row r="235" spans="12:14">
      <c r="L235" s="205">
        <v>38145</v>
      </c>
      <c r="M235" s="12">
        <v>4.3499999999999996</v>
      </c>
      <c r="N235" s="12">
        <v>-6.0000000000000497E-2</v>
      </c>
    </row>
    <row r="236" spans="12:14">
      <c r="L236" s="205">
        <v>38152</v>
      </c>
      <c r="M236" s="12">
        <v>4.26</v>
      </c>
      <c r="N236" s="12">
        <v>-8.9999999999999858E-2</v>
      </c>
    </row>
    <row r="237" spans="12:14">
      <c r="L237" s="205">
        <v>38159</v>
      </c>
      <c r="M237" s="12">
        <v>4.2300000000000004</v>
      </c>
      <c r="N237" s="12">
        <v>-6.9999999999999396E-2</v>
      </c>
    </row>
    <row r="238" spans="12:14">
      <c r="L238" s="205">
        <v>38166</v>
      </c>
      <c r="M238" s="12">
        <v>4.17</v>
      </c>
      <c r="N238" s="12">
        <v>-0.12000000000000011</v>
      </c>
    </row>
    <row r="239" spans="12:14">
      <c r="L239" s="205">
        <v>38173</v>
      </c>
      <c r="M239" s="12">
        <v>4.1399999999999997</v>
      </c>
      <c r="N239" s="12">
        <v>-9.0000000000000746E-2</v>
      </c>
    </row>
    <row r="240" spans="12:14">
      <c r="L240" s="205">
        <v>38180</v>
      </c>
      <c r="M240" s="12">
        <v>4.09</v>
      </c>
      <c r="N240" s="12">
        <v>-0.16000000000000014</v>
      </c>
    </row>
    <row r="241" spans="12:14">
      <c r="L241" s="205">
        <v>38187</v>
      </c>
      <c r="M241" s="12">
        <v>4.16</v>
      </c>
      <c r="N241" s="12">
        <v>-9.9999999999999645E-2</v>
      </c>
    </row>
    <row r="242" spans="12:14">
      <c r="L242" s="205">
        <v>38194</v>
      </c>
      <c r="M242" s="12">
        <v>4.12</v>
      </c>
      <c r="N242" s="12">
        <v>-0.12999999999999989</v>
      </c>
    </row>
    <row r="243" spans="12:14">
      <c r="L243" s="205">
        <v>38201</v>
      </c>
      <c r="M243" s="12">
        <v>3.97</v>
      </c>
      <c r="N243" s="12">
        <v>-0.18000000000000016</v>
      </c>
    </row>
    <row r="244" spans="12:14">
      <c r="L244" s="205">
        <v>38208</v>
      </c>
      <c r="M244" s="12">
        <v>3.95</v>
      </c>
      <c r="N244" s="12">
        <v>-0.10999999999999943</v>
      </c>
    </row>
    <row r="245" spans="12:14">
      <c r="L245" s="205">
        <v>38215</v>
      </c>
      <c r="M245" s="12">
        <v>3.95</v>
      </c>
      <c r="N245" s="12">
        <v>-0.10999999999999943</v>
      </c>
    </row>
    <row r="246" spans="12:14">
      <c r="L246" s="205">
        <v>38222</v>
      </c>
      <c r="M246" s="12">
        <v>3.96</v>
      </c>
      <c r="N246" s="12">
        <v>-8.9999999999999858E-2</v>
      </c>
    </row>
    <row r="247" spans="12:14">
      <c r="L247" s="205">
        <v>38229</v>
      </c>
      <c r="M247" s="12">
        <v>4.05</v>
      </c>
      <c r="N247" s="12">
        <v>-4.0000000000000036E-2</v>
      </c>
    </row>
    <row r="248" spans="12:14">
      <c r="L248" s="205">
        <v>38236</v>
      </c>
      <c r="M248" s="12">
        <v>3.94</v>
      </c>
      <c r="N248" s="12">
        <v>-0.13000000000000034</v>
      </c>
    </row>
    <row r="249" spans="12:14">
      <c r="L249" s="205">
        <v>38243</v>
      </c>
      <c r="M249" s="12">
        <v>3.92</v>
      </c>
      <c r="N249" s="12">
        <v>-8.9999999999999858E-2</v>
      </c>
    </row>
    <row r="250" spans="12:14">
      <c r="L250" s="205">
        <v>38250</v>
      </c>
      <c r="M250" s="12">
        <v>3.86</v>
      </c>
      <c r="N250" s="12">
        <v>-0.10000000000000009</v>
      </c>
    </row>
    <row r="251" spans="12:14">
      <c r="L251" s="205">
        <v>38257</v>
      </c>
      <c r="M251" s="12">
        <v>3.9</v>
      </c>
      <c r="N251" s="12">
        <v>-0.10000000000000009</v>
      </c>
    </row>
    <row r="252" spans="12:14">
      <c r="L252" s="205">
        <v>38264</v>
      </c>
      <c r="M252" s="12">
        <v>3.83</v>
      </c>
      <c r="N252" s="12">
        <v>-0.16000000000000014</v>
      </c>
    </row>
    <row r="253" spans="12:14">
      <c r="L253" s="205">
        <v>38271</v>
      </c>
      <c r="M253" s="12">
        <v>3.78</v>
      </c>
      <c r="N253" s="12">
        <v>-0.10000000000000009</v>
      </c>
    </row>
    <row r="254" spans="12:14">
      <c r="L254" s="205">
        <v>38278</v>
      </c>
      <c r="M254" s="12">
        <v>3.73</v>
      </c>
      <c r="N254" s="12">
        <v>-0.14000000000000012</v>
      </c>
    </row>
    <row r="255" spans="12:14">
      <c r="L255" s="205">
        <v>38285</v>
      </c>
      <c r="M255" s="12">
        <v>3.75</v>
      </c>
      <c r="N255" s="12">
        <v>-0.12999999999999989</v>
      </c>
    </row>
    <row r="256" spans="12:14">
      <c r="L256" s="205">
        <v>38292</v>
      </c>
      <c r="M256" s="12">
        <v>3.77</v>
      </c>
      <c r="N256" s="12">
        <v>-8.0000000000000071E-2</v>
      </c>
    </row>
    <row r="257" spans="12:14">
      <c r="L257" s="205">
        <v>38299</v>
      </c>
      <c r="M257" s="12">
        <v>3.64</v>
      </c>
      <c r="N257" s="12">
        <v>-0.14999999999999991</v>
      </c>
    </row>
    <row r="258" spans="12:14">
      <c r="L258" s="205">
        <v>38306</v>
      </c>
      <c r="M258" s="12">
        <v>3.65</v>
      </c>
      <c r="N258" s="12">
        <v>-0.12000000000000011</v>
      </c>
    </row>
    <row r="259" spans="12:14">
      <c r="L259" s="205">
        <v>38313</v>
      </c>
      <c r="M259" s="12">
        <v>3.57</v>
      </c>
      <c r="N259" s="12">
        <v>-0.2200000000000002</v>
      </c>
    </row>
    <row r="260" spans="12:14">
      <c r="L260" s="205">
        <v>38320</v>
      </c>
      <c r="M260" s="12">
        <v>3.56</v>
      </c>
      <c r="N260" s="12">
        <v>-0.27</v>
      </c>
    </row>
    <row r="261" spans="12:14">
      <c r="L261" s="205">
        <v>38327</v>
      </c>
      <c r="M261" s="12">
        <v>3.42</v>
      </c>
      <c r="N261" s="12">
        <v>-0.2200000000000002</v>
      </c>
    </row>
    <row r="262" spans="12:14">
      <c r="L262" s="205">
        <v>38334</v>
      </c>
      <c r="M262" s="12">
        <v>3.41</v>
      </c>
      <c r="N262" s="12">
        <v>-0.17999999999999972</v>
      </c>
    </row>
    <row r="263" spans="12:14">
      <c r="L263" s="205">
        <v>38341</v>
      </c>
      <c r="M263" s="12">
        <v>3.39</v>
      </c>
      <c r="N263" s="12">
        <v>-0.20999999999999996</v>
      </c>
    </row>
    <row r="264" spans="12:14">
      <c r="L264" s="205">
        <v>38348</v>
      </c>
      <c r="M264" s="12">
        <v>3.48</v>
      </c>
      <c r="N264" s="12">
        <v>-0.22999999999999998</v>
      </c>
    </row>
    <row r="265" spans="12:14">
      <c r="L265" s="205">
        <v>38355</v>
      </c>
      <c r="M265" s="12">
        <v>3.66</v>
      </c>
      <c r="N265" s="12">
        <v>5.0000000000000266E-2</v>
      </c>
    </row>
    <row r="266" spans="12:14">
      <c r="L266" s="205">
        <v>38362</v>
      </c>
      <c r="M266" s="12">
        <v>3.6</v>
      </c>
      <c r="N266" s="12">
        <v>5.0000000000000266E-2</v>
      </c>
    </row>
    <row r="267" spans="12:14">
      <c r="L267" s="205">
        <v>38369</v>
      </c>
      <c r="M267" s="12">
        <v>3.62</v>
      </c>
      <c r="N267" s="12">
        <v>6.0000000000000053E-2</v>
      </c>
    </row>
    <row r="268" spans="12:14">
      <c r="L268" s="205">
        <v>38376</v>
      </c>
      <c r="M268" s="12">
        <v>3.59</v>
      </c>
      <c r="N268" s="12">
        <v>2.0000000000000018E-2</v>
      </c>
    </row>
    <row r="269" spans="12:14">
      <c r="L269" s="205">
        <v>38383</v>
      </c>
      <c r="M269" s="12">
        <v>3.53</v>
      </c>
      <c r="N269" s="12">
        <v>-2.0000000000000018E-2</v>
      </c>
    </row>
    <row r="270" spans="12:14">
      <c r="L270" s="205">
        <v>38390</v>
      </c>
      <c r="M270" s="12">
        <v>3.51</v>
      </c>
      <c r="N270" s="12">
        <v>5.9999999999999609E-2</v>
      </c>
    </row>
    <row r="271" spans="12:14">
      <c r="L271" s="205">
        <v>38397</v>
      </c>
      <c r="M271" s="12">
        <v>3.71</v>
      </c>
      <c r="N271" s="12">
        <v>0.10000000000000009</v>
      </c>
    </row>
    <row r="272" spans="12:14">
      <c r="L272" s="205">
        <v>38404</v>
      </c>
      <c r="M272" s="12">
        <v>3.76</v>
      </c>
      <c r="N272" s="12">
        <v>4.9999999999999822E-2</v>
      </c>
    </row>
    <row r="273" spans="12:14">
      <c r="L273" s="205">
        <v>38411</v>
      </c>
      <c r="M273" s="12">
        <v>3.74</v>
      </c>
      <c r="N273" s="12">
        <v>-9.9999999999997868E-3</v>
      </c>
    </row>
    <row r="274" spans="12:14">
      <c r="L274" s="205">
        <v>38418</v>
      </c>
      <c r="M274" s="12">
        <v>3.82</v>
      </c>
      <c r="N274" s="12">
        <v>6.0000000000000053E-2</v>
      </c>
    </row>
    <row r="275" spans="12:14">
      <c r="L275" s="205">
        <v>38425</v>
      </c>
      <c r="M275" s="12">
        <v>3.75</v>
      </c>
      <c r="N275" s="12">
        <v>6.0000000000000053E-2</v>
      </c>
    </row>
    <row r="276" spans="12:14">
      <c r="L276" s="205">
        <v>38432</v>
      </c>
      <c r="M276" s="12">
        <v>3.76</v>
      </c>
      <c r="N276" s="12">
        <v>3.9999999999999591E-2</v>
      </c>
    </row>
    <row r="277" spans="12:14">
      <c r="L277" s="205">
        <v>38439</v>
      </c>
      <c r="M277" s="12">
        <v>3.67</v>
      </c>
      <c r="N277" s="12">
        <v>6.0000000000000053E-2</v>
      </c>
    </row>
    <row r="278" spans="12:14">
      <c r="L278" s="205">
        <v>38446</v>
      </c>
      <c r="M278" s="12">
        <v>3.65</v>
      </c>
      <c r="N278" s="12">
        <v>6.999999999999984E-2</v>
      </c>
    </row>
    <row r="279" spans="12:14">
      <c r="L279" s="205">
        <v>38453</v>
      </c>
      <c r="M279" s="12">
        <v>3.55</v>
      </c>
      <c r="N279" s="12">
        <v>6.999999999999984E-2</v>
      </c>
    </row>
    <row r="280" spans="12:14">
      <c r="L280" s="205">
        <v>38460</v>
      </c>
      <c r="M280" s="12">
        <v>3.52</v>
      </c>
      <c r="N280" s="12">
        <v>4.0000000000000036E-2</v>
      </c>
    </row>
    <row r="281" spans="12:14">
      <c r="L281" s="205">
        <v>38467</v>
      </c>
      <c r="M281" s="12">
        <v>3.45</v>
      </c>
      <c r="N281" s="12">
        <v>7.0000000000000284E-2</v>
      </c>
    </row>
    <row r="282" spans="12:14">
      <c r="L282" s="205">
        <v>38474</v>
      </c>
      <c r="M282" s="12">
        <v>3.5</v>
      </c>
      <c r="N282" s="12">
        <v>0.12000000000000011</v>
      </c>
    </row>
    <row r="283" spans="12:14">
      <c r="L283" s="205">
        <v>38481</v>
      </c>
      <c r="M283" s="12">
        <v>3.35</v>
      </c>
      <c r="N283" s="12">
        <v>5.0000000000000266E-2</v>
      </c>
    </row>
    <row r="284" spans="12:14">
      <c r="L284" s="205">
        <v>38488</v>
      </c>
      <c r="M284" s="12">
        <v>3.38</v>
      </c>
      <c r="N284" s="12">
        <v>9.9999999999997868E-3</v>
      </c>
    </row>
    <row r="285" spans="12:14">
      <c r="L285" s="205">
        <v>38495</v>
      </c>
      <c r="M285" s="12">
        <v>3.35</v>
      </c>
      <c r="N285" s="12">
        <v>5.0000000000000266E-2</v>
      </c>
    </row>
    <row r="286" spans="12:14">
      <c r="L286" s="205">
        <v>38502</v>
      </c>
      <c r="M286" s="12">
        <v>3.24</v>
      </c>
      <c r="N286" s="12">
        <v>4.0000000000000036E-2</v>
      </c>
    </row>
    <row r="287" spans="12:14">
      <c r="L287" s="205">
        <v>38509</v>
      </c>
      <c r="M287" s="12">
        <v>3.16</v>
      </c>
      <c r="N287" s="12">
        <v>3.0000000000000249E-2</v>
      </c>
    </row>
    <row r="288" spans="12:14">
      <c r="L288" s="205">
        <v>38516</v>
      </c>
      <c r="M288" s="12">
        <v>3.3</v>
      </c>
      <c r="N288" s="12">
        <v>2.9999999999999805E-2</v>
      </c>
    </row>
    <row r="289" spans="12:14">
      <c r="L289" s="205">
        <v>38523</v>
      </c>
      <c r="M289" s="12">
        <v>3.16</v>
      </c>
      <c r="N289" s="12">
        <v>4.0000000000000036E-2</v>
      </c>
    </row>
    <row r="290" spans="12:14">
      <c r="L290" s="205">
        <v>38530</v>
      </c>
      <c r="M290" s="12">
        <v>3.17</v>
      </c>
      <c r="N290" s="12">
        <v>2.0000000000000018E-2</v>
      </c>
    </row>
    <row r="291" spans="12:14">
      <c r="L291" s="205">
        <v>38537</v>
      </c>
      <c r="M291" s="12">
        <v>3.2</v>
      </c>
      <c r="N291" s="12">
        <v>1.0000000000000231E-2</v>
      </c>
    </row>
    <row r="292" spans="12:14">
      <c r="L292" s="205">
        <v>38544</v>
      </c>
      <c r="M292" s="12">
        <v>3.32</v>
      </c>
      <c r="N292" s="12">
        <v>4.0000000000000036E-2</v>
      </c>
    </row>
    <row r="293" spans="12:14">
      <c r="L293" s="205">
        <v>38551</v>
      </c>
      <c r="M293" s="12">
        <v>3.27</v>
      </c>
      <c r="N293" s="12">
        <v>1.0000000000000231E-2</v>
      </c>
    </row>
    <row r="294" spans="12:14">
      <c r="L294" s="205">
        <v>38558</v>
      </c>
      <c r="M294" s="12">
        <v>3.28</v>
      </c>
      <c r="N294" s="12">
        <v>5.9999999999999609E-2</v>
      </c>
    </row>
    <row r="295" spans="12:14">
      <c r="L295" s="205">
        <v>38565</v>
      </c>
      <c r="M295" s="12">
        <v>3.4</v>
      </c>
      <c r="N295" s="12">
        <v>6.999999999999984E-2</v>
      </c>
    </row>
    <row r="296" spans="12:14">
      <c r="L296" s="205">
        <v>38572</v>
      </c>
      <c r="M296" s="12">
        <v>3.32</v>
      </c>
      <c r="N296" s="12">
        <v>2.0000000000000018E-2</v>
      </c>
    </row>
    <row r="297" spans="12:14">
      <c r="L297" s="205">
        <v>38579</v>
      </c>
      <c r="M297" s="12">
        <v>3.23</v>
      </c>
      <c r="N297" s="12">
        <v>4.9999999999999822E-2</v>
      </c>
    </row>
    <row r="298" spans="12:14">
      <c r="L298" s="205">
        <v>38586</v>
      </c>
      <c r="M298" s="12">
        <v>3.18</v>
      </c>
      <c r="N298" s="12">
        <v>3.0000000000000249E-2</v>
      </c>
    </row>
    <row r="299" spans="12:14">
      <c r="L299" s="205">
        <v>38593</v>
      </c>
      <c r="M299" s="12">
        <v>3.09</v>
      </c>
      <c r="N299" s="12">
        <v>4.0000000000000036E-2</v>
      </c>
    </row>
    <row r="300" spans="12:14">
      <c r="L300" s="205">
        <v>38600</v>
      </c>
      <c r="M300" s="12">
        <v>3.08</v>
      </c>
      <c r="N300" s="12">
        <v>1.0000000000000231E-2</v>
      </c>
    </row>
    <row r="301" spans="12:14">
      <c r="L301" s="205">
        <v>38607</v>
      </c>
      <c r="M301" s="12">
        <v>3.18</v>
      </c>
      <c r="N301" s="12">
        <v>5.0000000000000266E-2</v>
      </c>
    </row>
    <row r="302" spans="12:14">
      <c r="L302" s="205">
        <v>38614</v>
      </c>
      <c r="M302" s="12">
        <v>3.09</v>
      </c>
      <c r="N302" s="12">
        <v>4.9999999999999822E-2</v>
      </c>
    </row>
    <row r="303" spans="12:14">
      <c r="L303" s="205">
        <v>38621</v>
      </c>
      <c r="M303" s="12">
        <v>3.17</v>
      </c>
      <c r="N303" s="12">
        <v>2.9999999999999805E-2</v>
      </c>
    </row>
    <row r="304" spans="12:14">
      <c r="L304" s="205">
        <v>38628</v>
      </c>
      <c r="M304" s="12">
        <v>3.2</v>
      </c>
      <c r="N304" s="12">
        <v>1.0000000000000231E-2</v>
      </c>
    </row>
    <row r="305" spans="12:14">
      <c r="L305" s="205">
        <v>38635</v>
      </c>
      <c r="M305" s="12">
        <v>3.3</v>
      </c>
      <c r="N305" s="12">
        <v>2.9999999999999805E-2</v>
      </c>
    </row>
    <row r="306" spans="12:14">
      <c r="L306" s="205">
        <v>38642</v>
      </c>
      <c r="M306" s="12">
        <v>3.25</v>
      </c>
      <c r="N306" s="12">
        <v>-2.0000000000000018E-2</v>
      </c>
    </row>
    <row r="307" spans="12:14">
      <c r="L307" s="205">
        <v>38649</v>
      </c>
      <c r="M307" s="12">
        <v>3.42</v>
      </c>
      <c r="N307" s="12">
        <v>4.0000000000000036E-2</v>
      </c>
    </row>
    <row r="308" spans="12:14">
      <c r="L308" s="205">
        <v>38656</v>
      </c>
      <c r="M308" s="12">
        <v>3.5</v>
      </c>
      <c r="N308" s="12">
        <v>2.0000000000000018E-2</v>
      </c>
    </row>
    <row r="309" spans="12:14">
      <c r="L309" s="205">
        <v>38663</v>
      </c>
      <c r="M309" s="12">
        <v>3.52</v>
      </c>
      <c r="N309" s="12">
        <v>2.0000000000000018E-2</v>
      </c>
    </row>
    <row r="310" spans="12:14">
      <c r="L310" s="205">
        <v>38670</v>
      </c>
      <c r="M310" s="12">
        <v>3.55</v>
      </c>
      <c r="N310" s="12">
        <v>8.9999999999999858E-2</v>
      </c>
    </row>
    <row r="311" spans="12:14">
      <c r="L311" s="205">
        <v>38677</v>
      </c>
      <c r="M311" s="12">
        <v>3.4</v>
      </c>
      <c r="N311" s="12">
        <v>-1.0000000000000231E-2</v>
      </c>
    </row>
    <row r="312" spans="12:14">
      <c r="L312" s="205">
        <v>38684</v>
      </c>
      <c r="M312" s="12">
        <v>3.39</v>
      </c>
      <c r="N312" s="12">
        <v>-2.0000000000000018E-2</v>
      </c>
    </row>
    <row r="313" spans="12:14">
      <c r="L313" s="205">
        <v>38691</v>
      </c>
      <c r="M313" s="12">
        <v>3.44</v>
      </c>
      <c r="N313" s="12">
        <v>6.0000000000000053E-2</v>
      </c>
    </row>
    <row r="314" spans="12:14">
      <c r="L314" s="205">
        <v>38698</v>
      </c>
      <c r="M314" s="12">
        <v>3.35</v>
      </c>
      <c r="N314" s="12">
        <v>-9.9999999999997868E-3</v>
      </c>
    </row>
    <row r="315" spans="12:14">
      <c r="L315" s="205">
        <v>38705</v>
      </c>
      <c r="M315" s="12">
        <v>3.36</v>
      </c>
      <c r="N315" s="12">
        <v>9.9999999999997868E-3</v>
      </c>
    </row>
    <row r="316" spans="12:14">
      <c r="L316" s="205">
        <v>38712</v>
      </c>
      <c r="M316" s="12">
        <v>3.31</v>
      </c>
      <c r="N316" s="12">
        <v>1.0000000000000231E-2</v>
      </c>
    </row>
    <row r="317" spans="12:14">
      <c r="L317" s="205">
        <v>38719</v>
      </c>
      <c r="M317" s="12">
        <v>3.25</v>
      </c>
      <c r="N317" s="12">
        <v>-2.0000000000000018E-2</v>
      </c>
    </row>
    <row r="318" spans="12:14">
      <c r="L318" s="205">
        <v>38726</v>
      </c>
      <c r="M318" s="12">
        <v>3.25</v>
      </c>
      <c r="N318" s="12">
        <v>-2.0000000000000018E-2</v>
      </c>
    </row>
    <row r="319" spans="12:14">
      <c r="L319" s="205">
        <v>38733</v>
      </c>
      <c r="M319" s="12">
        <v>3.36</v>
      </c>
      <c r="N319" s="12">
        <v>4.0000000000000036E-2</v>
      </c>
    </row>
    <row r="320" spans="12:14">
      <c r="L320" s="205">
        <v>38740</v>
      </c>
      <c r="M320" s="12">
        <v>3.49</v>
      </c>
      <c r="N320" s="12">
        <v>2.0000000000000018E-2</v>
      </c>
    </row>
    <row r="321" spans="12:14">
      <c r="L321" s="205">
        <v>38747</v>
      </c>
      <c r="M321" s="12">
        <v>3.48</v>
      </c>
      <c r="N321" s="12">
        <v>-2.0000000000000018E-2</v>
      </c>
    </row>
    <row r="322" spans="12:14">
      <c r="L322" s="205">
        <v>38754</v>
      </c>
      <c r="M322" s="12">
        <v>3.46</v>
      </c>
      <c r="N322" s="12">
        <v>0</v>
      </c>
    </row>
    <row r="323" spans="12:14">
      <c r="L323" s="205">
        <v>38761</v>
      </c>
      <c r="M323" s="12">
        <v>3.45</v>
      </c>
      <c r="N323" s="12">
        <v>-2.0000000000000018E-2</v>
      </c>
    </row>
    <row r="324" spans="12:14">
      <c r="L324" s="205">
        <v>38768</v>
      </c>
      <c r="M324" s="12">
        <v>3.48</v>
      </c>
      <c r="N324" s="12">
        <v>0</v>
      </c>
    </row>
    <row r="325" spans="12:14">
      <c r="L325" s="205">
        <v>38775</v>
      </c>
      <c r="M325" s="12">
        <v>3.6</v>
      </c>
      <c r="N325" s="12">
        <v>2.0000000000000018E-2</v>
      </c>
    </row>
    <row r="326" spans="12:14">
      <c r="L326" s="205">
        <v>38782</v>
      </c>
      <c r="M326" s="12">
        <v>3.68</v>
      </c>
      <c r="N326" s="12">
        <v>3.0000000000000249E-2</v>
      </c>
    </row>
    <row r="327" spans="12:14">
      <c r="L327" s="205">
        <v>38789</v>
      </c>
      <c r="M327" s="12">
        <v>3.65</v>
      </c>
      <c r="N327" s="12">
        <v>2.0000000000000018E-2</v>
      </c>
    </row>
    <row r="328" spans="12:14">
      <c r="L328" s="205">
        <v>38796</v>
      </c>
      <c r="M328" s="12">
        <v>3.64</v>
      </c>
      <c r="N328" s="12">
        <v>-2.0000000000000018E-2</v>
      </c>
    </row>
    <row r="329" spans="12:14">
      <c r="L329" s="205">
        <v>38803</v>
      </c>
      <c r="M329" s="12">
        <v>3.77</v>
      </c>
      <c r="N329" s="12">
        <v>0</v>
      </c>
    </row>
    <row r="330" spans="12:14">
      <c r="L330" s="205">
        <v>38810</v>
      </c>
      <c r="M330" s="12">
        <v>3.89</v>
      </c>
      <c r="N330" s="12">
        <v>2.0000000000000018E-2</v>
      </c>
    </row>
    <row r="331" spans="12:14">
      <c r="L331" s="205">
        <v>38817</v>
      </c>
      <c r="M331" s="12">
        <v>3.96</v>
      </c>
      <c r="N331" s="12">
        <v>6.999999999999984E-2</v>
      </c>
    </row>
    <row r="332" spans="12:14">
      <c r="L332" s="205">
        <v>38824</v>
      </c>
      <c r="M332" s="12">
        <v>3.95</v>
      </c>
      <c r="N332" s="12">
        <v>4.0000000000000036E-2</v>
      </c>
    </row>
    <row r="333" spans="12:14">
      <c r="L333" s="205">
        <v>38831</v>
      </c>
      <c r="M333" s="12">
        <v>3.95</v>
      </c>
      <c r="N333" s="12">
        <v>-4.0000000000000036E-2</v>
      </c>
    </row>
    <row r="334" spans="12:14">
      <c r="L334" s="205">
        <v>38838</v>
      </c>
      <c r="M334" s="12">
        <v>4</v>
      </c>
      <c r="N334" s="12">
        <v>-3.0000000000000249E-2</v>
      </c>
    </row>
    <row r="335" spans="12:14">
      <c r="L335" s="205">
        <v>38845</v>
      </c>
      <c r="M335" s="12">
        <v>4.0599999999999996</v>
      </c>
      <c r="N335" s="12">
        <v>-2.0000000000000462E-2</v>
      </c>
    </row>
    <row r="336" spans="12:14">
      <c r="L336" s="205">
        <v>38852</v>
      </c>
      <c r="M336" s="12">
        <v>3.95</v>
      </c>
      <c r="N336" s="12">
        <v>-5.9999999999999609E-2</v>
      </c>
    </row>
    <row r="337" spans="12:14">
      <c r="L337" s="205">
        <v>38859</v>
      </c>
      <c r="M337" s="12">
        <v>3.86</v>
      </c>
      <c r="N337" s="12">
        <v>-3.0000000000000249E-2</v>
      </c>
    </row>
    <row r="338" spans="12:14">
      <c r="L338" s="205">
        <v>38866</v>
      </c>
      <c r="M338" s="12">
        <v>3.91</v>
      </c>
      <c r="N338" s="12">
        <v>-8.9999999999999858E-2</v>
      </c>
    </row>
    <row r="339" spans="12:14">
      <c r="L339" s="205">
        <v>38873</v>
      </c>
      <c r="M339" s="12">
        <v>3.91</v>
      </c>
      <c r="N339" s="12">
        <v>-2.0000000000000018E-2</v>
      </c>
    </row>
    <row r="340" spans="12:14">
      <c r="L340" s="205">
        <v>38880</v>
      </c>
      <c r="M340" s="12">
        <v>3.92</v>
      </c>
      <c r="N340" s="12">
        <v>-1.0000000000000231E-2</v>
      </c>
    </row>
    <row r="341" spans="12:14">
      <c r="L341" s="205">
        <v>38887</v>
      </c>
      <c r="M341" s="12">
        <v>4.07</v>
      </c>
      <c r="N341" s="12">
        <v>2.0000000000000462E-2</v>
      </c>
    </row>
    <row r="342" spans="12:14">
      <c r="L342" s="205">
        <v>38894</v>
      </c>
      <c r="M342" s="12">
        <v>4.0599999999999996</v>
      </c>
      <c r="N342" s="12">
        <v>-4.0000000000000036E-2</v>
      </c>
    </row>
    <row r="343" spans="12:14">
      <c r="L343" s="205">
        <v>38901</v>
      </c>
      <c r="M343" s="12">
        <v>4.05</v>
      </c>
      <c r="N343" s="12">
        <v>-4.9999999999999822E-2</v>
      </c>
    </row>
    <row r="344" spans="12:14">
      <c r="L344" s="205">
        <v>38908</v>
      </c>
      <c r="M344" s="12">
        <v>3.97</v>
      </c>
      <c r="N344" s="12">
        <v>-2.9999999999999805E-2</v>
      </c>
    </row>
    <row r="345" spans="12:14">
      <c r="L345" s="205">
        <v>38915</v>
      </c>
      <c r="M345" s="12">
        <v>3.93</v>
      </c>
      <c r="N345" s="12">
        <v>-2.9999999999999805E-2</v>
      </c>
    </row>
    <row r="346" spans="12:14">
      <c r="L346" s="205">
        <v>38922</v>
      </c>
      <c r="M346" s="12">
        <v>3.91</v>
      </c>
      <c r="N346" s="12">
        <v>-4.0000000000000036E-2</v>
      </c>
    </row>
    <row r="347" spans="12:14">
      <c r="L347" s="205">
        <v>38929</v>
      </c>
      <c r="M347" s="12">
        <v>3.89</v>
      </c>
      <c r="N347" s="12">
        <v>-8.9999999999999858E-2</v>
      </c>
    </row>
    <row r="348" spans="12:14">
      <c r="L348" s="205">
        <v>38936</v>
      </c>
      <c r="M348" s="12">
        <v>3.97</v>
      </c>
      <c r="N348" s="12">
        <v>1.0000000000000231E-2</v>
      </c>
    </row>
    <row r="349" spans="12:14">
      <c r="L349" s="205">
        <v>38943</v>
      </c>
      <c r="M349" s="12">
        <v>3.89</v>
      </c>
      <c r="N349" s="12">
        <v>-4.0000000000000036E-2</v>
      </c>
    </row>
    <row r="350" spans="12:14">
      <c r="L350" s="205">
        <v>38950</v>
      </c>
      <c r="M350" s="12">
        <v>3.79</v>
      </c>
      <c r="N350" s="12">
        <v>0</v>
      </c>
    </row>
    <row r="351" spans="12:14">
      <c r="L351" s="205">
        <v>38957</v>
      </c>
      <c r="M351" s="12">
        <v>3.74</v>
      </c>
      <c r="N351" s="12">
        <v>-1.9999999999999574E-2</v>
      </c>
    </row>
    <row r="352" spans="12:14">
      <c r="L352" s="205">
        <v>38964</v>
      </c>
      <c r="M352" s="12">
        <v>3.78</v>
      </c>
      <c r="N352" s="12">
        <v>-1.0000000000000231E-2</v>
      </c>
    </row>
    <row r="353" spans="12:14">
      <c r="L353" s="205">
        <v>38971</v>
      </c>
      <c r="M353" s="12">
        <v>3.77</v>
      </c>
      <c r="N353" s="12">
        <v>-4.0000000000000036E-2</v>
      </c>
    </row>
    <row r="354" spans="12:14">
      <c r="L354" s="205">
        <v>38978</v>
      </c>
      <c r="M354" s="12">
        <v>3.69</v>
      </c>
      <c r="N354" s="12">
        <v>-1.0000000000000231E-2</v>
      </c>
    </row>
    <row r="355" spans="12:14">
      <c r="L355" s="205">
        <v>38985</v>
      </c>
      <c r="M355" s="12">
        <v>3.7</v>
      </c>
      <c r="N355" s="12">
        <v>4.0000000000000036E-2</v>
      </c>
    </row>
    <row r="356" spans="12:14">
      <c r="L356" s="205">
        <v>38992</v>
      </c>
      <c r="M356" s="12">
        <v>3.74</v>
      </c>
      <c r="N356" s="12">
        <v>5.0000000000000266E-2</v>
      </c>
    </row>
    <row r="357" spans="12:14">
      <c r="L357" s="205">
        <v>38999</v>
      </c>
      <c r="M357" s="12">
        <v>3.83</v>
      </c>
      <c r="N357" s="12">
        <v>2.0000000000000018E-2</v>
      </c>
    </row>
    <row r="358" spans="12:14">
      <c r="L358" s="205">
        <v>39006</v>
      </c>
      <c r="M358" s="12">
        <v>3.84</v>
      </c>
      <c r="N358" s="12">
        <v>2.0000000000000018E-2</v>
      </c>
    </row>
    <row r="359" spans="12:14">
      <c r="L359" s="205">
        <v>39013</v>
      </c>
      <c r="M359" s="12">
        <v>3.81</v>
      </c>
      <c r="N359" s="12">
        <v>-2.9999999999999805E-2</v>
      </c>
    </row>
    <row r="360" spans="12:14">
      <c r="L360" s="205">
        <v>39020</v>
      </c>
      <c r="M360" s="12">
        <v>3.77</v>
      </c>
      <c r="N360" s="12">
        <v>4.9999999999999822E-2</v>
      </c>
    </row>
    <row r="361" spans="12:14">
      <c r="L361" s="205">
        <v>39027</v>
      </c>
      <c r="M361" s="12">
        <v>3.71</v>
      </c>
      <c r="N361" s="12">
        <v>-1.0000000000000231E-2</v>
      </c>
    </row>
    <row r="362" spans="12:14">
      <c r="L362" s="205">
        <v>39034</v>
      </c>
      <c r="M362" s="12">
        <v>3.72</v>
      </c>
      <c r="N362" s="12">
        <v>-4.9999999999999822E-2</v>
      </c>
    </row>
    <row r="363" spans="12:14">
      <c r="L363" s="205">
        <v>39041</v>
      </c>
      <c r="M363" s="12">
        <v>3.68</v>
      </c>
      <c r="N363" s="12">
        <v>-2.0000000000000018E-2</v>
      </c>
    </row>
    <row r="364" spans="12:14">
      <c r="L364" s="205">
        <v>39048</v>
      </c>
      <c r="M364" s="12">
        <v>3.65</v>
      </c>
      <c r="N364" s="12">
        <v>-5.0000000000000266E-2</v>
      </c>
    </row>
    <row r="365" spans="12:14">
      <c r="L365" s="205">
        <v>39055</v>
      </c>
      <c r="M365" s="12">
        <v>3.72</v>
      </c>
      <c r="N365" s="12">
        <v>1.0000000000000231E-2</v>
      </c>
    </row>
    <row r="366" spans="12:14">
      <c r="L366" s="205">
        <v>39062</v>
      </c>
      <c r="M366" s="12">
        <v>3.8</v>
      </c>
      <c r="N366" s="12">
        <v>2.0000000000000018E-2</v>
      </c>
    </row>
    <row r="367" spans="12:14">
      <c r="L367" s="205">
        <v>39069</v>
      </c>
      <c r="M367" s="12">
        <v>3.88</v>
      </c>
      <c r="N367" s="12">
        <v>2.9999999999999805E-2</v>
      </c>
    </row>
    <row r="368" spans="12:14">
      <c r="L368" s="205">
        <v>39076</v>
      </c>
      <c r="M368" s="12">
        <v>3.95</v>
      </c>
      <c r="N368" s="12">
        <v>1.0000000000000231E-2</v>
      </c>
    </row>
    <row r="369" spans="12:14">
      <c r="L369" s="205">
        <v>39083</v>
      </c>
      <c r="M369" s="12">
        <v>3.98</v>
      </c>
      <c r="N369" s="12">
        <v>6.0000000000000053E-2</v>
      </c>
    </row>
    <row r="370" spans="12:14">
      <c r="L370" s="205">
        <v>39090</v>
      </c>
      <c r="M370" s="12">
        <v>4.07</v>
      </c>
      <c r="N370" s="12">
        <v>3.0000000000000249E-2</v>
      </c>
    </row>
    <row r="371" spans="12:14">
      <c r="L371" s="205">
        <v>39097</v>
      </c>
      <c r="M371" s="12">
        <v>4.0599999999999996</v>
      </c>
      <c r="N371" s="12">
        <v>2.9999999999999361E-2</v>
      </c>
    </row>
    <row r="372" spans="12:14">
      <c r="L372" s="205">
        <v>39104</v>
      </c>
      <c r="M372" s="12">
        <v>4.09</v>
      </c>
      <c r="N372" s="12">
        <v>9.9999999999997868E-3</v>
      </c>
    </row>
    <row r="373" spans="12:14">
      <c r="L373" s="205">
        <v>39111</v>
      </c>
      <c r="M373" s="12">
        <v>4.0599999999999996</v>
      </c>
      <c r="N373" s="12">
        <v>-4.0000000000000036E-2</v>
      </c>
    </row>
    <row r="374" spans="12:14">
      <c r="L374" s="205">
        <v>39118</v>
      </c>
      <c r="M374" s="12">
        <v>4.09</v>
      </c>
      <c r="N374" s="12">
        <v>3.0000000000000249E-2</v>
      </c>
    </row>
    <row r="375" spans="12:14">
      <c r="L375" s="205">
        <v>39125</v>
      </c>
      <c r="M375" s="12">
        <v>4.05</v>
      </c>
      <c r="N375" s="12">
        <v>1.9999999999999574E-2</v>
      </c>
    </row>
    <row r="376" spans="12:14">
      <c r="L376" s="205">
        <v>39132</v>
      </c>
      <c r="M376" s="12">
        <v>4.05</v>
      </c>
      <c r="N376" s="12">
        <v>-9.9999999999997868E-3</v>
      </c>
    </row>
    <row r="377" spans="12:14">
      <c r="L377" s="205">
        <v>39139</v>
      </c>
      <c r="M377" s="12">
        <v>3.94</v>
      </c>
      <c r="N377" s="12">
        <v>0</v>
      </c>
    </row>
    <row r="378" spans="12:14">
      <c r="L378" s="205">
        <v>39146</v>
      </c>
      <c r="M378" s="12">
        <v>3.95</v>
      </c>
      <c r="N378" s="12">
        <v>3.0000000000000249E-2</v>
      </c>
    </row>
    <row r="379" spans="12:14">
      <c r="L379" s="205">
        <v>39153</v>
      </c>
      <c r="M379" s="12">
        <v>3.9</v>
      </c>
      <c r="N379" s="12">
        <v>9.9999999999997868E-3</v>
      </c>
    </row>
    <row r="380" spans="12:14">
      <c r="L380" s="205">
        <v>39160</v>
      </c>
      <c r="M380" s="12">
        <v>3.99</v>
      </c>
      <c r="N380" s="12">
        <v>4.0000000000000036E-2</v>
      </c>
    </row>
    <row r="381" spans="12:14">
      <c r="L381" s="205">
        <v>39167</v>
      </c>
      <c r="M381" s="12">
        <v>4.07</v>
      </c>
      <c r="N381" s="12">
        <v>2.0000000000000462E-2</v>
      </c>
    </row>
    <row r="382" spans="12:14">
      <c r="L382" s="205">
        <v>39174</v>
      </c>
      <c r="M382" s="12">
        <v>4.0999999999999996</v>
      </c>
      <c r="N382" s="12">
        <v>1.9999999999999574E-2</v>
      </c>
    </row>
    <row r="383" spans="12:14">
      <c r="L383" s="205">
        <v>39181</v>
      </c>
      <c r="M383" s="12">
        <v>4.25</v>
      </c>
      <c r="N383" s="12">
        <v>4.9999999999999822E-2</v>
      </c>
    </row>
    <row r="384" spans="12:14">
      <c r="L384" s="205">
        <v>39188</v>
      </c>
      <c r="M384" s="12">
        <v>4.22</v>
      </c>
      <c r="N384" s="12">
        <v>2.9999999999999361E-2</v>
      </c>
    </row>
    <row r="385" spans="12:14">
      <c r="L385" s="205">
        <v>39195</v>
      </c>
      <c r="M385" s="12">
        <v>4.2300000000000004</v>
      </c>
      <c r="N385" s="12">
        <v>2.0000000000000462E-2</v>
      </c>
    </row>
    <row r="386" spans="12:14">
      <c r="L386" s="205">
        <v>39202</v>
      </c>
      <c r="M386" s="12">
        <v>4.21</v>
      </c>
      <c r="N386" s="12">
        <v>0</v>
      </c>
    </row>
    <row r="387" spans="12:14">
      <c r="L387" s="205">
        <v>39209</v>
      </c>
      <c r="M387" s="12">
        <v>4.22</v>
      </c>
      <c r="N387" s="12">
        <v>5.9999999999999609E-2</v>
      </c>
    </row>
    <row r="388" spans="12:14">
      <c r="L388" s="205">
        <v>39216</v>
      </c>
      <c r="M388" s="12">
        <v>4.32</v>
      </c>
      <c r="N388" s="12">
        <v>1.0000000000000675E-2</v>
      </c>
    </row>
    <row r="389" spans="12:14">
      <c r="L389" s="205">
        <v>39223</v>
      </c>
      <c r="M389" s="12">
        <v>4.4000000000000004</v>
      </c>
      <c r="N389" s="12">
        <v>4.0000000000000036E-2</v>
      </c>
    </row>
    <row r="390" spans="12:14">
      <c r="L390" s="205">
        <v>39230</v>
      </c>
      <c r="M390" s="12">
        <v>4.4800000000000004</v>
      </c>
      <c r="N390" s="12">
        <v>6.0000000000000497E-2</v>
      </c>
    </row>
    <row r="391" spans="12:14">
      <c r="L391" s="205">
        <v>39237</v>
      </c>
      <c r="M391" s="12">
        <v>4.5999999999999996</v>
      </c>
      <c r="N391" s="12">
        <v>2.9999999999999361E-2</v>
      </c>
    </row>
    <row r="392" spans="12:14">
      <c r="L392" s="205">
        <v>39244</v>
      </c>
      <c r="M392" s="12">
        <v>4.67</v>
      </c>
      <c r="N392" s="12">
        <v>0</v>
      </c>
    </row>
    <row r="393" spans="12:14">
      <c r="L393" s="205">
        <v>39251</v>
      </c>
      <c r="M393" s="12">
        <v>4.6900000000000004</v>
      </c>
      <c r="N393" s="12">
        <v>5.0000000000000711E-2</v>
      </c>
    </row>
    <row r="394" spans="12:14">
      <c r="L394" s="205">
        <v>39258</v>
      </c>
      <c r="M394" s="12">
        <v>4.62</v>
      </c>
      <c r="N394" s="12">
        <v>7.0000000000000284E-2</v>
      </c>
    </row>
    <row r="395" spans="12:14">
      <c r="L395" s="205">
        <v>39265</v>
      </c>
      <c r="M395" s="12">
        <v>4.72</v>
      </c>
      <c r="N395" s="12">
        <v>6.9999999999999396E-2</v>
      </c>
    </row>
    <row r="396" spans="12:14">
      <c r="L396" s="205">
        <v>39272</v>
      </c>
      <c r="M396" s="12">
        <v>4.6900000000000004</v>
      </c>
      <c r="N396" s="12">
        <v>5.0000000000000711E-2</v>
      </c>
    </row>
    <row r="397" spans="12:14">
      <c r="L397" s="205">
        <v>39279</v>
      </c>
      <c r="M397" s="12">
        <v>4.51</v>
      </c>
      <c r="N397" s="12">
        <v>9.9999999999997868E-3</v>
      </c>
    </row>
    <row r="398" spans="12:14">
      <c r="L398" s="205">
        <v>39286</v>
      </c>
      <c r="M398" s="12">
        <v>4.4000000000000004</v>
      </c>
      <c r="N398" s="12">
        <v>6.0000000000000497E-2</v>
      </c>
    </row>
    <row r="399" spans="12:14">
      <c r="L399" s="205">
        <v>39293</v>
      </c>
      <c r="M399" s="12">
        <v>4.4000000000000004</v>
      </c>
      <c r="N399" s="12">
        <v>4.0000000000000036E-2</v>
      </c>
    </row>
    <row r="400" spans="12:14">
      <c r="L400" s="205">
        <v>39300</v>
      </c>
      <c r="M400" s="12">
        <v>4.4400000000000004</v>
      </c>
      <c r="N400" s="12">
        <v>0.10000000000000053</v>
      </c>
    </row>
    <row r="401" spans="12:14">
      <c r="L401" s="205">
        <v>39307</v>
      </c>
      <c r="M401" s="12">
        <v>4.37</v>
      </c>
      <c r="N401" s="12">
        <v>0.12000000000000011</v>
      </c>
    </row>
    <row r="402" spans="12:14">
      <c r="L402" s="205">
        <v>39314</v>
      </c>
      <c r="M402" s="12">
        <v>4.34</v>
      </c>
      <c r="N402" s="12">
        <v>8.9999999999999858E-2</v>
      </c>
    </row>
    <row r="403" spans="12:14">
      <c r="L403" s="205">
        <v>39321</v>
      </c>
      <c r="M403" s="12">
        <v>4.32</v>
      </c>
      <c r="N403" s="12">
        <v>5.0000000000000711E-2</v>
      </c>
    </row>
    <row r="404" spans="12:14">
      <c r="L404" s="205">
        <v>39328</v>
      </c>
      <c r="M404" s="12">
        <v>4.21</v>
      </c>
      <c r="N404" s="12">
        <v>9.9999999999997868E-3</v>
      </c>
    </row>
    <row r="405" spans="12:14">
      <c r="L405" s="205">
        <v>39335</v>
      </c>
      <c r="M405" s="12">
        <v>4.25</v>
      </c>
      <c r="N405" s="12">
        <v>0.11000000000000032</v>
      </c>
    </row>
    <row r="406" spans="12:14">
      <c r="L406" s="205">
        <v>39342</v>
      </c>
      <c r="M406" s="12">
        <v>4.43</v>
      </c>
      <c r="N406" s="12">
        <v>8.9999999999999858E-2</v>
      </c>
    </row>
    <row r="407" spans="12:14">
      <c r="L407" s="205">
        <v>39349</v>
      </c>
      <c r="M407" s="12">
        <v>4.4000000000000004</v>
      </c>
      <c r="N407" s="12">
        <v>5.0000000000000711E-2</v>
      </c>
    </row>
    <row r="408" spans="12:14">
      <c r="L408" s="205">
        <v>39356</v>
      </c>
      <c r="M408" s="12">
        <v>4.41</v>
      </c>
      <c r="N408" s="12">
        <v>0.12000000000000011</v>
      </c>
    </row>
    <row r="409" spans="12:14">
      <c r="L409" s="205">
        <v>39363</v>
      </c>
      <c r="M409" s="12">
        <v>4.4800000000000004</v>
      </c>
      <c r="N409" s="12">
        <v>0.10000000000000053</v>
      </c>
    </row>
    <row r="410" spans="12:14">
      <c r="L410" s="205">
        <v>39370</v>
      </c>
      <c r="M410" s="12">
        <v>4.29</v>
      </c>
      <c r="N410" s="12">
        <v>0</v>
      </c>
    </row>
    <row r="411" spans="12:14">
      <c r="L411" s="205">
        <v>39377</v>
      </c>
      <c r="M411" s="12">
        <v>4.25</v>
      </c>
      <c r="N411" s="12">
        <v>8.9999999999999858E-2</v>
      </c>
    </row>
    <row r="412" spans="12:14">
      <c r="L412" s="205">
        <v>39384</v>
      </c>
      <c r="M412" s="12">
        <v>4.33</v>
      </c>
      <c r="N412" s="12">
        <v>0.13999999999999968</v>
      </c>
    </row>
    <row r="413" spans="12:14">
      <c r="L413" s="205">
        <v>39391</v>
      </c>
      <c r="M413" s="12">
        <v>4.26</v>
      </c>
      <c r="N413" s="12">
        <v>0.13999999999999968</v>
      </c>
    </row>
    <row r="414" spans="12:14">
      <c r="L414" s="205">
        <v>39398</v>
      </c>
      <c r="M414" s="12">
        <v>4.28</v>
      </c>
      <c r="N414" s="12">
        <v>0.19000000000000039</v>
      </c>
    </row>
    <row r="415" spans="12:14">
      <c r="L415" s="205">
        <v>39405</v>
      </c>
      <c r="M415" s="12">
        <v>4.26</v>
      </c>
      <c r="N415" s="12">
        <v>0.22999999999999954</v>
      </c>
    </row>
    <row r="416" spans="12:14">
      <c r="L416" s="205">
        <v>39412</v>
      </c>
      <c r="M416" s="12">
        <v>4.37</v>
      </c>
      <c r="N416" s="12">
        <v>0.28000000000000025</v>
      </c>
    </row>
    <row r="417" spans="12:14">
      <c r="L417" s="205">
        <v>39419</v>
      </c>
      <c r="M417" s="12">
        <v>4.4400000000000004</v>
      </c>
      <c r="N417" s="12">
        <v>0.30000000000000071</v>
      </c>
    </row>
    <row r="418" spans="12:14">
      <c r="L418" s="205">
        <v>39426</v>
      </c>
      <c r="M418" s="12">
        <v>4.51</v>
      </c>
      <c r="N418" s="12">
        <v>0.20000000000000018</v>
      </c>
    </row>
    <row r="419" spans="12:14">
      <c r="L419" s="205">
        <v>39433</v>
      </c>
      <c r="M419" s="12">
        <v>4.51</v>
      </c>
      <c r="N419" s="12">
        <v>0.22999999999999954</v>
      </c>
    </row>
    <row r="420" spans="12:14">
      <c r="L420" s="205">
        <v>39440</v>
      </c>
      <c r="M420" s="12">
        <v>4.47</v>
      </c>
      <c r="N420" s="12">
        <v>9.9999999999999645E-2</v>
      </c>
    </row>
    <row r="421" spans="12:14">
      <c r="L421" s="205">
        <v>39447</v>
      </c>
      <c r="M421" s="12">
        <v>4.29</v>
      </c>
      <c r="N421" s="12">
        <v>0.11000000000000032</v>
      </c>
    </row>
    <row r="422" spans="12:14">
      <c r="L422" s="205">
        <v>39454</v>
      </c>
      <c r="M422" s="12">
        <v>4.28</v>
      </c>
      <c r="N422" s="12">
        <v>0.16999999999999993</v>
      </c>
    </row>
    <row r="423" spans="12:14">
      <c r="L423" s="205">
        <v>39461</v>
      </c>
      <c r="M423" s="12">
        <v>4.16</v>
      </c>
      <c r="N423" s="12">
        <v>0.20000000000000018</v>
      </c>
    </row>
    <row r="424" spans="12:14">
      <c r="L424" s="205">
        <v>39468</v>
      </c>
      <c r="M424" s="12">
        <v>4.2</v>
      </c>
      <c r="N424" s="12">
        <v>0.1800000000000006</v>
      </c>
    </row>
    <row r="425" spans="12:14">
      <c r="L425" s="205">
        <v>39475</v>
      </c>
      <c r="M425" s="12">
        <v>4.12</v>
      </c>
      <c r="N425" s="12">
        <v>0.18000000000000016</v>
      </c>
    </row>
    <row r="426" spans="12:14">
      <c r="L426" s="205">
        <v>39482</v>
      </c>
      <c r="M426" s="12">
        <v>4.08</v>
      </c>
      <c r="N426" s="12">
        <v>0.16000000000000014</v>
      </c>
    </row>
    <row r="427" spans="12:14">
      <c r="L427" s="205">
        <v>39489</v>
      </c>
      <c r="M427" s="12">
        <v>4.18</v>
      </c>
      <c r="N427" s="12">
        <v>0.17999999999999972</v>
      </c>
    </row>
    <row r="428" spans="12:14">
      <c r="L428" s="205">
        <v>39496</v>
      </c>
      <c r="M428" s="12">
        <v>4.2300000000000004</v>
      </c>
      <c r="N428" s="12">
        <v>0.23000000000000043</v>
      </c>
    </row>
    <row r="429" spans="12:14">
      <c r="L429" s="205">
        <v>39503</v>
      </c>
      <c r="M429" s="12">
        <v>4.1399999999999997</v>
      </c>
      <c r="N429" s="12">
        <v>0.17999999999999972</v>
      </c>
    </row>
    <row r="430" spans="12:14">
      <c r="L430" s="205">
        <v>39510</v>
      </c>
      <c r="M430" s="12">
        <v>4.18</v>
      </c>
      <c r="N430" s="12">
        <v>0.41999999999999993</v>
      </c>
    </row>
    <row r="431" spans="12:14">
      <c r="L431" s="205">
        <v>39517</v>
      </c>
      <c r="M431" s="12">
        <v>4.13</v>
      </c>
      <c r="N431" s="12">
        <v>0.37000000000000011</v>
      </c>
    </row>
    <row r="432" spans="12:14">
      <c r="L432" s="205">
        <v>39524</v>
      </c>
      <c r="M432" s="12">
        <v>4.12</v>
      </c>
      <c r="N432" s="12">
        <v>0.37999999999999989</v>
      </c>
    </row>
    <row r="433" spans="12:14">
      <c r="L433" s="205">
        <v>39531</v>
      </c>
      <c r="M433" s="12">
        <v>4.3</v>
      </c>
      <c r="N433" s="12">
        <v>0.35999999999999988</v>
      </c>
    </row>
    <row r="434" spans="12:14">
      <c r="L434" s="205">
        <v>39538</v>
      </c>
      <c r="M434" s="12">
        <v>4.34</v>
      </c>
      <c r="N434" s="12">
        <v>0.35999999999999988</v>
      </c>
    </row>
    <row r="435" spans="12:14">
      <c r="L435" s="205">
        <v>39545</v>
      </c>
      <c r="M435" s="12">
        <v>4.3</v>
      </c>
      <c r="N435" s="12">
        <v>0.29999999999999982</v>
      </c>
    </row>
    <row r="436" spans="12:14">
      <c r="L436" s="205">
        <v>39552</v>
      </c>
      <c r="M436" s="12">
        <v>4.51</v>
      </c>
      <c r="N436" s="12">
        <v>0.41999999999999993</v>
      </c>
    </row>
    <row r="437" spans="12:14">
      <c r="L437" s="205">
        <v>39559</v>
      </c>
      <c r="M437" s="12">
        <v>4.49</v>
      </c>
      <c r="N437" s="12">
        <v>0.28000000000000025</v>
      </c>
    </row>
    <row r="438" spans="12:14">
      <c r="L438" s="205">
        <v>39566</v>
      </c>
      <c r="M438" s="12">
        <v>4.51</v>
      </c>
      <c r="N438" s="12">
        <v>0.38999999999999968</v>
      </c>
    </row>
    <row r="439" spans="12:14">
      <c r="L439" s="205">
        <v>39573</v>
      </c>
      <c r="M439" s="12">
        <v>4.32</v>
      </c>
      <c r="N439" s="12">
        <v>0.29000000000000004</v>
      </c>
    </row>
    <row r="440" spans="12:14">
      <c r="L440" s="205">
        <v>39580</v>
      </c>
      <c r="M440" s="12">
        <v>4.46</v>
      </c>
      <c r="N440" s="12">
        <v>0.24000000000000021</v>
      </c>
    </row>
    <row r="441" spans="12:14">
      <c r="L441" s="205">
        <v>39587</v>
      </c>
      <c r="M441" s="12">
        <v>4.55</v>
      </c>
      <c r="N441" s="12">
        <v>0.29000000000000004</v>
      </c>
    </row>
    <row r="442" spans="12:14">
      <c r="L442" s="205">
        <v>39594</v>
      </c>
      <c r="M442" s="12">
        <v>4.68</v>
      </c>
      <c r="N442" s="12">
        <v>0.26999999999999957</v>
      </c>
    </row>
    <row r="443" spans="12:14">
      <c r="L443" s="205">
        <v>39601</v>
      </c>
      <c r="M443" s="12">
        <v>4.7</v>
      </c>
      <c r="N443" s="12">
        <v>0.23000000000000043</v>
      </c>
    </row>
    <row r="444" spans="12:14">
      <c r="L444" s="205">
        <v>39608</v>
      </c>
      <c r="M444" s="12">
        <v>5</v>
      </c>
      <c r="N444" s="12">
        <v>0.36000000000000032</v>
      </c>
    </row>
    <row r="445" spans="12:14">
      <c r="L445" s="205">
        <v>39615</v>
      </c>
      <c r="M445" s="12">
        <v>4.9400000000000004</v>
      </c>
      <c r="N445" s="12">
        <v>0.29000000000000004</v>
      </c>
    </row>
    <row r="446" spans="12:14">
      <c r="L446" s="205">
        <v>39622</v>
      </c>
      <c r="M446" s="12">
        <v>4.87</v>
      </c>
      <c r="N446" s="12">
        <v>0.33999999999999986</v>
      </c>
    </row>
    <row r="447" spans="12:14">
      <c r="L447" s="205">
        <v>39629</v>
      </c>
      <c r="M447" s="12">
        <v>4.8499999999999996</v>
      </c>
      <c r="N447" s="12">
        <v>0.30999999999999961</v>
      </c>
    </row>
    <row r="448" spans="12:14">
      <c r="L448" s="205">
        <v>39636</v>
      </c>
      <c r="M448" s="12">
        <v>4.79</v>
      </c>
      <c r="N448" s="12">
        <v>0.36000000000000032</v>
      </c>
    </row>
    <row r="449" spans="12:14">
      <c r="L449" s="205">
        <v>39643</v>
      </c>
      <c r="M449" s="12">
        <v>4.9400000000000004</v>
      </c>
      <c r="N449" s="12">
        <v>0.5</v>
      </c>
    </row>
    <row r="450" spans="12:14">
      <c r="L450" s="205">
        <v>39650</v>
      </c>
      <c r="M450" s="12">
        <v>4.93</v>
      </c>
      <c r="N450" s="12">
        <v>0.44999999999999929</v>
      </c>
    </row>
    <row r="451" spans="12:14">
      <c r="L451" s="205">
        <v>39657</v>
      </c>
      <c r="M451" s="12">
        <v>4.6900000000000004</v>
      </c>
      <c r="N451" s="12">
        <v>0.33000000000000007</v>
      </c>
    </row>
    <row r="452" spans="12:14">
      <c r="L452" s="205">
        <v>39664</v>
      </c>
      <c r="M452" s="12">
        <v>4.59</v>
      </c>
      <c r="N452" s="12">
        <v>0.33000000000000007</v>
      </c>
    </row>
    <row r="453" spans="12:14">
      <c r="L453" s="205">
        <v>39671</v>
      </c>
      <c r="M453" s="12">
        <v>4.51</v>
      </c>
      <c r="N453" s="12">
        <v>0.3199999999999994</v>
      </c>
    </row>
    <row r="454" spans="12:14">
      <c r="L454" s="205">
        <v>39678</v>
      </c>
      <c r="M454" s="12">
        <v>4.57</v>
      </c>
      <c r="N454" s="12">
        <v>0.39000000000000057</v>
      </c>
    </row>
    <row r="455" spans="12:14">
      <c r="L455" s="205">
        <v>39685</v>
      </c>
      <c r="M455" s="12">
        <v>4.54</v>
      </c>
      <c r="N455" s="12">
        <v>0.40000000000000036</v>
      </c>
    </row>
    <row r="456" spans="12:14">
      <c r="L456" s="205">
        <v>39692</v>
      </c>
      <c r="M456" s="12">
        <v>4.3899999999999997</v>
      </c>
      <c r="N456" s="12">
        <v>0.35999999999999943</v>
      </c>
    </row>
    <row r="457" spans="12:14">
      <c r="L457" s="205">
        <v>39699</v>
      </c>
      <c r="M457" s="12">
        <v>4.58</v>
      </c>
      <c r="N457" s="12">
        <v>0.45999999999999996</v>
      </c>
    </row>
    <row r="458" spans="12:14">
      <c r="L458" s="205">
        <v>39706</v>
      </c>
      <c r="M458" s="12">
        <v>4.66</v>
      </c>
      <c r="N458" s="12">
        <v>0.52000000000000046</v>
      </c>
    </row>
    <row r="459" spans="12:14">
      <c r="L459" s="205">
        <v>39713</v>
      </c>
      <c r="M459" s="12">
        <v>4.62</v>
      </c>
      <c r="N459" s="12">
        <v>0.41000000000000014</v>
      </c>
    </row>
    <row r="460" spans="12:14">
      <c r="L460" s="205">
        <v>39720</v>
      </c>
      <c r="M460" s="12">
        <v>4.53</v>
      </c>
      <c r="N460" s="12">
        <v>0.67000000000000037</v>
      </c>
    </row>
    <row r="461" spans="12:14">
      <c r="L461" s="205">
        <v>39727</v>
      </c>
      <c r="M461" s="12">
        <v>4.5999999999999996</v>
      </c>
      <c r="N461" s="12">
        <v>0.73999999999999977</v>
      </c>
    </row>
    <row r="462" spans="12:14">
      <c r="L462" s="205">
        <v>39734</v>
      </c>
      <c r="M462" s="12">
        <v>4.63</v>
      </c>
      <c r="N462" s="12">
        <v>0.58999999999999986</v>
      </c>
    </row>
    <row r="463" spans="12:14">
      <c r="L463" s="205">
        <v>39741</v>
      </c>
      <c r="M463" s="12">
        <v>4.5</v>
      </c>
      <c r="N463" s="12">
        <v>0.77</v>
      </c>
    </row>
    <row r="464" spans="12:14">
      <c r="L464" s="205">
        <v>39748</v>
      </c>
      <c r="M464" s="12">
        <v>4.87</v>
      </c>
      <c r="N464" s="12">
        <v>1.1000000000000001</v>
      </c>
    </row>
    <row r="465" spans="12:14">
      <c r="L465" s="205">
        <v>39755</v>
      </c>
      <c r="M465" s="12">
        <v>4.66</v>
      </c>
      <c r="N465" s="12">
        <v>0.96</v>
      </c>
    </row>
    <row r="466" spans="12:14">
      <c r="L466" s="205">
        <v>39762</v>
      </c>
      <c r="M466" s="12">
        <v>4.46</v>
      </c>
      <c r="N466" s="12">
        <v>0.7799999999999998</v>
      </c>
    </row>
    <row r="467" spans="12:14">
      <c r="L467" s="205">
        <v>39769</v>
      </c>
      <c r="M467" s="12">
        <v>4.2699999999999996</v>
      </c>
      <c r="N467" s="12">
        <v>0.84999999999999964</v>
      </c>
    </row>
    <row r="468" spans="12:14">
      <c r="L468" s="205">
        <v>39776</v>
      </c>
      <c r="M468" s="12">
        <v>4.17</v>
      </c>
      <c r="N468" s="12">
        <v>0.92999999999999972</v>
      </c>
    </row>
    <row r="469" spans="12:14">
      <c r="L469" s="205">
        <v>39783</v>
      </c>
      <c r="M469" s="12">
        <v>4.0999999999999996</v>
      </c>
      <c r="N469" s="12">
        <v>1.0499999999999998</v>
      </c>
    </row>
    <row r="470" spans="12:14">
      <c r="L470" s="205">
        <v>39790</v>
      </c>
      <c r="M470" s="12">
        <v>4.49</v>
      </c>
      <c r="N470" s="12">
        <v>1.3400000000000003</v>
      </c>
    </row>
    <row r="471" spans="12:14">
      <c r="L471" s="205">
        <v>39797</v>
      </c>
      <c r="M471" s="12">
        <v>4.28</v>
      </c>
      <c r="N471" s="12">
        <v>1.29</v>
      </c>
    </row>
    <row r="472" spans="12:14">
      <c r="L472" s="205">
        <v>39804</v>
      </c>
      <c r="M472" s="12">
        <v>4.1900000000000004</v>
      </c>
      <c r="N472" s="12">
        <v>1.2500000000000004</v>
      </c>
    </row>
    <row r="473" spans="12:14">
      <c r="L473" s="205">
        <v>39811</v>
      </c>
      <c r="M473" s="12">
        <v>4.1500000000000004</v>
      </c>
      <c r="N473" s="12">
        <v>1.1800000000000002</v>
      </c>
    </row>
    <row r="474" spans="12:14">
      <c r="L474" s="205">
        <v>39818</v>
      </c>
      <c r="M474" s="12">
        <v>4.5199999999999996</v>
      </c>
      <c r="N474" s="12">
        <v>1.4299999999999997</v>
      </c>
    </row>
    <row r="475" spans="12:14">
      <c r="L475" s="205">
        <v>39825</v>
      </c>
      <c r="M475" s="12">
        <v>4.8099999999999996</v>
      </c>
      <c r="N475" s="12">
        <v>1.8799999999999994</v>
      </c>
    </row>
    <row r="476" spans="12:14">
      <c r="L476" s="205">
        <v>39832</v>
      </c>
      <c r="M476" s="12">
        <v>6.04</v>
      </c>
      <c r="N476" s="12">
        <v>2.93</v>
      </c>
    </row>
    <row r="477" spans="12:14">
      <c r="L477" s="205">
        <v>39839</v>
      </c>
      <c r="M477" s="12">
        <v>5.56</v>
      </c>
      <c r="N477" s="12">
        <v>2.2799999999999998</v>
      </c>
    </row>
    <row r="478" spans="12:14">
      <c r="L478" s="205">
        <v>39846</v>
      </c>
      <c r="M478" s="12">
        <v>5.35</v>
      </c>
      <c r="N478" s="12">
        <v>2.0199999999999996</v>
      </c>
    </row>
    <row r="479" spans="12:14">
      <c r="L479" s="205">
        <v>39853</v>
      </c>
      <c r="M479" s="12">
        <v>5.44</v>
      </c>
      <c r="N479" s="12">
        <v>2.3200000000000003</v>
      </c>
    </row>
    <row r="480" spans="12:14">
      <c r="L480" s="205">
        <v>39860</v>
      </c>
      <c r="M480" s="12">
        <v>5.38</v>
      </c>
      <c r="N480" s="12">
        <v>2.35</v>
      </c>
    </row>
    <row r="481" spans="12:14">
      <c r="L481" s="205">
        <v>39867</v>
      </c>
      <c r="M481" s="12">
        <v>5.5</v>
      </c>
      <c r="N481" s="12">
        <v>2.41</v>
      </c>
    </row>
    <row r="482" spans="12:14">
      <c r="L482" s="205">
        <v>39874</v>
      </c>
      <c r="M482" s="12">
        <v>5.7</v>
      </c>
      <c r="N482" s="12">
        <v>2.7600000000000002</v>
      </c>
    </row>
    <row r="483" spans="12:14">
      <c r="L483" s="205">
        <v>39881</v>
      </c>
      <c r="M483" s="12">
        <v>5.8</v>
      </c>
      <c r="N483" s="12">
        <v>2.7199999999999998</v>
      </c>
    </row>
    <row r="484" spans="12:14">
      <c r="L484" s="205">
        <v>39888</v>
      </c>
      <c r="M484" s="12">
        <v>5.74</v>
      </c>
      <c r="N484" s="12">
        <v>2.72</v>
      </c>
    </row>
    <row r="485" spans="12:14">
      <c r="L485" s="205">
        <v>39895</v>
      </c>
      <c r="M485" s="12">
        <v>5.38</v>
      </c>
      <c r="N485" s="12">
        <v>2.2799999999999998</v>
      </c>
    </row>
    <row r="486" spans="12:14">
      <c r="L486" s="205">
        <v>39902</v>
      </c>
      <c r="M486" s="12">
        <v>5.34</v>
      </c>
      <c r="N486" s="12">
        <v>2.19</v>
      </c>
    </row>
    <row r="487" spans="12:14">
      <c r="L487" s="205">
        <v>39909</v>
      </c>
      <c r="M487" s="12">
        <v>5.39</v>
      </c>
      <c r="N487" s="12">
        <v>2.13</v>
      </c>
    </row>
    <row r="488" spans="12:14">
      <c r="L488" s="205">
        <v>39916</v>
      </c>
      <c r="M488" s="12">
        <v>5.37</v>
      </c>
      <c r="N488" s="12">
        <v>2.1800000000000002</v>
      </c>
    </row>
    <row r="489" spans="12:14">
      <c r="L489" s="205">
        <v>39923</v>
      </c>
      <c r="M489" s="12">
        <v>5.19</v>
      </c>
      <c r="N489" s="12">
        <v>1.9900000000000002</v>
      </c>
    </row>
    <row r="490" spans="12:14">
      <c r="L490" s="205">
        <v>39930</v>
      </c>
      <c r="M490" s="12">
        <v>5.2</v>
      </c>
      <c r="N490" s="12">
        <v>2</v>
      </c>
    </row>
    <row r="491" spans="12:14">
      <c r="L491" s="205">
        <v>39937</v>
      </c>
      <c r="M491" s="12">
        <v>5.07</v>
      </c>
      <c r="N491" s="12">
        <v>1.6400000000000001</v>
      </c>
    </row>
    <row r="492" spans="12:14">
      <c r="L492" s="205">
        <v>39944</v>
      </c>
      <c r="M492" s="12">
        <v>5.2</v>
      </c>
      <c r="N492" s="12">
        <v>1.9200000000000004</v>
      </c>
    </row>
    <row r="493" spans="12:14">
      <c r="L493" s="205">
        <v>39951</v>
      </c>
      <c r="M493" s="12">
        <v>5.28</v>
      </c>
      <c r="N493" s="12">
        <v>1.7700000000000005</v>
      </c>
    </row>
    <row r="494" spans="12:14">
      <c r="L494" s="205">
        <v>39958</v>
      </c>
      <c r="M494" s="12">
        <v>5.45</v>
      </c>
      <c r="N494" s="12">
        <v>1.85</v>
      </c>
    </row>
    <row r="495" spans="12:14">
      <c r="L495" s="205">
        <v>39965</v>
      </c>
      <c r="M495" s="12">
        <v>5.71</v>
      </c>
      <c r="N495" s="12">
        <v>2.0499999999999998</v>
      </c>
    </row>
    <row r="496" spans="12:14">
      <c r="L496" s="205">
        <v>39972</v>
      </c>
      <c r="M496" s="12">
        <v>5.56</v>
      </c>
      <c r="N496" s="12">
        <v>1.9599999999999995</v>
      </c>
    </row>
    <row r="497" spans="12:14">
      <c r="L497" s="205">
        <v>39979</v>
      </c>
      <c r="M497" s="12">
        <v>5.69</v>
      </c>
      <c r="N497" s="12">
        <v>2.1200000000000006</v>
      </c>
    </row>
    <row r="498" spans="12:14">
      <c r="L498" s="205">
        <v>39986</v>
      </c>
      <c r="M498" s="12">
        <v>5.7</v>
      </c>
      <c r="N498" s="12">
        <v>2.2600000000000002</v>
      </c>
    </row>
    <row r="499" spans="12:14">
      <c r="L499" s="205">
        <v>39993</v>
      </c>
      <c r="M499" s="12">
        <v>5.45</v>
      </c>
      <c r="N499" s="12">
        <v>2.12</v>
      </c>
    </row>
    <row r="500" spans="12:14">
      <c r="L500" s="205">
        <v>40000</v>
      </c>
      <c r="M500" s="12">
        <v>5.35</v>
      </c>
      <c r="N500" s="12">
        <v>2.0499999999999998</v>
      </c>
    </row>
    <row r="501" spans="12:14">
      <c r="L501" s="205">
        <v>40007</v>
      </c>
      <c r="M501" s="12">
        <v>5.38</v>
      </c>
      <c r="N501" s="12">
        <v>2.0499999999999998</v>
      </c>
    </row>
    <row r="502" spans="12:14">
      <c r="L502" s="205">
        <v>40014</v>
      </c>
      <c r="M502" s="12">
        <v>5.08</v>
      </c>
      <c r="N502" s="12">
        <v>1.5899999999999999</v>
      </c>
    </row>
    <row r="503" spans="12:14">
      <c r="L503" s="205">
        <v>40021</v>
      </c>
      <c r="M503" s="12">
        <v>4.8</v>
      </c>
      <c r="N503" s="12">
        <v>1.4299999999999997</v>
      </c>
    </row>
    <row r="504" spans="12:14">
      <c r="L504" s="205">
        <v>40028</v>
      </c>
      <c r="M504" s="12">
        <v>4.87</v>
      </c>
      <c r="N504" s="12">
        <v>1.5</v>
      </c>
    </row>
    <row r="505" spans="12:14">
      <c r="L505" s="205">
        <v>40035</v>
      </c>
      <c r="M505" s="12">
        <v>4.72</v>
      </c>
      <c r="N505" s="12">
        <v>1.3399999999999999</v>
      </c>
    </row>
    <row r="506" spans="12:14">
      <c r="L506" s="205">
        <v>40042</v>
      </c>
      <c r="M506" s="12">
        <v>4.7</v>
      </c>
      <c r="N506" s="12">
        <v>1.4300000000000002</v>
      </c>
    </row>
    <row r="507" spans="12:14">
      <c r="L507" s="205">
        <v>40049</v>
      </c>
      <c r="M507" s="12">
        <v>4.67</v>
      </c>
      <c r="N507" s="12">
        <v>1.3900000000000001</v>
      </c>
    </row>
    <row r="508" spans="12:14">
      <c r="L508" s="205">
        <v>40056</v>
      </c>
      <c r="M508" s="12">
        <v>4.79</v>
      </c>
      <c r="N508" s="12">
        <v>1.5300000000000002</v>
      </c>
    </row>
    <row r="509" spans="12:14">
      <c r="L509" s="205">
        <v>40063</v>
      </c>
      <c r="M509" s="12">
        <v>4.72</v>
      </c>
      <c r="N509" s="12">
        <v>1.44</v>
      </c>
    </row>
    <row r="510" spans="12:14">
      <c r="L510" s="205">
        <v>40070</v>
      </c>
      <c r="M510" s="12">
        <v>4.6900000000000004</v>
      </c>
      <c r="N510" s="12">
        <v>1.3700000000000006</v>
      </c>
    </row>
    <row r="511" spans="12:14">
      <c r="L511" s="205">
        <v>40077</v>
      </c>
      <c r="M511" s="12">
        <v>4.54</v>
      </c>
      <c r="N511" s="12">
        <v>1.2600000000000002</v>
      </c>
    </row>
    <row r="512" spans="12:14">
      <c r="L512" s="205">
        <v>40084</v>
      </c>
      <c r="M512" s="12">
        <v>4.63</v>
      </c>
      <c r="N512" s="12">
        <v>1.5099999999999998</v>
      </c>
    </row>
    <row r="513" spans="12:14">
      <c r="L513" s="205">
        <v>40091</v>
      </c>
      <c r="M513" s="12">
        <v>4.5999999999999996</v>
      </c>
      <c r="N513" s="12">
        <v>1.3999999999999995</v>
      </c>
    </row>
    <row r="514" spans="12:14">
      <c r="L514" s="205">
        <v>40098</v>
      </c>
      <c r="M514" s="12">
        <v>4.67</v>
      </c>
      <c r="N514" s="12">
        <v>1.3900000000000001</v>
      </c>
    </row>
    <row r="515" spans="12:14">
      <c r="L515" s="205">
        <v>40105</v>
      </c>
      <c r="M515" s="12">
        <v>4.7</v>
      </c>
      <c r="N515" s="12">
        <v>1.35</v>
      </c>
    </row>
    <row r="516" spans="12:14">
      <c r="L516" s="205">
        <v>40112</v>
      </c>
      <c r="M516" s="12">
        <v>4.57</v>
      </c>
      <c r="N516" s="12">
        <v>1.33</v>
      </c>
    </row>
    <row r="517" spans="12:14">
      <c r="L517" s="205">
        <v>40119</v>
      </c>
      <c r="M517" s="12">
        <v>4.75</v>
      </c>
      <c r="N517" s="12">
        <v>1.3900000000000001</v>
      </c>
    </row>
    <row r="518" spans="12:14">
      <c r="L518" s="205">
        <v>40126</v>
      </c>
      <c r="M518" s="12">
        <v>4.7699999999999996</v>
      </c>
      <c r="N518" s="12">
        <v>1.4499999999999997</v>
      </c>
    </row>
    <row r="519" spans="12:14">
      <c r="L519" s="205">
        <v>40133</v>
      </c>
      <c r="M519" s="12">
        <v>4.7699999999999996</v>
      </c>
      <c r="N519" s="12">
        <v>1.5699999999999994</v>
      </c>
    </row>
    <row r="520" spans="12:14">
      <c r="L520" s="205">
        <v>40140</v>
      </c>
      <c r="M520" s="12">
        <v>4.87</v>
      </c>
      <c r="N520" s="12">
        <v>1.7600000000000002</v>
      </c>
    </row>
    <row r="521" spans="12:14">
      <c r="L521" s="205">
        <v>40147</v>
      </c>
      <c r="M521" s="12">
        <v>4.82</v>
      </c>
      <c r="N521" s="12">
        <v>1.5900000000000003</v>
      </c>
    </row>
    <row r="522" spans="12:14">
      <c r="L522" s="205">
        <v>40154</v>
      </c>
      <c r="M522" s="12">
        <v>4.84</v>
      </c>
      <c r="N522" s="12">
        <v>1.6399999999999997</v>
      </c>
    </row>
    <row r="523" spans="12:14">
      <c r="L523" s="205">
        <v>40161</v>
      </c>
      <c r="M523" s="12">
        <v>4.7300000000000004</v>
      </c>
      <c r="N523" s="12">
        <v>1.6000000000000005</v>
      </c>
    </row>
    <row r="524" spans="12:14">
      <c r="L524" s="205">
        <v>40168</v>
      </c>
      <c r="M524" s="12">
        <v>4.79</v>
      </c>
      <c r="N524" s="12">
        <v>1.48</v>
      </c>
    </row>
    <row r="525" spans="12:14">
      <c r="L525" s="205">
        <v>40175</v>
      </c>
      <c r="M525" s="12">
        <v>4.84</v>
      </c>
      <c r="N525" s="12">
        <v>1.46</v>
      </c>
    </row>
    <row r="526" spans="12:14">
      <c r="L526" s="205">
        <v>40182</v>
      </c>
      <c r="M526" s="12">
        <v>4.7699999999999996</v>
      </c>
      <c r="N526" s="12">
        <v>1.3899999999999997</v>
      </c>
    </row>
    <row r="527" spans="12:14">
      <c r="L527" s="205">
        <v>40189</v>
      </c>
      <c r="M527" s="12">
        <v>4.8099999999999996</v>
      </c>
      <c r="N527" s="12">
        <v>1.5599999999999996</v>
      </c>
    </row>
    <row r="528" spans="12:14">
      <c r="L528" s="205">
        <v>40196</v>
      </c>
      <c r="M528" s="12">
        <v>4.7300000000000004</v>
      </c>
      <c r="N528" s="12">
        <v>1.5200000000000005</v>
      </c>
    </row>
    <row r="529" spans="12:14">
      <c r="L529" s="205">
        <v>40203</v>
      </c>
      <c r="M529" s="12">
        <v>4.7699999999999996</v>
      </c>
      <c r="N529" s="12">
        <v>1.5699999999999994</v>
      </c>
    </row>
    <row r="530" spans="12:14">
      <c r="L530" s="205">
        <v>40210</v>
      </c>
      <c r="M530" s="12">
        <v>4.8499999999999996</v>
      </c>
      <c r="N530" s="12">
        <v>1.7299999999999995</v>
      </c>
    </row>
    <row r="531" spans="12:14">
      <c r="L531" s="205">
        <v>40217</v>
      </c>
      <c r="M531" s="12">
        <v>4.68</v>
      </c>
      <c r="N531" s="12">
        <v>1.4899999999999998</v>
      </c>
    </row>
    <row r="532" spans="12:14">
      <c r="L532" s="205">
        <v>40224</v>
      </c>
      <c r="M532" s="12">
        <v>4.75</v>
      </c>
      <c r="N532" s="12">
        <v>1.4700000000000002</v>
      </c>
    </row>
    <row r="533" spans="12:14">
      <c r="L533" s="205">
        <v>40231</v>
      </c>
      <c r="M533" s="12">
        <v>4.59</v>
      </c>
      <c r="N533" s="12">
        <v>1.4899999999999998</v>
      </c>
    </row>
    <row r="534" spans="12:14">
      <c r="L534" s="205">
        <v>40238</v>
      </c>
      <c r="M534" s="12">
        <v>4.5</v>
      </c>
      <c r="N534" s="12">
        <v>1.3399999999999999</v>
      </c>
    </row>
    <row r="535" spans="12:14">
      <c r="L535" s="205">
        <v>40245</v>
      </c>
      <c r="M535" s="12">
        <v>4.43</v>
      </c>
      <c r="N535" s="12">
        <v>1.2699999999999996</v>
      </c>
    </row>
    <row r="536" spans="12:14">
      <c r="L536" s="205">
        <v>40252</v>
      </c>
      <c r="M536" s="12">
        <v>4.51</v>
      </c>
      <c r="N536" s="12">
        <v>1.4099999999999997</v>
      </c>
    </row>
    <row r="537" spans="12:14">
      <c r="L537" s="205">
        <v>40259</v>
      </c>
      <c r="M537" s="12">
        <v>4.54</v>
      </c>
      <c r="N537" s="12">
        <v>1.3900000000000001</v>
      </c>
    </row>
    <row r="538" spans="12:14">
      <c r="L538" s="205">
        <v>40266</v>
      </c>
      <c r="M538" s="12">
        <v>4.42</v>
      </c>
      <c r="N538" s="12">
        <v>1.3399999999999999</v>
      </c>
    </row>
    <row r="539" spans="12:14">
      <c r="L539" s="205">
        <v>40273</v>
      </c>
      <c r="M539" s="12">
        <v>4.5</v>
      </c>
      <c r="N539" s="12">
        <v>1.3399999999999999</v>
      </c>
    </row>
    <row r="540" spans="12:14">
      <c r="L540" s="205">
        <v>40280</v>
      </c>
      <c r="M540" s="12">
        <v>4.54</v>
      </c>
      <c r="N540" s="12">
        <v>1.4700000000000002</v>
      </c>
    </row>
    <row r="541" spans="12:14">
      <c r="L541" s="205">
        <v>40287</v>
      </c>
      <c r="M541" s="12">
        <v>4.76</v>
      </c>
      <c r="N541" s="12">
        <v>1.71</v>
      </c>
    </row>
    <row r="542" spans="12:14">
      <c r="L542" s="205">
        <v>40294</v>
      </c>
      <c r="M542" s="12">
        <v>5.0999999999999996</v>
      </c>
      <c r="N542" s="12">
        <v>2.1399999999999997</v>
      </c>
    </row>
    <row r="543" spans="12:14">
      <c r="L543" s="205">
        <v>40301</v>
      </c>
      <c r="M543" s="12">
        <v>5.83</v>
      </c>
      <c r="N543" s="12">
        <v>3.0500000000000003</v>
      </c>
    </row>
    <row r="544" spans="12:14">
      <c r="L544" s="205">
        <v>40308</v>
      </c>
      <c r="M544" s="12">
        <v>4.59</v>
      </c>
      <c r="N544" s="12">
        <v>1.73</v>
      </c>
    </row>
    <row r="545" spans="12:14">
      <c r="L545" s="205">
        <v>40315</v>
      </c>
      <c r="M545" s="12">
        <v>4.7300000000000004</v>
      </c>
      <c r="N545" s="12">
        <v>2.0800000000000005</v>
      </c>
    </row>
    <row r="546" spans="12:14">
      <c r="L546" s="205">
        <v>40322</v>
      </c>
      <c r="M546" s="12">
        <v>4.82</v>
      </c>
      <c r="N546" s="12">
        <v>2.14</v>
      </c>
    </row>
    <row r="547" spans="12:14">
      <c r="L547" s="205">
        <v>40329</v>
      </c>
      <c r="M547" s="12">
        <v>5.04</v>
      </c>
      <c r="N547" s="12">
        <v>2.46</v>
      </c>
    </row>
    <row r="548" spans="12:14">
      <c r="L548" s="205">
        <v>40336</v>
      </c>
      <c r="M548" s="12">
        <v>5.08</v>
      </c>
      <c r="N548" s="12">
        <v>2.5300000000000002</v>
      </c>
    </row>
    <row r="549" spans="12:14">
      <c r="L549" s="205">
        <v>40343</v>
      </c>
      <c r="M549" s="12">
        <v>5.5</v>
      </c>
      <c r="N549" s="12">
        <v>2.77</v>
      </c>
    </row>
    <row r="550" spans="12:14">
      <c r="L550" s="205">
        <v>40350</v>
      </c>
      <c r="M550" s="12">
        <v>5.53</v>
      </c>
      <c r="N550" s="12">
        <v>2.93</v>
      </c>
    </row>
    <row r="551" spans="12:14">
      <c r="L551" s="205">
        <v>40357</v>
      </c>
      <c r="M551" s="12">
        <v>5.44</v>
      </c>
      <c r="N551" s="12">
        <v>2.8600000000000003</v>
      </c>
    </row>
    <row r="552" spans="12:14">
      <c r="L552" s="205">
        <v>40364</v>
      </c>
      <c r="M552" s="12">
        <v>5.36</v>
      </c>
      <c r="N552" s="12">
        <v>2.7300000000000004</v>
      </c>
    </row>
    <row r="553" spans="12:14">
      <c r="L553" s="205">
        <v>40371</v>
      </c>
      <c r="M553" s="12">
        <v>5.58</v>
      </c>
      <c r="N553" s="12">
        <v>2.97</v>
      </c>
    </row>
    <row r="554" spans="12:14">
      <c r="L554" s="205">
        <v>40378</v>
      </c>
      <c r="M554" s="12">
        <v>5.53</v>
      </c>
      <c r="N554" s="12">
        <v>2.83</v>
      </c>
    </row>
    <row r="555" spans="12:14">
      <c r="L555" s="205">
        <v>40385</v>
      </c>
      <c r="M555" s="12">
        <v>5.14</v>
      </c>
      <c r="N555" s="12">
        <v>2.4699999999999998</v>
      </c>
    </row>
    <row r="556" spans="12:14">
      <c r="L556" s="205">
        <v>40392</v>
      </c>
      <c r="M556" s="12">
        <v>5</v>
      </c>
      <c r="N556" s="12">
        <v>2.4900000000000002</v>
      </c>
    </row>
    <row r="557" spans="12:14">
      <c r="L557" s="205">
        <v>40399</v>
      </c>
      <c r="M557" s="12">
        <v>5.43</v>
      </c>
      <c r="N557" s="12">
        <v>3.0399999999999996</v>
      </c>
    </row>
    <row r="558" spans="12:14">
      <c r="L558" s="205">
        <v>40406</v>
      </c>
      <c r="M558" s="12">
        <v>5.44</v>
      </c>
      <c r="N558" s="12">
        <v>3.2</v>
      </c>
    </row>
    <row r="559" spans="12:14">
      <c r="L559" s="205">
        <v>40413</v>
      </c>
      <c r="M559" s="12">
        <v>5.86</v>
      </c>
      <c r="N559" s="12">
        <v>3.6900000000000004</v>
      </c>
    </row>
    <row r="560" spans="12:14">
      <c r="L560" s="205">
        <v>40420</v>
      </c>
      <c r="M560" s="12">
        <v>5.9</v>
      </c>
      <c r="N560" s="12">
        <v>3.5500000000000003</v>
      </c>
    </row>
    <row r="561" spans="12:14">
      <c r="L561" s="205">
        <v>40427</v>
      </c>
      <c r="M561" s="12">
        <v>5.92</v>
      </c>
      <c r="N561" s="12">
        <v>3.51</v>
      </c>
    </row>
    <row r="562" spans="12:14">
      <c r="L562" s="205">
        <v>40434</v>
      </c>
      <c r="M562" s="12">
        <v>6.39</v>
      </c>
      <c r="N562" s="12">
        <v>3.9499999999999997</v>
      </c>
    </row>
    <row r="563" spans="12:14">
      <c r="L563" s="205">
        <v>40441</v>
      </c>
      <c r="M563" s="12">
        <v>6.64</v>
      </c>
      <c r="N563" s="12">
        <v>4.3</v>
      </c>
    </row>
    <row r="564" spans="12:14">
      <c r="L564" s="205">
        <v>40448</v>
      </c>
      <c r="M564" s="12">
        <v>6.44</v>
      </c>
      <c r="N564" s="12">
        <v>4.16</v>
      </c>
    </row>
    <row r="565" spans="12:14">
      <c r="L565" s="205">
        <v>40455</v>
      </c>
      <c r="M565" s="12">
        <v>6.43</v>
      </c>
      <c r="N565" s="12">
        <v>4.18</v>
      </c>
    </row>
    <row r="566" spans="12:14">
      <c r="L566" s="205">
        <v>40462</v>
      </c>
      <c r="M566" s="12">
        <v>6.12</v>
      </c>
      <c r="N566" s="12">
        <v>3.7600000000000002</v>
      </c>
    </row>
    <row r="567" spans="12:14">
      <c r="L567" s="205">
        <v>40469</v>
      </c>
      <c r="M567" s="12">
        <v>6.5</v>
      </c>
      <c r="N567" s="12">
        <v>4.0299999999999994</v>
      </c>
    </row>
    <row r="568" spans="12:14">
      <c r="L568" s="205">
        <v>40476</v>
      </c>
      <c r="M568" s="12">
        <v>6.92</v>
      </c>
      <c r="N568" s="12">
        <v>4.4000000000000004</v>
      </c>
    </row>
    <row r="569" spans="12:14">
      <c r="L569" s="205">
        <v>40483</v>
      </c>
      <c r="M569" s="12">
        <v>7.59</v>
      </c>
      <c r="N569" s="12">
        <v>5.18</v>
      </c>
    </row>
    <row r="570" spans="12:14">
      <c r="L570" s="205">
        <v>40490</v>
      </c>
      <c r="M570" s="12">
        <v>8.17</v>
      </c>
      <c r="N570" s="12">
        <v>5.67</v>
      </c>
    </row>
    <row r="571" spans="12:14">
      <c r="L571" s="205">
        <v>40497</v>
      </c>
      <c r="M571" s="12">
        <v>8.11</v>
      </c>
      <c r="N571" s="12">
        <v>5.4099999999999993</v>
      </c>
    </row>
    <row r="572" spans="12:14">
      <c r="L572" s="205">
        <v>40504</v>
      </c>
      <c r="M572" s="12">
        <v>9.26</v>
      </c>
      <c r="N572" s="12">
        <v>6.59</v>
      </c>
    </row>
    <row r="573" spans="12:14">
      <c r="L573" s="205">
        <v>40511</v>
      </c>
      <c r="M573" s="12">
        <v>8.1300000000000008</v>
      </c>
      <c r="N573" s="12">
        <v>5.2800000000000011</v>
      </c>
    </row>
    <row r="574" spans="12:14">
      <c r="L574" s="205">
        <v>40518</v>
      </c>
      <c r="M574" s="12">
        <v>8.01</v>
      </c>
      <c r="N574" s="12">
        <v>5.0599999999999996</v>
      </c>
    </row>
    <row r="575" spans="12:14">
      <c r="L575" s="205">
        <v>40525</v>
      </c>
      <c r="M575" s="12">
        <v>8.4</v>
      </c>
      <c r="N575" s="12">
        <v>5.370000000000001</v>
      </c>
    </row>
    <row r="576" spans="12:14">
      <c r="L576" s="205">
        <v>40532</v>
      </c>
      <c r="M576" s="12">
        <v>9</v>
      </c>
      <c r="N576" s="12">
        <v>6.02</v>
      </c>
    </row>
    <row r="577" spans="12:14">
      <c r="L577" s="205">
        <v>40539</v>
      </c>
      <c r="M577" s="12">
        <v>9.02</v>
      </c>
      <c r="N577" s="12">
        <v>6.0699999999999994</v>
      </c>
    </row>
    <row r="578" spans="12:14">
      <c r="L578" s="205">
        <v>40546</v>
      </c>
      <c r="M578" s="12">
        <v>9.0299999999999994</v>
      </c>
      <c r="N578" s="12">
        <v>6.1599999999999993</v>
      </c>
    </row>
    <row r="579" spans="12:14">
      <c r="L579" s="205">
        <v>40553</v>
      </c>
      <c r="M579" s="12">
        <v>8.2899999999999991</v>
      </c>
      <c r="N579" s="12">
        <v>5.2799999999999994</v>
      </c>
    </row>
    <row r="580" spans="12:14">
      <c r="L580" s="205">
        <v>40560</v>
      </c>
      <c r="M580" s="12">
        <v>8.61</v>
      </c>
      <c r="N580" s="12">
        <v>5.4499999999999993</v>
      </c>
    </row>
    <row r="581" spans="12:14">
      <c r="L581" s="205">
        <v>40567</v>
      </c>
      <c r="M581" s="12">
        <v>9.01</v>
      </c>
      <c r="N581" s="12">
        <v>5.8599999999999994</v>
      </c>
    </row>
    <row r="582" spans="12:14">
      <c r="L582" s="205">
        <v>40574</v>
      </c>
      <c r="M582" s="12">
        <v>8.76</v>
      </c>
      <c r="N582" s="12">
        <v>5.5</v>
      </c>
    </row>
    <row r="583" spans="12:14">
      <c r="L583" s="205">
        <v>40581</v>
      </c>
      <c r="M583" s="12">
        <v>8.93</v>
      </c>
      <c r="N583" s="12">
        <v>5.66</v>
      </c>
    </row>
    <row r="584" spans="12:14">
      <c r="L584" s="205">
        <v>40588</v>
      </c>
      <c r="M584" s="12">
        <v>8.9600000000000009</v>
      </c>
      <c r="N584" s="12">
        <v>5.7100000000000009</v>
      </c>
    </row>
    <row r="585" spans="12:14">
      <c r="L585" s="205">
        <v>40595</v>
      </c>
      <c r="M585" s="12">
        <v>9.1300000000000008</v>
      </c>
      <c r="N585" s="12">
        <v>5.99</v>
      </c>
    </row>
    <row r="586" spans="12:14">
      <c r="L586" s="205">
        <v>40602</v>
      </c>
      <c r="M586" s="12">
        <v>9.15</v>
      </c>
      <c r="N586" s="12">
        <v>5.870000000000001</v>
      </c>
    </row>
    <row r="587" spans="12:14">
      <c r="L587" s="205">
        <v>40609</v>
      </c>
      <c r="M587" s="12">
        <v>9.43</v>
      </c>
      <c r="N587" s="12">
        <v>6.2299999999999995</v>
      </c>
    </row>
    <row r="588" spans="12:14">
      <c r="L588" s="205">
        <v>40616</v>
      </c>
      <c r="M588" s="12">
        <v>9.39</v>
      </c>
      <c r="N588" s="12">
        <v>6.2100000000000009</v>
      </c>
    </row>
    <row r="589" spans="12:14">
      <c r="L589" s="205">
        <v>40623</v>
      </c>
      <c r="M589" s="12">
        <v>9.91</v>
      </c>
      <c r="N589" s="12">
        <v>6.65</v>
      </c>
    </row>
    <row r="590" spans="12:14">
      <c r="L590" s="205">
        <v>40630</v>
      </c>
      <c r="M590" s="12">
        <v>9.9499999999999993</v>
      </c>
      <c r="N590" s="12">
        <v>6.5699999999999994</v>
      </c>
    </row>
    <row r="591" spans="12:14">
      <c r="L591" s="205">
        <v>40637</v>
      </c>
      <c r="M591" s="12">
        <v>9.1999999999999993</v>
      </c>
      <c r="N591" s="12">
        <v>5.7199999999999989</v>
      </c>
    </row>
    <row r="592" spans="12:14">
      <c r="L592" s="205">
        <v>40644</v>
      </c>
      <c r="M592" s="12">
        <v>9.5</v>
      </c>
      <c r="N592" s="12">
        <v>6.13</v>
      </c>
    </row>
    <row r="593" spans="12:14">
      <c r="L593" s="205">
        <v>40651</v>
      </c>
      <c r="M593" s="12">
        <v>10.16</v>
      </c>
      <c r="N593" s="12">
        <v>6.9</v>
      </c>
    </row>
    <row r="594" spans="12:14">
      <c r="L594" s="205">
        <v>40658</v>
      </c>
      <c r="M594" s="12">
        <v>10.18</v>
      </c>
      <c r="N594" s="12">
        <v>6.9599999999999991</v>
      </c>
    </row>
    <row r="595" spans="12:14">
      <c r="L595" s="205">
        <v>40665</v>
      </c>
      <c r="M595" s="12">
        <v>10.1</v>
      </c>
      <c r="N595" s="12">
        <v>6.92</v>
      </c>
    </row>
    <row r="596" spans="12:14">
      <c r="L596" s="205">
        <v>40672</v>
      </c>
      <c r="M596" s="12">
        <v>10.26</v>
      </c>
      <c r="N596" s="12">
        <v>7.18</v>
      </c>
    </row>
    <row r="597" spans="12:14">
      <c r="L597" s="205">
        <v>40679</v>
      </c>
      <c r="M597" s="12">
        <v>10.44</v>
      </c>
      <c r="N597" s="12">
        <v>7.39</v>
      </c>
    </row>
    <row r="598" spans="12:14">
      <c r="L598" s="205">
        <v>40686</v>
      </c>
      <c r="M598" s="12">
        <v>10.8</v>
      </c>
      <c r="N598" s="12">
        <v>7.82</v>
      </c>
    </row>
    <row r="599" spans="12:14">
      <c r="L599" s="205">
        <v>40693</v>
      </c>
      <c r="M599" s="12">
        <v>10.58</v>
      </c>
      <c r="N599" s="12">
        <v>7.54</v>
      </c>
    </row>
    <row r="600" spans="12:14">
      <c r="L600" s="205">
        <v>40700</v>
      </c>
      <c r="M600" s="12">
        <v>10.73</v>
      </c>
      <c r="N600" s="12">
        <v>7.7100000000000009</v>
      </c>
    </row>
    <row r="601" spans="12:14">
      <c r="L601" s="205">
        <v>40707</v>
      </c>
      <c r="M601" s="12">
        <v>11.33</v>
      </c>
      <c r="N601" s="12">
        <v>8.379999999999999</v>
      </c>
    </row>
    <row r="602" spans="12:14">
      <c r="L602" s="205">
        <v>40714</v>
      </c>
      <c r="M602" s="12">
        <v>11.74</v>
      </c>
      <c r="N602" s="12">
        <v>8.91</v>
      </c>
    </row>
    <row r="603" spans="12:14">
      <c r="L603" s="205">
        <v>40721</v>
      </c>
      <c r="M603" s="12">
        <v>11.35</v>
      </c>
      <c r="N603" s="12">
        <v>8.32</v>
      </c>
    </row>
    <row r="604" spans="12:14">
      <c r="L604" s="205">
        <v>40728</v>
      </c>
      <c r="M604" s="12">
        <v>12.82</v>
      </c>
      <c r="N604" s="12">
        <v>10</v>
      </c>
    </row>
    <row r="605" spans="12:14">
      <c r="L605" s="205">
        <v>40735</v>
      </c>
      <c r="M605" s="12">
        <v>13.76</v>
      </c>
      <c r="N605" s="12">
        <v>11.07</v>
      </c>
    </row>
    <row r="606" spans="12:14">
      <c r="L606" s="205">
        <v>40742</v>
      </c>
      <c r="M606" s="12">
        <v>11.62</v>
      </c>
      <c r="N606" s="12">
        <v>8.8099999999999987</v>
      </c>
    </row>
    <row r="607" spans="12:14">
      <c r="L607" s="205">
        <v>40749</v>
      </c>
      <c r="M607" s="12">
        <v>10.65</v>
      </c>
      <c r="N607" s="12">
        <v>8.11</v>
      </c>
    </row>
    <row r="608" spans="12:14">
      <c r="L608" s="205">
        <v>40756</v>
      </c>
      <c r="M608" s="12">
        <v>9.69</v>
      </c>
      <c r="N608" s="12">
        <v>7.33</v>
      </c>
    </row>
    <row r="609" spans="12:14">
      <c r="L609" s="205">
        <v>40763</v>
      </c>
      <c r="M609" s="12">
        <v>9.7200000000000006</v>
      </c>
      <c r="N609" s="12">
        <v>7.3900000000000006</v>
      </c>
    </row>
    <row r="610" spans="12:14">
      <c r="L610" s="205">
        <v>40770</v>
      </c>
      <c r="M610" s="12">
        <v>9.2899999999999991</v>
      </c>
      <c r="N610" s="12">
        <v>7.1899999999999995</v>
      </c>
    </row>
    <row r="611" spans="12:14">
      <c r="L611" s="205">
        <v>40777</v>
      </c>
      <c r="M611" s="12">
        <v>8.7200000000000006</v>
      </c>
      <c r="N611" s="12">
        <v>6.6000000000000005</v>
      </c>
    </row>
    <row r="612" spans="12:14">
      <c r="L612" s="205">
        <v>40784</v>
      </c>
      <c r="M612" s="12">
        <v>8.52</v>
      </c>
      <c r="N612" s="12">
        <v>6.5</v>
      </c>
    </row>
    <row r="613" spans="12:14">
      <c r="L613" s="205">
        <v>40791</v>
      </c>
      <c r="M613" s="12">
        <v>8.5299999999999994</v>
      </c>
      <c r="N613" s="12">
        <v>6.76</v>
      </c>
    </row>
    <row r="614" spans="12:14">
      <c r="L614" s="205">
        <v>40798</v>
      </c>
      <c r="M614" s="12">
        <v>8.31</v>
      </c>
      <c r="N614" s="12">
        <v>6.45</v>
      </c>
    </row>
    <row r="615" spans="12:14">
      <c r="L615" s="205">
        <v>40805</v>
      </c>
      <c r="M615" s="12">
        <v>8.56</v>
      </c>
      <c r="N615" s="12">
        <v>6.83</v>
      </c>
    </row>
    <row r="616" spans="12:14">
      <c r="L616" s="205">
        <v>40812</v>
      </c>
      <c r="M616" s="12">
        <v>7.41</v>
      </c>
      <c r="N616" s="12">
        <v>5.53</v>
      </c>
    </row>
    <row r="617" spans="12:14">
      <c r="L617" s="205">
        <v>40819</v>
      </c>
      <c r="M617" s="12">
        <v>7.48</v>
      </c>
      <c r="N617" s="12">
        <v>5.48</v>
      </c>
    </row>
    <row r="618" spans="12:14">
      <c r="L618" s="205">
        <v>40826</v>
      </c>
      <c r="M618" s="12">
        <v>7.95</v>
      </c>
      <c r="N618" s="12">
        <v>5.74</v>
      </c>
    </row>
    <row r="619" spans="12:14">
      <c r="L619" s="205">
        <v>40833</v>
      </c>
      <c r="M619" s="12">
        <v>8.08</v>
      </c>
      <c r="N619" s="12">
        <v>5.98</v>
      </c>
    </row>
    <row r="620" spans="12:14">
      <c r="L620" s="205">
        <v>40840</v>
      </c>
      <c r="M620" s="12">
        <v>8.02</v>
      </c>
      <c r="N620" s="12">
        <v>5.8199999999999994</v>
      </c>
    </row>
    <row r="621" spans="12:14">
      <c r="L621" s="205">
        <v>40847</v>
      </c>
      <c r="M621" s="12">
        <v>8.06</v>
      </c>
      <c r="N621" s="12">
        <v>6.23</v>
      </c>
    </row>
    <row r="622" spans="12:14">
      <c r="L622" s="205">
        <v>40854</v>
      </c>
      <c r="M622" s="12">
        <v>7.9</v>
      </c>
      <c r="N622" s="12">
        <v>6.03</v>
      </c>
    </row>
    <row r="623" spans="12:14">
      <c r="L623" s="205">
        <v>40861</v>
      </c>
      <c r="M623" s="12">
        <v>8.14</v>
      </c>
      <c r="N623" s="12">
        <v>6.1700000000000008</v>
      </c>
    </row>
    <row r="624" spans="12:14">
      <c r="L624" s="205">
        <v>40868</v>
      </c>
      <c r="M624" s="12">
        <v>9.5299999999999994</v>
      </c>
      <c r="N624" s="12">
        <v>7.3099999999999987</v>
      </c>
    </row>
    <row r="625" spans="12:14">
      <c r="L625" s="205">
        <v>40875</v>
      </c>
      <c r="M625" s="12">
        <v>8.7799999999999994</v>
      </c>
      <c r="N625" s="12">
        <v>6.6599999999999993</v>
      </c>
    </row>
    <row r="626" spans="12:14">
      <c r="L626" s="205">
        <v>40882</v>
      </c>
      <c r="M626" s="12">
        <v>8.6199999999999992</v>
      </c>
      <c r="N626" s="12">
        <v>6.4699999999999989</v>
      </c>
    </row>
    <row r="627" spans="12:14">
      <c r="L627" s="205">
        <v>40889</v>
      </c>
      <c r="M627" s="12">
        <v>8.32</v>
      </c>
      <c r="N627" s="12">
        <v>6.46</v>
      </c>
    </row>
    <row r="628" spans="12:14">
      <c r="L628" s="205">
        <v>40896</v>
      </c>
      <c r="M628" s="12">
        <v>8.2899999999999991</v>
      </c>
      <c r="N628" s="12">
        <v>6.35</v>
      </c>
    </row>
    <row r="629" spans="12:14">
      <c r="L629" s="205">
        <v>40903</v>
      </c>
      <c r="M629" s="12">
        <v>8.27</v>
      </c>
      <c r="N629" s="12">
        <v>6.4399999999999995</v>
      </c>
    </row>
    <row r="630" spans="12:14">
      <c r="L630" s="205">
        <v>40910</v>
      </c>
      <c r="M630" s="12">
        <v>7.97</v>
      </c>
      <c r="N630" s="12">
        <v>6.1099999999999994</v>
      </c>
    </row>
    <row r="631" spans="12:14">
      <c r="L631" s="205">
        <v>40917</v>
      </c>
      <c r="M631" s="12">
        <v>7.59</v>
      </c>
      <c r="N631" s="12">
        <v>5.83</v>
      </c>
    </row>
    <row r="632" spans="12:14">
      <c r="L632" s="205">
        <v>40924</v>
      </c>
      <c r="M632" s="12">
        <v>7.26</v>
      </c>
      <c r="N632" s="12">
        <v>5.34</v>
      </c>
    </row>
    <row r="633" spans="12:14">
      <c r="L633" s="205">
        <v>40931</v>
      </c>
      <c r="M633" s="12">
        <v>7.12</v>
      </c>
      <c r="N633" s="12">
        <v>5.26</v>
      </c>
    </row>
    <row r="634" spans="12:14">
      <c r="L634" s="205">
        <v>40938</v>
      </c>
      <c r="M634" s="12">
        <v>6.9</v>
      </c>
      <c r="N634" s="12">
        <v>4.9700000000000006</v>
      </c>
    </row>
    <row r="635" spans="12:14">
      <c r="L635" s="205">
        <v>40945</v>
      </c>
      <c r="M635" s="12">
        <v>6.81</v>
      </c>
      <c r="N635" s="12">
        <v>4.88</v>
      </c>
    </row>
    <row r="636" spans="12:14">
      <c r="L636" s="205">
        <v>40952</v>
      </c>
      <c r="M636" s="12">
        <v>6.9</v>
      </c>
      <c r="N636" s="12">
        <v>4.9800000000000004</v>
      </c>
    </row>
    <row r="637" spans="12:14">
      <c r="L637" s="205">
        <v>40959</v>
      </c>
      <c r="M637" s="12">
        <v>6.83</v>
      </c>
      <c r="N637" s="12">
        <v>4.95</v>
      </c>
    </row>
    <row r="638" spans="12:14">
      <c r="L638" s="205">
        <v>40966</v>
      </c>
      <c r="M638" s="12">
        <v>6.79</v>
      </c>
      <c r="N638" s="12">
        <v>4.99</v>
      </c>
    </row>
    <row r="639" spans="12:14">
      <c r="L639" s="205">
        <v>40973</v>
      </c>
      <c r="M639" s="12">
        <v>6.79</v>
      </c>
      <c r="N639" s="12">
        <v>5</v>
      </c>
    </row>
    <row r="640" spans="12:14">
      <c r="L640" s="205">
        <v>40980</v>
      </c>
      <c r="M640" s="12">
        <v>6.85</v>
      </c>
      <c r="N640" s="12">
        <v>4.8</v>
      </c>
    </row>
    <row r="641" spans="12:14">
      <c r="L641" s="205">
        <v>40987</v>
      </c>
      <c r="M641" s="12">
        <v>6.78</v>
      </c>
      <c r="N641" s="12">
        <v>4.9000000000000004</v>
      </c>
    </row>
    <row r="642" spans="12:14">
      <c r="L642" s="205">
        <v>40994</v>
      </c>
      <c r="M642" s="12">
        <v>6.79</v>
      </c>
      <c r="N642" s="12">
        <v>5</v>
      </c>
    </row>
    <row r="643" spans="12:14">
      <c r="L643" s="205">
        <v>41001</v>
      </c>
      <c r="M643" s="12">
        <v>6.78</v>
      </c>
      <c r="N643" s="12">
        <v>5.04</v>
      </c>
    </row>
    <row r="644" spans="12:14">
      <c r="L644" s="205">
        <v>41008</v>
      </c>
      <c r="M644" s="12">
        <v>6.74</v>
      </c>
      <c r="N644" s="12">
        <v>5.1000000000000005</v>
      </c>
    </row>
    <row r="645" spans="12:14">
      <c r="L645" s="205">
        <v>41015</v>
      </c>
      <c r="M645" s="12">
        <v>6.77</v>
      </c>
      <c r="N645" s="12">
        <v>5.14</v>
      </c>
    </row>
    <row r="646" spans="12:14">
      <c r="L646" s="205">
        <v>41022</v>
      </c>
      <c r="M646" s="12">
        <v>6.75</v>
      </c>
      <c r="N646" s="12">
        <v>5.13</v>
      </c>
    </row>
    <row r="647" spans="12:14">
      <c r="L647" s="205">
        <v>41029</v>
      </c>
      <c r="M647" s="12">
        <v>6.73</v>
      </c>
      <c r="N647" s="12">
        <v>5.15</v>
      </c>
    </row>
    <row r="648" spans="12:14">
      <c r="L648" s="205">
        <v>41036</v>
      </c>
      <c r="M648" s="12">
        <v>6.77</v>
      </c>
      <c r="N648" s="12">
        <v>5.26</v>
      </c>
    </row>
    <row r="649" spans="12:14">
      <c r="L649" s="205">
        <v>41043</v>
      </c>
      <c r="M649" s="12">
        <v>7.25</v>
      </c>
      <c r="N649" s="12">
        <v>5.82</v>
      </c>
    </row>
    <row r="650" spans="12:14">
      <c r="L650" s="205">
        <v>41050</v>
      </c>
      <c r="M650" s="12">
        <v>7.21</v>
      </c>
      <c r="N650" s="12">
        <v>5.84</v>
      </c>
    </row>
    <row r="651" spans="12:14">
      <c r="L651" s="205">
        <v>41057</v>
      </c>
      <c r="M651" s="12">
        <v>7.23</v>
      </c>
      <c r="N651" s="12">
        <v>6.0600000000000005</v>
      </c>
    </row>
    <row r="652" spans="12:14">
      <c r="L652" s="205">
        <v>41064</v>
      </c>
      <c r="M652" s="12">
        <v>7.2</v>
      </c>
      <c r="N652" s="12">
        <v>5.87</v>
      </c>
    </row>
    <row r="653" spans="12:14">
      <c r="L653" s="205">
        <v>41071</v>
      </c>
      <c r="M653" s="12">
        <v>7.24</v>
      </c>
      <c r="N653" s="12">
        <v>5.79</v>
      </c>
    </row>
    <row r="654" spans="12:14">
      <c r="L654" s="205">
        <v>41078</v>
      </c>
      <c r="M654" s="12">
        <v>7</v>
      </c>
      <c r="N654" s="12">
        <v>5.42</v>
      </c>
    </row>
    <row r="655" spans="12:14">
      <c r="L655" s="205">
        <v>41085</v>
      </c>
      <c r="M655" s="12">
        <v>6.18</v>
      </c>
      <c r="N655" s="12">
        <v>4.5999999999999996</v>
      </c>
    </row>
    <row r="656" spans="12:14">
      <c r="L656" s="205">
        <v>41092</v>
      </c>
      <c r="M656" s="12">
        <v>6.11</v>
      </c>
      <c r="N656" s="12">
        <v>4.78</v>
      </c>
    </row>
    <row r="657" spans="12:14">
      <c r="L657" s="205">
        <v>41099</v>
      </c>
      <c r="M657" s="12">
        <v>6.17</v>
      </c>
      <c r="N657" s="12">
        <v>4.91</v>
      </c>
    </row>
    <row r="658" spans="12:14">
      <c r="L658" s="205">
        <v>41106</v>
      </c>
      <c r="M658" s="12">
        <v>6.13</v>
      </c>
      <c r="N658" s="12">
        <v>4.97</v>
      </c>
    </row>
    <row r="659" spans="12:14">
      <c r="L659" s="205">
        <v>41113</v>
      </c>
      <c r="M659" s="12">
        <v>6.06</v>
      </c>
      <c r="N659" s="12">
        <v>4.66</v>
      </c>
    </row>
    <row r="660" spans="12:14">
      <c r="L660" s="205">
        <v>41120</v>
      </c>
      <c r="M660" s="12">
        <v>5.94</v>
      </c>
      <c r="N660" s="12">
        <v>4.5200000000000005</v>
      </c>
    </row>
    <row r="661" spans="12:14">
      <c r="L661" s="205">
        <v>41127</v>
      </c>
      <c r="M661" s="12">
        <v>5.96</v>
      </c>
      <c r="N661" s="12">
        <v>4.58</v>
      </c>
    </row>
    <row r="662" spans="12:14">
      <c r="L662" s="205">
        <v>41134</v>
      </c>
      <c r="M662" s="12">
        <v>5.91</v>
      </c>
      <c r="N662" s="12">
        <v>4.42</v>
      </c>
    </row>
    <row r="663" spans="12:14">
      <c r="L663" s="205">
        <v>41141</v>
      </c>
      <c r="M663" s="12">
        <v>5.82</v>
      </c>
      <c r="N663" s="12">
        <v>4.4800000000000004</v>
      </c>
    </row>
    <row r="664" spans="12:14">
      <c r="L664" s="205">
        <v>41148</v>
      </c>
      <c r="M664" s="12">
        <v>5.85</v>
      </c>
      <c r="N664" s="12">
        <v>4.5199999999999996</v>
      </c>
    </row>
    <row r="665" spans="12:14">
      <c r="L665" s="205">
        <v>41155</v>
      </c>
      <c r="M665" s="12">
        <v>5.45</v>
      </c>
      <c r="N665" s="12">
        <v>3.96</v>
      </c>
    </row>
    <row r="666" spans="12:14">
      <c r="L666" s="205">
        <v>41162</v>
      </c>
      <c r="M666" s="12">
        <v>5.16</v>
      </c>
      <c r="N666" s="12">
        <v>3.5</v>
      </c>
    </row>
    <row r="667" spans="12:14">
      <c r="L667" s="205">
        <v>41169</v>
      </c>
      <c r="M667" s="12">
        <v>4.8600000000000003</v>
      </c>
      <c r="N667" s="12">
        <v>3.3000000000000003</v>
      </c>
    </row>
    <row r="668" spans="12:14">
      <c r="L668" s="205">
        <v>41176</v>
      </c>
      <c r="M668" s="12">
        <v>5.1100000000000003</v>
      </c>
      <c r="N668" s="12">
        <v>3.7100000000000004</v>
      </c>
    </row>
    <row r="669" spans="12:14">
      <c r="L669" s="205">
        <v>41183</v>
      </c>
      <c r="M669" s="12">
        <v>4.9800000000000004</v>
      </c>
      <c r="N669" s="12">
        <v>3.4700000000000006</v>
      </c>
    </row>
    <row r="670" spans="12:14">
      <c r="L670" s="205">
        <v>41190</v>
      </c>
      <c r="M670" s="12">
        <v>4.6900000000000004</v>
      </c>
      <c r="N670" s="12">
        <v>3.2300000000000004</v>
      </c>
    </row>
    <row r="671" spans="12:14">
      <c r="L671" s="205">
        <v>41197</v>
      </c>
      <c r="M671" s="12">
        <v>4.68</v>
      </c>
      <c r="N671" s="12">
        <v>3.0799999999999996</v>
      </c>
    </row>
    <row r="672" spans="12:14">
      <c r="L672" s="205">
        <v>41204</v>
      </c>
      <c r="M672" s="12">
        <v>4.67</v>
      </c>
      <c r="N672" s="12">
        <v>3.13</v>
      </c>
    </row>
    <row r="673" spans="12:14">
      <c r="L673" s="205">
        <v>41211</v>
      </c>
      <c r="M673" s="12">
        <v>4.67</v>
      </c>
      <c r="N673" s="12">
        <v>3.2199999999999998</v>
      </c>
    </row>
    <row r="674" spans="12:14">
      <c r="L674" s="205">
        <v>41218</v>
      </c>
      <c r="M674" s="12">
        <v>4.75</v>
      </c>
      <c r="N674" s="12">
        <v>3.41</v>
      </c>
    </row>
    <row r="675" spans="12:14">
      <c r="L675" s="205">
        <v>41225</v>
      </c>
      <c r="M675" s="12">
        <v>4.59</v>
      </c>
      <c r="N675" s="12">
        <v>3.2699999999999996</v>
      </c>
    </row>
    <row r="676" spans="12:14">
      <c r="L676" s="205">
        <v>41232</v>
      </c>
      <c r="M676" s="12">
        <v>4.3499999999999996</v>
      </c>
      <c r="N676" s="12">
        <v>2.9099999999999997</v>
      </c>
    </row>
    <row r="677" spans="12:14">
      <c r="L677" s="205">
        <v>41239</v>
      </c>
      <c r="M677" s="12">
        <v>4.4000000000000004</v>
      </c>
      <c r="N677" s="12">
        <v>3.0200000000000005</v>
      </c>
    </row>
    <row r="678" spans="12:14">
      <c r="L678" s="205">
        <v>41246</v>
      </c>
      <c r="M678" s="12">
        <v>4.51</v>
      </c>
      <c r="N678" s="12">
        <v>3.2199999999999998</v>
      </c>
    </row>
    <row r="679" spans="12:14">
      <c r="L679" s="205">
        <v>41253</v>
      </c>
      <c r="M679" s="12">
        <v>4.57</v>
      </c>
      <c r="N679" s="12">
        <v>3.21</v>
      </c>
    </row>
    <row r="680" spans="12:14">
      <c r="L680" s="205">
        <v>41260</v>
      </c>
      <c r="M680" s="12">
        <v>4.45</v>
      </c>
      <c r="N680" s="12">
        <v>3.0700000000000003</v>
      </c>
    </row>
    <row r="681" spans="12:14">
      <c r="L681" s="205">
        <v>41267</v>
      </c>
      <c r="M681" s="12">
        <v>4.5</v>
      </c>
      <c r="N681" s="12">
        <v>3.2</v>
      </c>
    </row>
    <row r="682" spans="12:14">
      <c r="L682" s="205">
        <v>41274</v>
      </c>
      <c r="M682" s="12">
        <v>4.3099999999999996</v>
      </c>
      <c r="N682" s="12">
        <v>2.7699999999999996</v>
      </c>
    </row>
    <row r="683" spans="12:14">
      <c r="L683" s="205">
        <v>41281</v>
      </c>
      <c r="M683" s="12">
        <v>4.22</v>
      </c>
      <c r="N683" s="12">
        <v>2.63</v>
      </c>
    </row>
    <row r="684" spans="12:14">
      <c r="L684" s="205">
        <v>41288</v>
      </c>
      <c r="M684" s="12">
        <v>4.0999999999999996</v>
      </c>
      <c r="N684" s="12">
        <v>2.6099999999999994</v>
      </c>
    </row>
    <row r="685" spans="12:14">
      <c r="L685" s="205">
        <v>41295</v>
      </c>
      <c r="M685" s="12">
        <v>4.08</v>
      </c>
      <c r="N685" s="12">
        <v>2.5099999999999998</v>
      </c>
    </row>
    <row r="686" spans="12:14">
      <c r="L686" s="205">
        <v>41302</v>
      </c>
      <c r="M686" s="12">
        <v>4.04</v>
      </c>
      <c r="N686" s="12">
        <v>2.37</v>
      </c>
    </row>
    <row r="687" spans="12:14">
      <c r="L687" s="205">
        <v>41309</v>
      </c>
      <c r="M687" s="12">
        <v>3.79</v>
      </c>
      <c r="N687" s="12">
        <v>2.1799999999999997</v>
      </c>
    </row>
    <row r="688" spans="12:14">
      <c r="L688" s="205">
        <v>41316</v>
      </c>
      <c r="M688" s="12">
        <v>3.62</v>
      </c>
      <c r="N688" s="12">
        <v>1.9600000000000002</v>
      </c>
    </row>
    <row r="689" spans="12:14">
      <c r="L689" s="205">
        <v>41323</v>
      </c>
      <c r="M689" s="12">
        <v>3.71</v>
      </c>
      <c r="N689" s="12">
        <v>2.15</v>
      </c>
    </row>
    <row r="690" spans="12:14">
      <c r="L690" s="205">
        <v>41330</v>
      </c>
      <c r="M690" s="12">
        <v>4.46</v>
      </c>
      <c r="N690" s="12">
        <v>3.05</v>
      </c>
    </row>
    <row r="691" spans="12:14">
      <c r="L691" s="205">
        <v>41337</v>
      </c>
      <c r="M691" s="12">
        <v>4.37</v>
      </c>
      <c r="N691" s="12">
        <v>2.85</v>
      </c>
    </row>
    <row r="692" spans="12:14">
      <c r="L692" s="205">
        <v>41344</v>
      </c>
      <c r="M692" s="12">
        <v>4.3499999999999996</v>
      </c>
      <c r="N692" s="12">
        <v>2.8999999999999995</v>
      </c>
    </row>
    <row r="693" spans="12:14">
      <c r="L693" s="205">
        <v>41351</v>
      </c>
      <c r="M693" s="12">
        <v>4.38</v>
      </c>
      <c r="N693" s="12">
        <v>3.01</v>
      </c>
    </row>
    <row r="694" spans="12:14">
      <c r="L694" s="205">
        <v>41358</v>
      </c>
      <c r="M694" s="12">
        <v>4.49</v>
      </c>
      <c r="N694" s="12">
        <v>3.21</v>
      </c>
    </row>
    <row r="695" spans="12:14">
      <c r="L695" s="205">
        <v>41365</v>
      </c>
      <c r="M695" s="12">
        <v>4.07</v>
      </c>
      <c r="N695" s="12">
        <v>2.8600000000000003</v>
      </c>
    </row>
    <row r="696" spans="12:14">
      <c r="L696" s="205">
        <v>41372</v>
      </c>
      <c r="M696" s="12">
        <v>3.87</v>
      </c>
      <c r="N696" s="12">
        <v>2.62</v>
      </c>
    </row>
    <row r="697" spans="12:14">
      <c r="L697" s="205">
        <v>41379</v>
      </c>
      <c r="M697" s="12">
        <v>3.75</v>
      </c>
      <c r="N697" s="12">
        <v>2.5</v>
      </c>
    </row>
    <row r="698" spans="12:14">
      <c r="L698" s="205">
        <v>41386</v>
      </c>
      <c r="M698" s="12">
        <v>3.62</v>
      </c>
      <c r="N698" s="12">
        <v>2.41</v>
      </c>
    </row>
    <row r="699" spans="12:14">
      <c r="L699" s="205">
        <v>41393</v>
      </c>
      <c r="M699" s="12">
        <v>3.41</v>
      </c>
      <c r="N699" s="12">
        <v>2.17</v>
      </c>
    </row>
    <row r="700" spans="12:14">
      <c r="L700" s="205">
        <v>41400</v>
      </c>
      <c r="M700" s="12">
        <v>3.44</v>
      </c>
      <c r="N700" s="12">
        <v>2.0699999999999998</v>
      </c>
    </row>
    <row r="701" spans="12:14">
      <c r="L701" s="205">
        <v>41407</v>
      </c>
      <c r="M701" s="12">
        <v>3.43</v>
      </c>
      <c r="N701" s="12">
        <v>2.12</v>
      </c>
    </row>
    <row r="702" spans="12:14">
      <c r="L702" s="205">
        <v>41414</v>
      </c>
      <c r="M702" s="12">
        <v>3.53</v>
      </c>
      <c r="N702" s="12">
        <v>2.1399999999999997</v>
      </c>
    </row>
    <row r="703" spans="12:14">
      <c r="L703" s="205">
        <v>41421</v>
      </c>
      <c r="M703" s="12">
        <v>3.66</v>
      </c>
      <c r="N703" s="12">
        <v>2.1900000000000004</v>
      </c>
    </row>
    <row r="704" spans="12:14">
      <c r="L704" s="205">
        <v>41428</v>
      </c>
      <c r="M704" s="12">
        <v>3.95</v>
      </c>
      <c r="N704" s="12">
        <v>2.4000000000000004</v>
      </c>
    </row>
    <row r="705" spans="12:14">
      <c r="L705" s="205">
        <v>41435</v>
      </c>
      <c r="M705" s="12">
        <v>3.91</v>
      </c>
      <c r="N705" s="12">
        <v>2.4000000000000004</v>
      </c>
    </row>
    <row r="706" spans="12:14">
      <c r="L706" s="205">
        <v>41442</v>
      </c>
      <c r="M706" s="12">
        <v>4.07</v>
      </c>
      <c r="N706" s="12">
        <v>2.3500000000000005</v>
      </c>
    </row>
    <row r="707" spans="12:14">
      <c r="L707" s="205">
        <v>41449</v>
      </c>
      <c r="M707" s="12">
        <v>4.08</v>
      </c>
      <c r="N707" s="12">
        <v>2.3600000000000003</v>
      </c>
    </row>
    <row r="708" spans="12:14">
      <c r="L708" s="205">
        <v>41456</v>
      </c>
      <c r="M708" s="12">
        <v>3.95</v>
      </c>
      <c r="N708" s="12">
        <v>2.2300000000000004</v>
      </c>
    </row>
    <row r="709" spans="12:14">
      <c r="L709" s="205">
        <v>41463</v>
      </c>
      <c r="M709" s="12">
        <v>3.89</v>
      </c>
      <c r="N709" s="12">
        <v>2.34</v>
      </c>
    </row>
    <row r="710" spans="12:14">
      <c r="L710" s="205">
        <v>41470</v>
      </c>
      <c r="M710" s="12">
        <v>3.82</v>
      </c>
      <c r="N710" s="12">
        <v>2.2999999999999998</v>
      </c>
    </row>
    <row r="711" spans="12:14">
      <c r="L711" s="205">
        <v>41477</v>
      </c>
      <c r="M711" s="12">
        <v>3.88</v>
      </c>
      <c r="N711" s="12">
        <v>2.2199999999999998</v>
      </c>
    </row>
    <row r="712" spans="12:14">
      <c r="L712" s="205">
        <v>41484</v>
      </c>
      <c r="M712" s="12">
        <v>3.87</v>
      </c>
      <c r="N712" s="12">
        <v>2.16</v>
      </c>
    </row>
    <row r="713" spans="12:14">
      <c r="L713" s="205">
        <v>41491</v>
      </c>
      <c r="M713" s="12">
        <v>3.84</v>
      </c>
      <c r="N713" s="12">
        <v>2.1399999999999997</v>
      </c>
    </row>
    <row r="714" spans="12:14">
      <c r="L714" s="205">
        <v>41498</v>
      </c>
      <c r="M714" s="12">
        <v>3.89</v>
      </c>
      <c r="N714" s="12">
        <v>2.02</v>
      </c>
    </row>
    <row r="715" spans="12:14">
      <c r="L715" s="205">
        <v>41505</v>
      </c>
      <c r="M715" s="12">
        <v>3.97</v>
      </c>
      <c r="N715" s="12">
        <v>2.0200000000000005</v>
      </c>
    </row>
    <row r="716" spans="12:14">
      <c r="L716" s="205">
        <v>41512</v>
      </c>
      <c r="M716" s="12">
        <v>4.13</v>
      </c>
      <c r="N716" s="12">
        <v>2.29</v>
      </c>
    </row>
    <row r="717" spans="12:14">
      <c r="L717" s="205">
        <v>41519</v>
      </c>
      <c r="M717" s="12">
        <v>3.98</v>
      </c>
      <c r="N717" s="12">
        <v>1.96</v>
      </c>
    </row>
    <row r="718" spans="12:14">
      <c r="L718" s="205">
        <v>41526</v>
      </c>
      <c r="M718" s="12">
        <v>4</v>
      </c>
      <c r="N718" s="12">
        <v>1.98</v>
      </c>
    </row>
    <row r="719" spans="12:14">
      <c r="L719" s="205">
        <v>41533</v>
      </c>
      <c r="M719" s="12">
        <v>3.86</v>
      </c>
      <c r="N719" s="12">
        <v>1.94</v>
      </c>
    </row>
    <row r="720" spans="12:14">
      <c r="L720" s="205">
        <v>41540</v>
      </c>
      <c r="M720" s="12">
        <v>3.87</v>
      </c>
      <c r="N720" s="12">
        <v>2.0499999999999998</v>
      </c>
    </row>
    <row r="721" spans="12:14">
      <c r="L721" s="205">
        <v>41547</v>
      </c>
      <c r="M721" s="12">
        <v>3.73</v>
      </c>
      <c r="N721" s="12">
        <v>1.91</v>
      </c>
    </row>
    <row r="722" spans="12:14">
      <c r="L722" s="205">
        <v>41554</v>
      </c>
      <c r="M722" s="12">
        <v>3.7</v>
      </c>
      <c r="N722" s="12">
        <v>1.83</v>
      </c>
    </row>
    <row r="723" spans="12:14">
      <c r="L723" s="205">
        <v>41561</v>
      </c>
      <c r="M723" s="12">
        <v>3.58</v>
      </c>
      <c r="N723" s="12">
        <v>1.74</v>
      </c>
    </row>
    <row r="724" spans="12:14">
      <c r="L724" s="205">
        <v>41568</v>
      </c>
      <c r="M724" s="12">
        <v>3.52</v>
      </c>
      <c r="N724" s="12">
        <v>1.76</v>
      </c>
    </row>
    <row r="725" spans="12:14">
      <c r="L725" s="205">
        <v>41575</v>
      </c>
      <c r="M725" s="12">
        <v>3.48</v>
      </c>
      <c r="N725" s="12">
        <v>1.8</v>
      </c>
    </row>
    <row r="726" spans="12:14">
      <c r="L726" s="205">
        <v>41582</v>
      </c>
      <c r="M726" s="12">
        <v>3.53</v>
      </c>
      <c r="N726" s="12">
        <v>1.8299999999999998</v>
      </c>
    </row>
    <row r="727" spans="12:14">
      <c r="L727" s="205">
        <v>41589</v>
      </c>
      <c r="M727" s="12">
        <v>3.52</v>
      </c>
      <c r="N727" s="12">
        <v>1.82</v>
      </c>
    </row>
    <row r="728" spans="12:14">
      <c r="L728" s="205">
        <v>41596</v>
      </c>
      <c r="M728" s="12">
        <v>3.53</v>
      </c>
      <c r="N728" s="12">
        <v>1.7599999999999998</v>
      </c>
    </row>
    <row r="729" spans="12:14">
      <c r="L729" s="205">
        <v>41603</v>
      </c>
      <c r="M729" s="12">
        <v>3.51</v>
      </c>
      <c r="N729" s="12">
        <v>1.8199999999999998</v>
      </c>
    </row>
    <row r="730" spans="12:14">
      <c r="L730" s="205">
        <v>41610</v>
      </c>
      <c r="M730" s="12">
        <v>3.55</v>
      </c>
      <c r="N730" s="12">
        <v>1.6999999999999997</v>
      </c>
    </row>
    <row r="731" spans="12:14">
      <c r="L731" s="205">
        <v>41617</v>
      </c>
      <c r="M731" s="12">
        <v>3.45</v>
      </c>
      <c r="N731" s="12">
        <v>1.61</v>
      </c>
    </row>
    <row r="732" spans="12:14">
      <c r="L732" s="205">
        <v>41624</v>
      </c>
      <c r="M732" s="12">
        <v>3.42</v>
      </c>
      <c r="N732" s="12">
        <v>1.5499999999999998</v>
      </c>
    </row>
    <row r="733" spans="12:14">
      <c r="L733" s="205">
        <v>41631</v>
      </c>
      <c r="M733" s="12">
        <v>3.43</v>
      </c>
      <c r="N733" s="12">
        <v>1.5000000000000002</v>
      </c>
    </row>
    <row r="734" spans="12:14">
      <c r="L734" s="205">
        <v>41638</v>
      </c>
      <c r="M734" s="12">
        <v>3.35</v>
      </c>
      <c r="N734" s="12">
        <v>1.4300000000000002</v>
      </c>
    </row>
    <row r="735" spans="12:14">
      <c r="L735" s="205">
        <v>41645</v>
      </c>
      <c r="M735" s="12">
        <v>3.26</v>
      </c>
      <c r="N735" s="12">
        <v>1.4199999999999997</v>
      </c>
    </row>
    <row r="736" spans="12:14">
      <c r="L736" s="205">
        <v>41652</v>
      </c>
      <c r="M736" s="12">
        <v>3.17</v>
      </c>
      <c r="N736" s="12">
        <v>1.42</v>
      </c>
    </row>
    <row r="737" spans="12:14">
      <c r="L737" s="205">
        <v>41659</v>
      </c>
      <c r="M737" s="12">
        <v>3.04</v>
      </c>
      <c r="N737" s="12">
        <v>1.3900000000000001</v>
      </c>
    </row>
    <row r="738" spans="12:14">
      <c r="L738" s="205">
        <v>41666</v>
      </c>
      <c r="M738" s="12">
        <v>3.3</v>
      </c>
      <c r="N738" s="12">
        <v>1.64</v>
      </c>
    </row>
    <row r="739" spans="12:14">
      <c r="L739" s="205">
        <v>41673</v>
      </c>
      <c r="M739" s="12">
        <v>3.28</v>
      </c>
      <c r="N739" s="12">
        <v>1.6199999999999999</v>
      </c>
    </row>
    <row r="740" spans="12:14">
      <c r="L740" s="205">
        <v>41680</v>
      </c>
      <c r="M740" s="12">
        <v>3.27</v>
      </c>
      <c r="N740" s="12">
        <v>1.59</v>
      </c>
    </row>
    <row r="741" spans="12:14">
      <c r="L741" s="205">
        <v>41687</v>
      </c>
      <c r="M741" s="12">
        <v>3.18</v>
      </c>
      <c r="N741" s="12">
        <v>1.5200000000000002</v>
      </c>
    </row>
    <row r="742" spans="12:14">
      <c r="L742" s="205">
        <v>41694</v>
      </c>
      <c r="M742" s="12">
        <v>3.1</v>
      </c>
      <c r="N742" s="12">
        <v>1.48</v>
      </c>
    </row>
    <row r="743" spans="12:14">
      <c r="L743" s="205">
        <v>41701</v>
      </c>
      <c r="M743" s="12">
        <v>3.07</v>
      </c>
      <c r="N743" s="12">
        <v>1.43</v>
      </c>
    </row>
    <row r="744" spans="12:14">
      <c r="L744" s="205">
        <v>41708</v>
      </c>
      <c r="M744" s="12">
        <v>3.02</v>
      </c>
      <c r="N744" s="12">
        <v>1.48</v>
      </c>
    </row>
    <row r="745" spans="12:14">
      <c r="L745" s="205">
        <v>41715</v>
      </c>
      <c r="M745" s="12">
        <v>3.06</v>
      </c>
      <c r="N745" s="12">
        <v>1.4300000000000002</v>
      </c>
    </row>
    <row r="746" spans="12:14">
      <c r="L746" s="205">
        <v>41722</v>
      </c>
      <c r="M746" s="12">
        <v>2.98</v>
      </c>
      <c r="N746" s="12">
        <v>1.43</v>
      </c>
    </row>
    <row r="747" spans="12:14">
      <c r="L747" s="205">
        <v>41729</v>
      </c>
      <c r="M747" s="12">
        <v>2.91</v>
      </c>
      <c r="N747" s="12">
        <v>1.36</v>
      </c>
    </row>
    <row r="748" spans="12:14">
      <c r="L748" s="205">
        <v>41736</v>
      </c>
      <c r="M748" s="12">
        <v>2.92</v>
      </c>
      <c r="N748" s="12">
        <v>1.41</v>
      </c>
    </row>
    <row r="749" spans="12:14">
      <c r="L749" s="205">
        <v>41743</v>
      </c>
      <c r="M749" s="12">
        <v>2.82</v>
      </c>
      <c r="N749" s="12">
        <v>1.3099999999999998</v>
      </c>
    </row>
    <row r="750" spans="12:14">
      <c r="L750" s="205">
        <v>41750</v>
      </c>
      <c r="M750" s="12">
        <v>2.84</v>
      </c>
      <c r="N750" s="12">
        <v>1.3599999999999999</v>
      </c>
    </row>
    <row r="751" spans="12:14">
      <c r="L751" s="205">
        <v>41757</v>
      </c>
      <c r="M751" s="12">
        <v>2.77</v>
      </c>
      <c r="N751" s="12">
        <v>1.32</v>
      </c>
    </row>
    <row r="752" spans="12:14">
      <c r="L752" s="205">
        <v>41764</v>
      </c>
      <c r="M752" s="12">
        <v>2.65</v>
      </c>
      <c r="N752" s="12">
        <v>1.2</v>
      </c>
    </row>
    <row r="753" spans="12:14">
      <c r="L753" s="205">
        <v>41771</v>
      </c>
      <c r="M753" s="12">
        <v>2.67</v>
      </c>
      <c r="N753" s="12">
        <v>1.3399999999999999</v>
      </c>
    </row>
    <row r="754" spans="12:14">
      <c r="L754" s="205">
        <v>41778</v>
      </c>
      <c r="M754" s="12">
        <v>2.76</v>
      </c>
      <c r="N754" s="12">
        <v>1.3999999999999997</v>
      </c>
    </row>
    <row r="755" spans="12:14">
      <c r="L755" s="205">
        <v>41785</v>
      </c>
      <c r="M755" s="12">
        <v>2.6</v>
      </c>
      <c r="N755" s="12">
        <v>1.25</v>
      </c>
    </row>
    <row r="756" spans="12:14">
      <c r="L756" s="205">
        <v>41792</v>
      </c>
      <c r="M756" s="12">
        <v>2.4300000000000002</v>
      </c>
      <c r="N756" s="12">
        <v>1.07</v>
      </c>
    </row>
    <row r="757" spans="12:14">
      <c r="L757" s="205">
        <v>41799</v>
      </c>
      <c r="M757" s="12">
        <v>2.4</v>
      </c>
      <c r="N757" s="12">
        <v>1.0299999999999998</v>
      </c>
    </row>
    <row r="758" spans="12:14">
      <c r="L758" s="205">
        <v>41806</v>
      </c>
      <c r="M758" s="12">
        <v>2.4500000000000002</v>
      </c>
      <c r="N758" s="12">
        <v>1.1100000000000001</v>
      </c>
    </row>
    <row r="759" spans="12:14">
      <c r="L759" s="205">
        <v>41813</v>
      </c>
      <c r="M759" s="12">
        <v>2.33</v>
      </c>
      <c r="N759" s="12">
        <v>1.07</v>
      </c>
    </row>
    <row r="760" spans="12:14">
      <c r="L760" s="205">
        <v>41820</v>
      </c>
      <c r="M760" s="12">
        <v>2.2999999999999998</v>
      </c>
      <c r="N760" s="12">
        <v>1.0499999999999998</v>
      </c>
    </row>
    <row r="761" spans="12:14">
      <c r="L761" s="205">
        <v>41827</v>
      </c>
      <c r="M761" s="12">
        <v>2.2999999999999998</v>
      </c>
      <c r="N761" s="12">
        <v>1.0999999999999999</v>
      </c>
    </row>
    <row r="762" spans="12:14">
      <c r="L762" s="205">
        <v>41834</v>
      </c>
      <c r="M762" s="12">
        <v>2.27</v>
      </c>
      <c r="N762" s="12">
        <v>1.1200000000000001</v>
      </c>
    </row>
    <row r="763" spans="12:14">
      <c r="L763" s="205">
        <v>41841</v>
      </c>
      <c r="M763" s="12">
        <v>2.23</v>
      </c>
      <c r="N763" s="12">
        <v>1.0900000000000001</v>
      </c>
    </row>
    <row r="764" spans="12:14">
      <c r="L764" s="205">
        <v>41848</v>
      </c>
      <c r="M764" s="12">
        <v>2.2200000000000002</v>
      </c>
      <c r="N764" s="12">
        <v>1.0800000000000003</v>
      </c>
    </row>
    <row r="765" spans="12:14">
      <c r="L765" s="205">
        <v>41855</v>
      </c>
      <c r="M765" s="12">
        <v>2.23</v>
      </c>
      <c r="N765" s="12">
        <v>1.18</v>
      </c>
    </row>
    <row r="766" spans="12:14">
      <c r="L766" s="205">
        <v>41862</v>
      </c>
      <c r="M766" s="12">
        <v>1.99</v>
      </c>
      <c r="N766" s="12">
        <v>1.02</v>
      </c>
    </row>
    <row r="767" spans="12:14">
      <c r="L767" s="205">
        <v>41869</v>
      </c>
      <c r="M767" s="12">
        <v>1.89</v>
      </c>
      <c r="N767" s="12">
        <v>0.89999999999999991</v>
      </c>
    </row>
    <row r="768" spans="12:14">
      <c r="L768" s="205">
        <v>41876</v>
      </c>
      <c r="M768" s="12">
        <v>1.77</v>
      </c>
      <c r="N768" s="12">
        <v>0.89</v>
      </c>
    </row>
    <row r="769" spans="12:14">
      <c r="L769" s="205">
        <v>41883</v>
      </c>
      <c r="M769" s="12">
        <v>1.65</v>
      </c>
      <c r="N769" s="12">
        <v>0.71999999999999986</v>
      </c>
    </row>
    <row r="770" spans="12:14">
      <c r="L770" s="205">
        <v>41890</v>
      </c>
      <c r="M770" s="12">
        <v>1.85</v>
      </c>
      <c r="N770" s="12">
        <v>0.81</v>
      </c>
    </row>
    <row r="771" spans="12:14">
      <c r="L771" s="205">
        <v>41897</v>
      </c>
      <c r="M771" s="12">
        <v>1.75</v>
      </c>
      <c r="N771" s="12">
        <v>0.76</v>
      </c>
    </row>
    <row r="772" spans="12:14">
      <c r="L772" s="205">
        <v>41904</v>
      </c>
      <c r="M772" s="12">
        <v>1.66</v>
      </c>
      <c r="N772" s="12">
        <v>0.73999999999999988</v>
      </c>
    </row>
    <row r="773" spans="12:14">
      <c r="L773" s="205">
        <v>41911</v>
      </c>
      <c r="M773" s="12">
        <v>1.65</v>
      </c>
      <c r="N773" s="12">
        <v>0.71999999999999986</v>
      </c>
    </row>
    <row r="774" spans="12:14">
      <c r="L774" s="205">
        <v>41918</v>
      </c>
      <c r="M774" s="12">
        <v>1.69</v>
      </c>
      <c r="N774" s="12">
        <v>0.79999999999999993</v>
      </c>
    </row>
    <row r="775" spans="12:14">
      <c r="L775" s="205">
        <v>41925</v>
      </c>
      <c r="M775" s="12">
        <v>1.74</v>
      </c>
      <c r="N775" s="12">
        <v>0.88</v>
      </c>
    </row>
    <row r="776" spans="12:14">
      <c r="L776" s="205">
        <v>41932</v>
      </c>
      <c r="M776" s="12">
        <v>1.79</v>
      </c>
      <c r="N776" s="12">
        <v>0.9</v>
      </c>
    </row>
    <row r="777" spans="12:14">
      <c r="L777" s="205">
        <v>41939</v>
      </c>
      <c r="M777" s="12">
        <v>1.7</v>
      </c>
      <c r="N777" s="12">
        <v>0.85</v>
      </c>
    </row>
    <row r="778" spans="12:14">
      <c r="L778" s="205">
        <v>41946</v>
      </c>
      <c r="M778" s="12">
        <v>1.68</v>
      </c>
      <c r="N778" s="12">
        <v>0.86</v>
      </c>
    </row>
    <row r="779" spans="12:14">
      <c r="L779" s="205">
        <v>41953</v>
      </c>
      <c r="M779" s="12">
        <v>1.56</v>
      </c>
      <c r="N779" s="12">
        <v>0.77</v>
      </c>
    </row>
    <row r="780" spans="12:14">
      <c r="L780" s="205">
        <v>41960</v>
      </c>
      <c r="M780" s="12">
        <v>1.48</v>
      </c>
      <c r="N780" s="12">
        <v>0.71</v>
      </c>
    </row>
    <row r="781" spans="12:14">
      <c r="L781" s="205">
        <v>41967</v>
      </c>
      <c r="M781" s="12">
        <v>1.54</v>
      </c>
      <c r="N781" s="12">
        <v>0.84000000000000008</v>
      </c>
    </row>
    <row r="782" spans="12:14">
      <c r="L782" s="205">
        <v>41974</v>
      </c>
      <c r="M782" s="12">
        <v>1.54</v>
      </c>
      <c r="N782" s="12">
        <v>0.76</v>
      </c>
    </row>
    <row r="783" spans="12:14">
      <c r="L783" s="205">
        <v>41981</v>
      </c>
      <c r="M783" s="12">
        <v>1.43</v>
      </c>
      <c r="N783" s="12">
        <v>0.80999999999999994</v>
      </c>
    </row>
    <row r="784" spans="12:14">
      <c r="L784" s="205">
        <v>41988</v>
      </c>
      <c r="M784" s="12">
        <v>1.42</v>
      </c>
      <c r="N784" s="12">
        <v>0.83</v>
      </c>
    </row>
    <row r="785" spans="12:14">
      <c r="L785" s="205">
        <v>41995</v>
      </c>
      <c r="M785" s="12">
        <v>1.41</v>
      </c>
      <c r="N785" s="12">
        <v>0.82</v>
      </c>
    </row>
    <row r="786" spans="12:14">
      <c r="L786" s="205">
        <v>42002</v>
      </c>
      <c r="M786" s="12">
        <v>1.3</v>
      </c>
      <c r="N786" s="12">
        <v>0.8</v>
      </c>
    </row>
    <row r="787" spans="12:14">
      <c r="L787" s="205">
        <v>42009</v>
      </c>
      <c r="M787" s="12">
        <v>1.37</v>
      </c>
      <c r="N787" s="12">
        <v>0.89000000000000012</v>
      </c>
    </row>
    <row r="788" spans="12:14">
      <c r="L788" s="205">
        <v>42016</v>
      </c>
      <c r="M788" s="12">
        <v>1.23</v>
      </c>
      <c r="N788" s="12">
        <v>0.82000000000000006</v>
      </c>
    </row>
    <row r="789" spans="12:14">
      <c r="L789" s="205">
        <v>42023</v>
      </c>
      <c r="M789" s="12">
        <v>1.07</v>
      </c>
      <c r="N789" s="12">
        <v>0.75</v>
      </c>
    </row>
    <row r="790" spans="12:14">
      <c r="L790" s="205">
        <v>42030</v>
      </c>
      <c r="M790" s="12">
        <v>1.1299999999999999</v>
      </c>
      <c r="N790" s="12">
        <v>0.81999999999999984</v>
      </c>
    </row>
    <row r="791" spans="12:14">
      <c r="L791" s="205">
        <v>42037</v>
      </c>
      <c r="M791" s="12">
        <v>1.17</v>
      </c>
      <c r="N791" s="12">
        <v>0.78999999999999992</v>
      </c>
    </row>
    <row r="792" spans="12:14">
      <c r="L792" s="205">
        <v>42044</v>
      </c>
      <c r="M792" s="12">
        <v>1.1599999999999999</v>
      </c>
      <c r="N792" s="12">
        <v>0.81999999999999984</v>
      </c>
    </row>
    <row r="793" spans="12:14">
      <c r="L793" s="205">
        <v>42051</v>
      </c>
      <c r="M793" s="12">
        <v>1.1000000000000001</v>
      </c>
      <c r="N793" s="12">
        <v>0.7400000000000001</v>
      </c>
    </row>
    <row r="794" spans="12:14">
      <c r="L794" s="205">
        <v>42058</v>
      </c>
      <c r="M794" s="12">
        <v>0.85</v>
      </c>
      <c r="N794" s="12">
        <v>0.52</v>
      </c>
    </row>
    <row r="795" spans="12:14">
      <c r="L795" s="205">
        <v>42065</v>
      </c>
      <c r="M795" s="12">
        <v>0.86</v>
      </c>
      <c r="N795" s="12">
        <v>0.45999999999999996</v>
      </c>
    </row>
    <row r="796" spans="12:14">
      <c r="L796" s="205">
        <v>42072</v>
      </c>
      <c r="M796" s="12">
        <v>0.77</v>
      </c>
      <c r="N796" s="12">
        <v>0.52</v>
      </c>
    </row>
    <row r="797" spans="12:14">
      <c r="L797" s="205">
        <v>42079</v>
      </c>
      <c r="M797" s="12">
        <v>0.76</v>
      </c>
      <c r="N797" s="12">
        <v>0.58000000000000007</v>
      </c>
    </row>
    <row r="798" spans="12:14">
      <c r="L798" s="205">
        <v>42086</v>
      </c>
      <c r="M798" s="12">
        <v>0.77</v>
      </c>
      <c r="N798" s="12">
        <v>0.57000000000000006</v>
      </c>
    </row>
    <row r="799" spans="12:14">
      <c r="L799" s="205">
        <v>42093</v>
      </c>
      <c r="M799" s="12">
        <v>0.75</v>
      </c>
      <c r="N799" s="12">
        <v>0.56000000000000005</v>
      </c>
    </row>
    <row r="800" spans="12:14">
      <c r="L800" s="205">
        <v>42100</v>
      </c>
      <c r="M800" s="12">
        <v>0.71</v>
      </c>
      <c r="N800" s="12">
        <v>0.54999999999999993</v>
      </c>
    </row>
    <row r="801" spans="12:14">
      <c r="L801" s="205">
        <v>42107</v>
      </c>
      <c r="M801" s="12">
        <v>0.69</v>
      </c>
      <c r="N801" s="12">
        <v>0.61</v>
      </c>
    </row>
    <row r="802" spans="12:14">
      <c r="L802" s="205">
        <v>42114</v>
      </c>
      <c r="M802" s="12">
        <v>0.71</v>
      </c>
      <c r="N802" s="12">
        <v>0.54999999999999993</v>
      </c>
    </row>
    <row r="803" spans="12:14">
      <c r="L803" s="205">
        <v>42121</v>
      </c>
      <c r="M803" s="12">
        <v>0.91</v>
      </c>
      <c r="N803" s="12">
        <v>0.55000000000000004</v>
      </c>
    </row>
    <row r="804" spans="12:14">
      <c r="L804" s="205">
        <v>42128</v>
      </c>
      <c r="M804" s="12">
        <v>1.19</v>
      </c>
      <c r="N804" s="12">
        <v>0.64999999999999991</v>
      </c>
    </row>
    <row r="805" spans="12:14">
      <c r="L805" s="205">
        <v>42135</v>
      </c>
      <c r="M805" s="12">
        <v>1.27</v>
      </c>
      <c r="N805" s="12">
        <v>0.63</v>
      </c>
    </row>
    <row r="806" spans="12:14">
      <c r="L806" s="205">
        <v>42142</v>
      </c>
      <c r="M806" s="12">
        <v>1.27</v>
      </c>
      <c r="N806" s="12">
        <v>0.67</v>
      </c>
    </row>
    <row r="807" spans="12:14">
      <c r="L807" s="205">
        <v>42149</v>
      </c>
      <c r="M807" s="12">
        <v>1.18</v>
      </c>
      <c r="N807" s="12">
        <v>0.69</v>
      </c>
    </row>
    <row r="808" spans="12:14">
      <c r="L808" s="205">
        <v>42156</v>
      </c>
      <c r="M808" s="12">
        <v>1.62</v>
      </c>
      <c r="N808" s="12">
        <v>0.79000000000000015</v>
      </c>
    </row>
    <row r="809" spans="12:14">
      <c r="L809" s="205">
        <v>42163</v>
      </c>
      <c r="M809" s="12">
        <v>1.69</v>
      </c>
      <c r="N809" s="12">
        <v>0.85</v>
      </c>
    </row>
    <row r="810" spans="12:14">
      <c r="L810" s="205">
        <v>42170</v>
      </c>
      <c r="M810" s="12">
        <v>1.62</v>
      </c>
      <c r="N810" s="12">
        <v>0.8600000000000001</v>
      </c>
    </row>
    <row r="811" spans="12:14">
      <c r="L811" s="205">
        <v>42177</v>
      </c>
      <c r="M811" s="12">
        <v>1.63</v>
      </c>
      <c r="N811" s="12">
        <v>0.71999999999999986</v>
      </c>
    </row>
    <row r="812" spans="12:14">
      <c r="L812" s="205">
        <v>42184</v>
      </c>
      <c r="M812" s="12">
        <v>1.58</v>
      </c>
      <c r="N812" s="12">
        <v>0.79</v>
      </c>
    </row>
    <row r="813" spans="12:14">
      <c r="L813" s="205">
        <v>42191</v>
      </c>
      <c r="M813" s="12">
        <v>1.64</v>
      </c>
      <c r="N813" s="12">
        <v>0.74999999999999989</v>
      </c>
    </row>
    <row r="814" spans="12:14">
      <c r="L814" s="205">
        <v>42198</v>
      </c>
      <c r="M814" s="12">
        <v>1.4</v>
      </c>
      <c r="N814" s="12">
        <v>0.65999999999999992</v>
      </c>
    </row>
    <row r="815" spans="12:14">
      <c r="L815" s="205">
        <v>42205</v>
      </c>
      <c r="M815" s="12">
        <v>1.26</v>
      </c>
      <c r="N815" s="12">
        <v>0.61</v>
      </c>
    </row>
    <row r="816" spans="12:14">
      <c r="L816" s="205">
        <v>42212</v>
      </c>
      <c r="M816" s="12">
        <v>1.19</v>
      </c>
      <c r="N816" s="12">
        <v>0.53999999999999992</v>
      </c>
    </row>
    <row r="817" spans="12:14">
      <c r="L817" s="205">
        <v>42219</v>
      </c>
      <c r="M817" s="12">
        <v>1.22</v>
      </c>
      <c r="N817" s="12">
        <v>0.55999999999999994</v>
      </c>
    </row>
    <row r="818" spans="12:14">
      <c r="L818" s="205">
        <v>42226</v>
      </c>
      <c r="M818" s="12">
        <v>1.24</v>
      </c>
      <c r="N818" s="12">
        <v>0.59</v>
      </c>
    </row>
    <row r="819" spans="12:14">
      <c r="L819" s="205">
        <v>42233</v>
      </c>
      <c r="M819" s="12">
        <v>1.26</v>
      </c>
      <c r="N819" s="12">
        <v>0.68</v>
      </c>
    </row>
    <row r="820" spans="12:14">
      <c r="L820" s="205">
        <v>42240</v>
      </c>
      <c r="M820" s="12">
        <v>1.38</v>
      </c>
      <c r="N820" s="12">
        <v>0.64999999999999991</v>
      </c>
    </row>
    <row r="821" spans="12:14">
      <c r="L821" s="205">
        <v>42247</v>
      </c>
      <c r="M821" s="12">
        <v>1.35</v>
      </c>
      <c r="N821" s="12">
        <v>0.69000000000000006</v>
      </c>
    </row>
    <row r="822" spans="12:14">
      <c r="L822" s="205">
        <v>42254</v>
      </c>
      <c r="M822" s="12">
        <v>1.27</v>
      </c>
      <c r="N822" s="12">
        <v>0.62</v>
      </c>
    </row>
    <row r="823" spans="12:14">
      <c r="L823" s="205">
        <v>42261</v>
      </c>
      <c r="M823" s="12">
        <v>1.25</v>
      </c>
      <c r="N823" s="12">
        <v>0.57999999999999996</v>
      </c>
    </row>
    <row r="824" spans="12:14">
      <c r="L824" s="205">
        <v>42268</v>
      </c>
      <c r="M824" s="12">
        <v>1.24</v>
      </c>
      <c r="N824" s="12">
        <v>0.6</v>
      </c>
    </row>
    <row r="825" spans="12:14">
      <c r="L825" s="205">
        <v>42275</v>
      </c>
      <c r="M825" s="12">
        <v>1.1200000000000001</v>
      </c>
      <c r="N825" s="12">
        <v>0.6100000000000001</v>
      </c>
    </row>
    <row r="826" spans="12:14">
      <c r="L826" s="205">
        <v>42282</v>
      </c>
      <c r="M826" s="12">
        <v>1.18</v>
      </c>
      <c r="N826" s="12">
        <v>0.56999999999999995</v>
      </c>
    </row>
    <row r="827" spans="12:14">
      <c r="L827" s="205">
        <v>42289</v>
      </c>
      <c r="M827" s="12">
        <v>1.1499999999999999</v>
      </c>
      <c r="N827" s="12">
        <v>0.60999999999999988</v>
      </c>
    </row>
    <row r="828" spans="12:14">
      <c r="L828" s="205">
        <v>42296</v>
      </c>
      <c r="M828" s="12">
        <v>1.08</v>
      </c>
      <c r="N828" s="12">
        <v>0.57000000000000006</v>
      </c>
    </row>
    <row r="829" spans="12:14">
      <c r="L829" s="205">
        <v>42303</v>
      </c>
      <c r="M829" s="12">
        <v>1.1299999999999999</v>
      </c>
      <c r="N829" s="12">
        <v>0.58999999999999986</v>
      </c>
    </row>
    <row r="830" spans="12:14">
      <c r="L830" s="205">
        <v>42310</v>
      </c>
      <c r="M830" s="12">
        <v>1.26</v>
      </c>
      <c r="N830" s="12">
        <v>0.57000000000000006</v>
      </c>
    </row>
    <row r="831" spans="12:14">
      <c r="L831" s="205">
        <v>42317</v>
      </c>
      <c r="M831" s="12">
        <v>1.0900000000000001</v>
      </c>
      <c r="N831" s="12">
        <v>0.53</v>
      </c>
    </row>
    <row r="832" spans="12:14">
      <c r="L832" s="205">
        <v>42324</v>
      </c>
      <c r="M832" s="12">
        <v>1.01</v>
      </c>
      <c r="N832" s="12">
        <v>0.53</v>
      </c>
    </row>
    <row r="833" spans="12:14">
      <c r="L833" s="205">
        <v>42331</v>
      </c>
      <c r="M833" s="12">
        <v>0.95</v>
      </c>
      <c r="N833" s="12">
        <v>0.49999999999999994</v>
      </c>
    </row>
    <row r="834" spans="12:14">
      <c r="L834" s="205">
        <v>42338</v>
      </c>
      <c r="M834" s="12">
        <v>1.2</v>
      </c>
      <c r="N834" s="12">
        <v>0.51</v>
      </c>
    </row>
    <row r="835" spans="12:14">
      <c r="L835" s="205">
        <v>42345</v>
      </c>
      <c r="M835" s="12">
        <v>1.03</v>
      </c>
      <c r="N835" s="12">
        <v>0.49</v>
      </c>
    </row>
    <row r="836" spans="12:14">
      <c r="L836" s="205">
        <v>42352</v>
      </c>
      <c r="M836" s="12">
        <v>1.06</v>
      </c>
      <c r="N836" s="12">
        <v>0.51</v>
      </c>
    </row>
    <row r="837" spans="12:14">
      <c r="L837" s="205">
        <v>42359</v>
      </c>
      <c r="M837" s="12">
        <v>1.1499999999999999</v>
      </c>
      <c r="N837" s="12">
        <v>0.5099999999999999</v>
      </c>
    </row>
    <row r="838" spans="12:14">
      <c r="L838" s="205">
        <v>42366</v>
      </c>
      <c r="M838" s="12">
        <v>1.1399999999999999</v>
      </c>
      <c r="N838" s="12">
        <v>0.5099999999999999</v>
      </c>
    </row>
    <row r="839" spans="12:14">
      <c r="L839" s="205">
        <v>42373</v>
      </c>
      <c r="M839" s="12">
        <v>1</v>
      </c>
      <c r="N839" s="12">
        <v>0.49</v>
      </c>
    </row>
    <row r="840" spans="12:14">
      <c r="L840" s="205">
        <v>42380</v>
      </c>
      <c r="M840" s="12">
        <v>0.97</v>
      </c>
      <c r="N840" s="12">
        <v>0.51</v>
      </c>
    </row>
    <row r="841" spans="12:14">
      <c r="L841" s="205">
        <v>42387</v>
      </c>
      <c r="M841" s="12">
        <v>0.92</v>
      </c>
      <c r="N841" s="12">
        <v>0.51</v>
      </c>
    </row>
    <row r="842" spans="12:14">
      <c r="L842" s="205">
        <v>42394</v>
      </c>
      <c r="M842" s="12">
        <v>0.95</v>
      </c>
      <c r="N842" s="12">
        <v>0.61999999999999988</v>
      </c>
    </row>
    <row r="843" spans="12:14">
      <c r="L843" s="205">
        <v>42401</v>
      </c>
      <c r="M843" s="12">
        <v>0.99</v>
      </c>
      <c r="N843" s="12">
        <v>0.67999999999999994</v>
      </c>
    </row>
    <row r="844" spans="12:14">
      <c r="L844" s="205">
        <v>42408</v>
      </c>
      <c r="M844" s="12">
        <v>1.03</v>
      </c>
      <c r="N844" s="12">
        <v>0.77</v>
      </c>
    </row>
    <row r="845" spans="12:14">
      <c r="L845" s="205">
        <v>42415</v>
      </c>
      <c r="M845" s="12">
        <v>0.95</v>
      </c>
      <c r="N845" s="12">
        <v>0.75</v>
      </c>
    </row>
    <row r="846" spans="12:14">
      <c r="L846" s="205">
        <v>42422</v>
      </c>
      <c r="M846" s="12">
        <v>0.9</v>
      </c>
      <c r="N846" s="12">
        <v>0.75</v>
      </c>
    </row>
    <row r="847" spans="12:14">
      <c r="L847" s="205">
        <v>42429</v>
      </c>
      <c r="M847" s="12">
        <v>0.94</v>
      </c>
      <c r="N847" s="12">
        <v>0.71</v>
      </c>
    </row>
    <row r="848" spans="12:14">
      <c r="L848" s="205">
        <v>42436</v>
      </c>
      <c r="M848" s="12">
        <v>0.86</v>
      </c>
      <c r="N848" s="12">
        <v>0.59</v>
      </c>
    </row>
    <row r="849" spans="12:14">
      <c r="L849" s="205">
        <v>42443</v>
      </c>
      <c r="M849" s="12">
        <v>0.8</v>
      </c>
      <c r="N849" s="12">
        <v>0.58000000000000007</v>
      </c>
    </row>
    <row r="850" spans="12:14">
      <c r="L850" s="205">
        <v>42450</v>
      </c>
      <c r="M850" s="12">
        <v>0.81</v>
      </c>
      <c r="N850" s="12">
        <v>0.63000000000000012</v>
      </c>
    </row>
    <row r="851" spans="12:14">
      <c r="L851" s="205">
        <v>42457</v>
      </c>
      <c r="M851" s="12">
        <v>0.72</v>
      </c>
      <c r="N851" s="12">
        <v>0.57999999999999996</v>
      </c>
    </row>
    <row r="852" spans="12:14">
      <c r="L852" s="205">
        <v>42464</v>
      </c>
      <c r="M852" s="12">
        <v>0.78</v>
      </c>
      <c r="N852" s="12">
        <v>0.68</v>
      </c>
    </row>
    <row r="853" spans="12:14">
      <c r="L853" s="205">
        <v>42471</v>
      </c>
      <c r="M853" s="12">
        <v>0.81</v>
      </c>
      <c r="N853" s="12">
        <v>0.68</v>
      </c>
    </row>
    <row r="854" spans="12:14">
      <c r="L854" s="205">
        <v>42478</v>
      </c>
      <c r="M854" s="12">
        <v>0.91</v>
      </c>
      <c r="N854" s="12">
        <v>0.68</v>
      </c>
    </row>
    <row r="855" spans="12:14">
      <c r="L855" s="205">
        <v>42485</v>
      </c>
      <c r="M855" s="12">
        <v>0.96</v>
      </c>
      <c r="N855" s="12">
        <v>0.67999999999999994</v>
      </c>
    </row>
    <row r="856" spans="12:14">
      <c r="L856" s="205">
        <v>42492</v>
      </c>
      <c r="M856" s="12">
        <v>0.91</v>
      </c>
      <c r="N856" s="12">
        <v>0.76</v>
      </c>
    </row>
    <row r="857" spans="12:14">
      <c r="L857" s="205">
        <v>42499</v>
      </c>
      <c r="M857" s="12">
        <v>0.81</v>
      </c>
      <c r="N857" s="12">
        <v>0.69000000000000006</v>
      </c>
    </row>
    <row r="858" spans="12:14">
      <c r="L858" s="205">
        <v>42506</v>
      </c>
      <c r="M858" s="12">
        <v>0.84</v>
      </c>
      <c r="N858" s="12">
        <v>0.66999999999999993</v>
      </c>
    </row>
    <row r="859" spans="12:14">
      <c r="L859" s="205">
        <v>42513</v>
      </c>
      <c r="M859" s="12">
        <v>0.77</v>
      </c>
      <c r="N859" s="12">
        <v>0.63</v>
      </c>
    </row>
    <row r="860" spans="12:14">
      <c r="L860" s="205">
        <v>42520</v>
      </c>
      <c r="M860" s="12">
        <v>0.74</v>
      </c>
      <c r="N860" s="12">
        <v>0.66999999999999993</v>
      </c>
    </row>
    <row r="861" spans="12:14">
      <c r="L861" s="205">
        <v>42527</v>
      </c>
      <c r="M861" s="12">
        <v>0.72</v>
      </c>
      <c r="N861" s="12">
        <v>0.7</v>
      </c>
    </row>
    <row r="862" spans="12:14">
      <c r="L862" s="205">
        <v>42534</v>
      </c>
      <c r="M862" s="12">
        <v>0.85</v>
      </c>
      <c r="N862" s="12">
        <v>0.83</v>
      </c>
    </row>
    <row r="863" spans="12:14">
      <c r="L863" s="205">
        <v>42541</v>
      </c>
      <c r="M863" s="12">
        <v>0.8</v>
      </c>
      <c r="N863" s="12">
        <v>0.8600000000000001</v>
      </c>
    </row>
    <row r="864" spans="12:14">
      <c r="L864" s="205">
        <v>42548</v>
      </c>
      <c r="M864" s="12">
        <v>0.46</v>
      </c>
      <c r="N864" s="12">
        <v>0.58000000000000007</v>
      </c>
    </row>
    <row r="865" spans="12:14">
      <c r="L865" s="205">
        <v>42555</v>
      </c>
      <c r="M865" s="12">
        <v>0.43</v>
      </c>
      <c r="N865" s="12">
        <v>0.61</v>
      </c>
    </row>
    <row r="866" spans="12:14">
      <c r="L866" s="205">
        <v>42562</v>
      </c>
      <c r="M866" s="12">
        <v>0.49</v>
      </c>
      <c r="N866" s="12">
        <v>0.55000000000000004</v>
      </c>
    </row>
    <row r="867" spans="12:14">
      <c r="L867" s="205">
        <v>42569</v>
      </c>
      <c r="M867" s="12">
        <v>0.48</v>
      </c>
      <c r="N867" s="12">
        <v>0.55999999999999994</v>
      </c>
    </row>
    <row r="868" spans="12:14">
      <c r="L868" s="205">
        <v>42576</v>
      </c>
      <c r="M868" s="12">
        <v>0.41</v>
      </c>
      <c r="N868" s="12">
        <v>0.53</v>
      </c>
    </row>
    <row r="869" spans="12:14">
      <c r="L869" s="205">
        <v>42583</v>
      </c>
      <c r="M869" s="12">
        <v>0.42</v>
      </c>
      <c r="N869" s="12">
        <v>0.48</v>
      </c>
    </row>
    <row r="870" spans="12:14">
      <c r="L870" s="205">
        <v>42590</v>
      </c>
      <c r="M870" s="12">
        <v>0.33</v>
      </c>
      <c r="N870" s="12">
        <v>0.43000000000000005</v>
      </c>
    </row>
    <row r="871" spans="12:14">
      <c r="L871" s="205">
        <v>42597</v>
      </c>
      <c r="M871" s="12">
        <v>0.43</v>
      </c>
      <c r="N871" s="12">
        <v>0.48</v>
      </c>
    </row>
    <row r="872" spans="12:14">
      <c r="L872" s="205">
        <v>42604</v>
      </c>
      <c r="M872" s="12">
        <v>0.39</v>
      </c>
      <c r="N872" s="12">
        <v>0.49</v>
      </c>
    </row>
    <row r="873" spans="12:14">
      <c r="L873" s="205">
        <v>42611</v>
      </c>
      <c r="M873" s="12">
        <v>0.47</v>
      </c>
      <c r="N873" s="12">
        <v>0.5</v>
      </c>
    </row>
    <row r="874" spans="12:14">
      <c r="L874" s="205">
        <v>42618</v>
      </c>
      <c r="M874" s="12">
        <v>0.47</v>
      </c>
      <c r="N874" s="12">
        <v>0.44999999999999996</v>
      </c>
    </row>
    <row r="875" spans="12:14">
      <c r="L875" s="205">
        <v>42625</v>
      </c>
      <c r="M875" s="12">
        <v>0.46</v>
      </c>
      <c r="N875" s="12">
        <v>0.46</v>
      </c>
    </row>
    <row r="876" spans="12:14">
      <c r="L876" s="205">
        <v>42632</v>
      </c>
      <c r="M876" s="12">
        <v>0.39</v>
      </c>
      <c r="N876" s="12">
        <v>0.47000000000000003</v>
      </c>
    </row>
    <row r="877" spans="12:14">
      <c r="L877" s="205">
        <v>42639</v>
      </c>
      <c r="M877" s="12">
        <v>0.32</v>
      </c>
      <c r="N877" s="12">
        <v>0.44</v>
      </c>
    </row>
    <row r="878" spans="12:14">
      <c r="L878" s="205">
        <v>42646</v>
      </c>
      <c r="M878" s="12">
        <v>0.48</v>
      </c>
      <c r="N878" s="12">
        <v>0.45999999999999996</v>
      </c>
    </row>
    <row r="879" spans="12:14">
      <c r="L879" s="205">
        <v>42653</v>
      </c>
      <c r="M879" s="12">
        <v>0.49</v>
      </c>
      <c r="N879" s="12">
        <v>0.43</v>
      </c>
    </row>
    <row r="880" spans="12:14">
      <c r="L880" s="205">
        <v>42660</v>
      </c>
      <c r="M880" s="12">
        <v>0.45</v>
      </c>
      <c r="N880" s="12">
        <v>0.44</v>
      </c>
    </row>
    <row r="881" spans="12:14">
      <c r="L881" s="205">
        <v>42667</v>
      </c>
      <c r="M881" s="12">
        <v>0.62</v>
      </c>
      <c r="N881" s="12">
        <v>0.44999999999999996</v>
      </c>
    </row>
    <row r="882" spans="12:14">
      <c r="L882" s="205">
        <v>42674</v>
      </c>
      <c r="M882" s="12">
        <v>0.66</v>
      </c>
      <c r="N882" s="12">
        <v>0.52</v>
      </c>
    </row>
    <row r="883" spans="12:14">
      <c r="L883" s="205">
        <v>42681</v>
      </c>
      <c r="M883" s="12">
        <v>0.99</v>
      </c>
      <c r="N883" s="12">
        <v>0.67999999999999994</v>
      </c>
    </row>
    <row r="884" spans="12:14">
      <c r="L884" s="205">
        <v>42688</v>
      </c>
      <c r="M884" s="12">
        <v>0.99</v>
      </c>
      <c r="N884" s="12">
        <v>0.71</v>
      </c>
    </row>
    <row r="885" spans="12:14">
      <c r="L885" s="205">
        <v>42695</v>
      </c>
      <c r="M885" s="12">
        <v>0.91</v>
      </c>
      <c r="N885" s="12">
        <v>0.67</v>
      </c>
    </row>
    <row r="886" spans="12:14">
      <c r="L886" s="205">
        <v>42702</v>
      </c>
      <c r="M886" s="12">
        <v>0.83</v>
      </c>
      <c r="N886" s="12">
        <v>0.54999999999999993</v>
      </c>
    </row>
    <row r="887" spans="12:14">
      <c r="L887" s="205">
        <v>42709</v>
      </c>
      <c r="M887" s="12">
        <v>0.97</v>
      </c>
      <c r="N887" s="12">
        <v>0.62</v>
      </c>
    </row>
    <row r="888" spans="12:14">
      <c r="L888" s="205">
        <v>42716</v>
      </c>
      <c r="M888" s="12">
        <v>0.87</v>
      </c>
      <c r="N888" s="12">
        <v>0.54</v>
      </c>
    </row>
    <row r="889" spans="12:14">
      <c r="L889" s="205">
        <v>42723</v>
      </c>
      <c r="M889" s="12">
        <v>0.79</v>
      </c>
      <c r="N889" s="12">
        <v>0.57000000000000006</v>
      </c>
    </row>
    <row r="890" spans="12:14">
      <c r="L890" s="205">
        <v>42730</v>
      </c>
      <c r="M890" s="12">
        <v>0.76</v>
      </c>
      <c r="N890" s="12">
        <v>0.56000000000000005</v>
      </c>
    </row>
    <row r="891" spans="12:14">
      <c r="L891" s="205">
        <v>42737</v>
      </c>
      <c r="M891" s="12">
        <v>0.95</v>
      </c>
      <c r="N891" s="12">
        <v>0.65999999999999992</v>
      </c>
    </row>
    <row r="892" spans="12:14">
      <c r="L892" s="205">
        <v>42744</v>
      </c>
      <c r="M892" s="12">
        <v>0.9</v>
      </c>
      <c r="N892" s="12">
        <v>0.64</v>
      </c>
    </row>
    <row r="893" spans="12:14">
      <c r="L893" s="205">
        <v>42751</v>
      </c>
      <c r="M893" s="12">
        <v>1.04</v>
      </c>
      <c r="N893" s="12">
        <v>0.68</v>
      </c>
    </row>
    <row r="894" spans="12:14">
      <c r="L894" s="205">
        <v>42758</v>
      </c>
      <c r="M894" s="12">
        <v>1.1599999999999999</v>
      </c>
      <c r="N894" s="12">
        <v>0.76999999999999991</v>
      </c>
    </row>
    <row r="895" spans="12:14">
      <c r="L895" s="205">
        <v>42765</v>
      </c>
      <c r="M895" s="12">
        <v>1.1599999999999999</v>
      </c>
      <c r="N895" s="12">
        <v>0.74</v>
      </c>
    </row>
    <row r="896" spans="12:14">
      <c r="L896" s="205">
        <v>42772</v>
      </c>
      <c r="M896" s="12">
        <v>1.07</v>
      </c>
      <c r="N896" s="12">
        <v>0.74</v>
      </c>
    </row>
    <row r="897" spans="12:14">
      <c r="L897" s="205">
        <v>42779</v>
      </c>
      <c r="M897" s="12">
        <v>1.06</v>
      </c>
      <c r="N897" s="12">
        <v>0.75</v>
      </c>
    </row>
    <row r="898" spans="12:14">
      <c r="L898" s="205">
        <v>42786</v>
      </c>
      <c r="M898" s="12">
        <v>0.92</v>
      </c>
      <c r="N898" s="12">
        <v>0.73</v>
      </c>
    </row>
    <row r="899" spans="12:14">
      <c r="L899" s="205">
        <v>42793</v>
      </c>
      <c r="M899" s="12">
        <v>1</v>
      </c>
      <c r="N899" s="12">
        <v>0.65</v>
      </c>
    </row>
    <row r="900" spans="12:14">
      <c r="L900" s="205">
        <v>42800</v>
      </c>
      <c r="M900" s="12">
        <v>1.1499999999999999</v>
      </c>
      <c r="N900" s="12">
        <v>0.65999999999999992</v>
      </c>
    </row>
    <row r="901" spans="12:14">
      <c r="L901" s="205">
        <v>42807</v>
      </c>
      <c r="M901" s="12">
        <v>1.1200000000000001</v>
      </c>
      <c r="N901" s="12">
        <v>0.69000000000000017</v>
      </c>
    </row>
    <row r="902" spans="12:14">
      <c r="L902" s="205">
        <v>42814</v>
      </c>
      <c r="M902" s="12">
        <v>1.05</v>
      </c>
      <c r="N902" s="12">
        <v>0.64000000000000012</v>
      </c>
    </row>
    <row r="903" spans="12:14">
      <c r="L903" s="205">
        <v>42821</v>
      </c>
      <c r="M903" s="12">
        <v>0.99</v>
      </c>
      <c r="N903" s="12">
        <v>0.65999999999999992</v>
      </c>
    </row>
    <row r="904" spans="12:14">
      <c r="L904" s="205">
        <v>42828</v>
      </c>
      <c r="M904" s="12">
        <v>0.89</v>
      </c>
      <c r="N904" s="12">
        <v>0.66</v>
      </c>
    </row>
    <row r="905" spans="12:14">
      <c r="L905" s="205">
        <v>42835</v>
      </c>
      <c r="M905" s="12">
        <v>0.9</v>
      </c>
      <c r="N905" s="12">
        <v>0.72</v>
      </c>
    </row>
    <row r="906" spans="12:14">
      <c r="L906" s="205">
        <v>42842</v>
      </c>
      <c r="M906" s="12">
        <v>0.94</v>
      </c>
      <c r="N906" s="12">
        <v>0.7</v>
      </c>
    </row>
    <row r="907" spans="12:14">
      <c r="L907" s="205">
        <v>42849</v>
      </c>
      <c r="M907" s="12">
        <v>0.83</v>
      </c>
      <c r="N907" s="12">
        <v>0.51</v>
      </c>
    </row>
    <row r="908" spans="12:14">
      <c r="L908" s="205">
        <v>42856</v>
      </c>
      <c r="M908" s="12">
        <v>0.87</v>
      </c>
      <c r="N908" s="12">
        <v>0.45</v>
      </c>
    </row>
    <row r="909" spans="12:14">
      <c r="L909" s="205">
        <v>42863</v>
      </c>
      <c r="M909" s="12">
        <v>0.84</v>
      </c>
      <c r="N909" s="12">
        <v>0.44999999999999996</v>
      </c>
    </row>
    <row r="910" spans="12:14">
      <c r="L910" s="205">
        <v>42870</v>
      </c>
      <c r="M910" s="12">
        <v>0.82</v>
      </c>
      <c r="N910" s="12">
        <v>0.45999999999999996</v>
      </c>
    </row>
    <row r="911" spans="12:14">
      <c r="L911" s="205">
        <v>42877</v>
      </c>
      <c r="M911" s="12">
        <v>0.78</v>
      </c>
      <c r="N911" s="12">
        <v>0.45</v>
      </c>
    </row>
    <row r="912" spans="12:14">
      <c r="L912" s="205">
        <v>42884</v>
      </c>
      <c r="M912" s="12">
        <v>0.75</v>
      </c>
      <c r="N912" s="12">
        <v>0.48</v>
      </c>
    </row>
    <row r="913" spans="12:14">
      <c r="L913" s="205">
        <v>42891</v>
      </c>
      <c r="M913" s="12">
        <v>0.68</v>
      </c>
      <c r="N913" s="12">
        <v>0.42000000000000004</v>
      </c>
    </row>
    <row r="914" spans="12:14">
      <c r="L914" s="205">
        <v>42898</v>
      </c>
      <c r="M914" s="12">
        <v>0.68</v>
      </c>
      <c r="N914" s="12">
        <v>0.41000000000000003</v>
      </c>
    </row>
    <row r="915" spans="12:14">
      <c r="L915" s="205">
        <v>42905</v>
      </c>
      <c r="M915" s="12">
        <v>0.64</v>
      </c>
      <c r="N915" s="12">
        <v>0.39</v>
      </c>
    </row>
    <row r="916" spans="12:14">
      <c r="L916" s="205">
        <v>42912</v>
      </c>
      <c r="M916" s="12">
        <v>0.87</v>
      </c>
      <c r="N916" s="12">
        <v>0.43</v>
      </c>
    </row>
    <row r="917" spans="12:14">
      <c r="L917" s="205">
        <v>42919</v>
      </c>
      <c r="M917" s="12">
        <v>0.96</v>
      </c>
      <c r="N917" s="12">
        <v>0.41999999999999993</v>
      </c>
    </row>
    <row r="918" spans="12:14">
      <c r="L918" s="205">
        <v>42926</v>
      </c>
      <c r="M918" s="12">
        <v>0.89</v>
      </c>
      <c r="N918" s="12">
        <v>0.4</v>
      </c>
    </row>
    <row r="919" spans="12:14">
      <c r="L919" s="205">
        <v>42933</v>
      </c>
      <c r="M919" s="12">
        <v>0.79</v>
      </c>
      <c r="N919" s="12">
        <v>0.39</v>
      </c>
    </row>
    <row r="920" spans="12:14">
      <c r="L920" s="205">
        <v>42940</v>
      </c>
      <c r="M920" s="12">
        <v>0.83</v>
      </c>
      <c r="N920" s="12">
        <v>0.38999999999999996</v>
      </c>
    </row>
    <row r="921" spans="12:14">
      <c r="L921" s="205">
        <v>42947</v>
      </c>
      <c r="M921" s="12">
        <v>0.75</v>
      </c>
      <c r="N921" s="12">
        <v>0.28000000000000003</v>
      </c>
    </row>
    <row r="922" spans="12:14">
      <c r="L922" s="205">
        <v>42954</v>
      </c>
      <c r="M922" s="12">
        <v>0.7</v>
      </c>
      <c r="N922" s="12">
        <v>0.31999999999999995</v>
      </c>
    </row>
    <row r="923" spans="12:14">
      <c r="L923" s="205">
        <v>42961</v>
      </c>
      <c r="M923" s="12">
        <v>0.73</v>
      </c>
      <c r="N923" s="12">
        <v>0.32999999999999996</v>
      </c>
    </row>
    <row r="924" spans="12:14">
      <c r="L924" s="205">
        <v>42968</v>
      </c>
      <c r="M924" s="12">
        <v>0.72</v>
      </c>
      <c r="N924" s="12">
        <v>0.33999999999999997</v>
      </c>
    </row>
    <row r="925" spans="12:14">
      <c r="L925" s="205">
        <v>42975</v>
      </c>
      <c r="M925" s="12">
        <v>0.69</v>
      </c>
      <c r="N925" s="12">
        <v>0.30999999999999994</v>
      </c>
    </row>
    <row r="926" spans="12:14">
      <c r="L926" s="205">
        <v>42982</v>
      </c>
      <c r="M926" s="12">
        <v>0.63</v>
      </c>
      <c r="N926" s="12">
        <v>0.32</v>
      </c>
    </row>
    <row r="927" spans="12:14">
      <c r="L927" s="205">
        <v>42989</v>
      </c>
      <c r="M927" s="12">
        <v>0.72</v>
      </c>
      <c r="N927" s="12">
        <v>0.27999999999999997</v>
      </c>
    </row>
    <row r="928" spans="12:14">
      <c r="L928" s="205">
        <v>42996</v>
      </c>
      <c r="M928" s="12">
        <v>0.74</v>
      </c>
      <c r="N928" s="12">
        <v>0.28999999999999998</v>
      </c>
    </row>
    <row r="929" spans="12:14">
      <c r="L929" s="205">
        <v>43003</v>
      </c>
      <c r="M929" s="12">
        <v>0.73</v>
      </c>
      <c r="N929" s="12">
        <v>0.26999999999999996</v>
      </c>
    </row>
    <row r="930" spans="12:14">
      <c r="L930" s="205">
        <v>43010</v>
      </c>
      <c r="M930" s="12">
        <v>0.7</v>
      </c>
      <c r="N930" s="12">
        <v>0.23999999999999994</v>
      </c>
    </row>
    <row r="931" spans="12:14">
      <c r="L931" s="205">
        <v>43017</v>
      </c>
      <c r="M931" s="12">
        <v>0.62</v>
      </c>
      <c r="N931" s="12">
        <v>0.21999999999999997</v>
      </c>
    </row>
    <row r="932" spans="12:14">
      <c r="L932" s="205">
        <v>43024</v>
      </c>
      <c r="M932" s="12">
        <v>0.66</v>
      </c>
      <c r="N932" s="12">
        <v>0.21000000000000002</v>
      </c>
    </row>
    <row r="933" spans="12:14">
      <c r="L933" s="205">
        <v>43031</v>
      </c>
      <c r="M933" s="12">
        <v>0.6</v>
      </c>
      <c r="N933" s="12">
        <v>0.20999999999999996</v>
      </c>
    </row>
    <row r="934" spans="12:14">
      <c r="L934" s="205">
        <v>43038</v>
      </c>
      <c r="M934" s="12">
        <v>0.57999999999999996</v>
      </c>
      <c r="N934" s="12">
        <v>0.21999999999999997</v>
      </c>
    </row>
    <row r="935" spans="12:14">
      <c r="L935" s="205">
        <v>43045</v>
      </c>
      <c r="M935" s="12">
        <v>0.64</v>
      </c>
      <c r="N935" s="12">
        <v>0.23000000000000004</v>
      </c>
    </row>
    <row r="936" spans="12:14">
      <c r="L936" s="205">
        <v>43052</v>
      </c>
      <c r="M936" s="12">
        <v>0.56999999999999995</v>
      </c>
      <c r="N936" s="12">
        <v>0.20999999999999996</v>
      </c>
    </row>
    <row r="937" spans="12:14">
      <c r="L937" s="205">
        <v>43059</v>
      </c>
      <c r="M937" s="12">
        <v>0.59</v>
      </c>
      <c r="N937" s="12">
        <v>0.22999999999999998</v>
      </c>
    </row>
    <row r="938" spans="12:14">
      <c r="L938" s="205">
        <v>43066</v>
      </c>
      <c r="M938" s="12">
        <v>0.49</v>
      </c>
      <c r="N938" s="12">
        <v>0.2</v>
      </c>
    </row>
    <row r="939" spans="12:14">
      <c r="L939" s="205">
        <v>43073</v>
      </c>
      <c r="M939" s="12">
        <v>0.47</v>
      </c>
      <c r="N939" s="12">
        <v>0.16999999999999998</v>
      </c>
    </row>
    <row r="940" spans="12:14">
      <c r="L940" s="205">
        <v>43080</v>
      </c>
      <c r="M940" s="12">
        <v>0.49</v>
      </c>
      <c r="N940" s="12">
        <v>0.19</v>
      </c>
    </row>
    <row r="941" spans="12:14">
      <c r="L941" s="205">
        <v>43087</v>
      </c>
      <c r="M941" s="12">
        <v>0.6</v>
      </c>
      <c r="N941" s="12">
        <v>0.19</v>
      </c>
    </row>
    <row r="942" spans="12:14">
      <c r="L942" s="205">
        <v>43094</v>
      </c>
      <c r="M942" s="12">
        <v>0.66</v>
      </c>
      <c r="N942" s="12">
        <v>0.23000000000000004</v>
      </c>
    </row>
    <row r="943" spans="12:14">
      <c r="L943" s="205">
        <v>43101</v>
      </c>
      <c r="M943" s="12">
        <v>0.64</v>
      </c>
      <c r="N943" s="12">
        <v>0.19</v>
      </c>
    </row>
    <row r="944" spans="12:14">
      <c r="L944" s="205">
        <v>43108</v>
      </c>
      <c r="M944" s="12">
        <v>0.7</v>
      </c>
      <c r="N944" s="12">
        <v>0.16999999999999993</v>
      </c>
    </row>
    <row r="945" spans="12:14">
      <c r="L945" s="205">
        <v>43115</v>
      </c>
      <c r="M945" s="12">
        <v>0.68</v>
      </c>
      <c r="N945" s="12">
        <v>0.17000000000000004</v>
      </c>
    </row>
    <row r="946" spans="12:14">
      <c r="L946" s="205">
        <v>43122</v>
      </c>
      <c r="M946" s="12">
        <v>0.77</v>
      </c>
      <c r="N946" s="12">
        <v>0.20000000000000007</v>
      </c>
    </row>
    <row r="947" spans="12:14">
      <c r="L947" s="205">
        <v>43129</v>
      </c>
      <c r="M947" s="12">
        <v>1.1599999999999999</v>
      </c>
      <c r="N947" s="12">
        <v>0.39999999999999991</v>
      </c>
    </row>
    <row r="948" spans="12:14">
      <c r="L948" s="205">
        <v>43136</v>
      </c>
      <c r="M948" s="12">
        <v>1.1299999999999999</v>
      </c>
      <c r="N948" s="12">
        <v>0.37999999999999989</v>
      </c>
    </row>
    <row r="949" spans="12:14">
      <c r="L949" s="205">
        <v>43143</v>
      </c>
      <c r="M949" s="12">
        <v>1.1100000000000001</v>
      </c>
      <c r="N949" s="12">
        <v>0.40000000000000013</v>
      </c>
    </row>
    <row r="950" spans="12:14">
      <c r="L950" s="205">
        <v>43150</v>
      </c>
      <c r="M950" s="12">
        <v>1.1100000000000001</v>
      </c>
      <c r="N950" s="12">
        <v>0.46000000000000008</v>
      </c>
    </row>
    <row r="951" spans="12:14">
      <c r="L951" s="205">
        <v>43157</v>
      </c>
      <c r="M951" s="12">
        <v>1.07</v>
      </c>
      <c r="N951" s="12">
        <v>0.43000000000000005</v>
      </c>
    </row>
    <row r="952" spans="12:14">
      <c r="L952" s="205">
        <v>43164</v>
      </c>
      <c r="M952" s="12">
        <v>1.06</v>
      </c>
      <c r="N952" s="12">
        <v>0.41000000000000003</v>
      </c>
    </row>
    <row r="953" spans="12:14">
      <c r="L953" s="205">
        <v>43171</v>
      </c>
      <c r="M953" s="12">
        <v>1</v>
      </c>
      <c r="N953" s="12">
        <v>0.43000000000000005</v>
      </c>
    </row>
    <row r="954" spans="12:14">
      <c r="L954" s="205">
        <v>43178</v>
      </c>
      <c r="M954" s="12">
        <v>0.94</v>
      </c>
      <c r="N954" s="12">
        <v>0.41999999999999993</v>
      </c>
    </row>
    <row r="955" spans="12:14">
      <c r="L955" s="205">
        <v>43185</v>
      </c>
      <c r="M955" s="12">
        <v>0.9</v>
      </c>
      <c r="N955" s="12">
        <v>0.41000000000000003</v>
      </c>
    </row>
    <row r="956" spans="12:14">
      <c r="L956" s="205">
        <v>43192</v>
      </c>
      <c r="M956" s="12">
        <v>0.89</v>
      </c>
      <c r="N956" s="12">
        <v>0.4</v>
      </c>
    </row>
    <row r="957" spans="12:14">
      <c r="L957" s="205">
        <v>43199</v>
      </c>
      <c r="M957" s="12">
        <v>0.92</v>
      </c>
      <c r="N957" s="12">
        <v>0.41000000000000003</v>
      </c>
    </row>
    <row r="958" spans="12:14">
      <c r="L958" s="205">
        <v>43206</v>
      </c>
      <c r="M958" s="12">
        <v>0.99</v>
      </c>
      <c r="N958" s="12">
        <v>0.39</v>
      </c>
    </row>
    <row r="959" spans="12:14">
      <c r="L959" s="205">
        <v>43213</v>
      </c>
      <c r="M959" s="12">
        <v>0.97</v>
      </c>
      <c r="N959" s="12">
        <v>0.4</v>
      </c>
    </row>
    <row r="960" spans="12:14">
      <c r="L960" s="205">
        <v>43220</v>
      </c>
      <c r="M960" s="12">
        <v>0.96</v>
      </c>
      <c r="N960" s="12">
        <v>0.41999999999999993</v>
      </c>
    </row>
    <row r="961" spans="12:14">
      <c r="L961" s="205">
        <v>43227</v>
      </c>
      <c r="M961" s="12">
        <v>0.96</v>
      </c>
      <c r="N961" s="12">
        <v>0.39999999999999991</v>
      </c>
    </row>
    <row r="962" spans="12:14">
      <c r="L962" s="205">
        <v>43234</v>
      </c>
      <c r="M962" s="12">
        <v>1.01</v>
      </c>
      <c r="N962" s="12">
        <v>0.44000000000000006</v>
      </c>
    </row>
    <row r="963" spans="12:14">
      <c r="L963" s="205">
        <v>43241</v>
      </c>
      <c r="M963" s="12">
        <v>0.95</v>
      </c>
      <c r="N963" s="12">
        <v>0.54999999999999993</v>
      </c>
    </row>
    <row r="964" spans="12:14">
      <c r="L964" s="205">
        <v>43248</v>
      </c>
      <c r="M964" s="12">
        <v>0.95</v>
      </c>
      <c r="N964" s="12">
        <v>0.57999999999999996</v>
      </c>
    </row>
    <row r="965" spans="12:14">
      <c r="L965" s="205">
        <v>43255</v>
      </c>
      <c r="M965" s="12">
        <v>1.05</v>
      </c>
      <c r="N965" s="12">
        <v>0.60000000000000009</v>
      </c>
    </row>
    <row r="966" spans="12:14">
      <c r="L966" s="205">
        <v>43262</v>
      </c>
      <c r="M966" s="12">
        <v>0.89</v>
      </c>
      <c r="N966" s="12">
        <v>0.49</v>
      </c>
    </row>
    <row r="967" spans="12:14">
      <c r="L967" s="205">
        <v>43269</v>
      </c>
      <c r="M967" s="12">
        <v>0.84</v>
      </c>
      <c r="N967" s="12">
        <v>0.51</v>
      </c>
    </row>
    <row r="968" spans="12:14">
      <c r="L968" s="205">
        <v>43276</v>
      </c>
      <c r="M968" s="12">
        <v>0.81</v>
      </c>
      <c r="N968" s="12">
        <v>0.53</v>
      </c>
    </row>
    <row r="969" spans="12:14">
      <c r="L969" s="205">
        <v>43283</v>
      </c>
      <c r="M969" s="12">
        <v>0.79</v>
      </c>
      <c r="N969" s="12">
        <v>0.52</v>
      </c>
    </row>
    <row r="970" spans="12:14">
      <c r="L970" s="205">
        <v>43290</v>
      </c>
      <c r="M970" s="12">
        <v>0.8</v>
      </c>
      <c r="N970" s="12">
        <v>0.54</v>
      </c>
    </row>
    <row r="971" spans="12:14">
      <c r="L971" s="205">
        <v>43297</v>
      </c>
      <c r="M971" s="12">
        <v>0.84</v>
      </c>
      <c r="N971" s="12">
        <v>0.54</v>
      </c>
    </row>
    <row r="972" spans="12:14">
      <c r="L972" s="205">
        <v>43304</v>
      </c>
      <c r="M972" s="12">
        <v>0.87</v>
      </c>
      <c r="N972" s="12">
        <v>0.54</v>
      </c>
    </row>
    <row r="973" spans="12:14">
      <c r="L973" s="205">
        <v>43311</v>
      </c>
      <c r="M973" s="12">
        <v>0.88</v>
      </c>
      <c r="N973" s="12">
        <v>0.47000000000000003</v>
      </c>
    </row>
    <row r="974" spans="12:14">
      <c r="L974" s="205">
        <v>43318</v>
      </c>
      <c r="M974" s="12">
        <v>0.82</v>
      </c>
      <c r="N974" s="12">
        <v>0.49999999999999994</v>
      </c>
    </row>
    <row r="975" spans="12:14">
      <c r="L975" s="205">
        <v>43325</v>
      </c>
      <c r="M975" s="12">
        <v>0.83</v>
      </c>
      <c r="N975" s="12">
        <v>0.53</v>
      </c>
    </row>
    <row r="976" spans="12:14">
      <c r="L976" s="205">
        <v>43332</v>
      </c>
      <c r="M976" s="12">
        <v>0.85</v>
      </c>
      <c r="N976" s="12">
        <v>0.51</v>
      </c>
    </row>
    <row r="977" spans="12:14">
      <c r="L977" s="205">
        <v>43339</v>
      </c>
      <c r="M977" s="12">
        <v>0.85</v>
      </c>
      <c r="N977" s="12">
        <v>0.52</v>
      </c>
    </row>
    <row r="978" spans="12:14">
      <c r="L978" s="205">
        <v>43346</v>
      </c>
      <c r="M978" s="12">
        <v>0.88</v>
      </c>
      <c r="N978" s="12">
        <v>0.49</v>
      </c>
    </row>
    <row r="979" spans="12:14">
      <c r="L979" s="205">
        <v>43353</v>
      </c>
      <c r="M979" s="12">
        <v>0.92</v>
      </c>
      <c r="N979" s="12">
        <v>0.47000000000000003</v>
      </c>
    </row>
    <row r="980" spans="12:14">
      <c r="L980" s="205">
        <v>43360</v>
      </c>
      <c r="M980" s="12">
        <v>0.94</v>
      </c>
      <c r="N980" s="12">
        <v>0.47999999999999993</v>
      </c>
    </row>
    <row r="981" spans="12:14">
      <c r="L981" s="205">
        <v>43367</v>
      </c>
      <c r="M981" s="12">
        <v>0.98</v>
      </c>
      <c r="N981" s="12">
        <v>0.51</v>
      </c>
    </row>
    <row r="982" spans="12:14">
      <c r="L982" s="205">
        <v>43374</v>
      </c>
      <c r="M982" s="12">
        <v>1.06</v>
      </c>
      <c r="N982" s="12">
        <v>0.4900000000000001</v>
      </c>
    </row>
    <row r="983" spans="12:14">
      <c r="L983" s="205">
        <v>43381</v>
      </c>
      <c r="M983" s="12">
        <v>1.05</v>
      </c>
      <c r="N983" s="12">
        <v>0.55000000000000004</v>
      </c>
    </row>
    <row r="984" spans="12:14">
      <c r="L984" s="205">
        <v>43388</v>
      </c>
      <c r="M984" s="12">
        <v>1.04</v>
      </c>
      <c r="N984" s="12">
        <v>0.60000000000000009</v>
      </c>
    </row>
    <row r="985" spans="12:14">
      <c r="L985" s="205">
        <v>43395</v>
      </c>
      <c r="M985" s="12">
        <v>0.92</v>
      </c>
      <c r="N985" s="12">
        <v>0.58000000000000007</v>
      </c>
    </row>
    <row r="986" spans="12:14">
      <c r="L986" s="205">
        <v>43402</v>
      </c>
      <c r="M986" s="12">
        <v>1</v>
      </c>
      <c r="N986" s="12">
        <v>0.57000000000000006</v>
      </c>
    </row>
    <row r="987" spans="12:14">
      <c r="L987" s="205">
        <v>43409</v>
      </c>
      <c r="M987" s="12">
        <v>0.97</v>
      </c>
      <c r="N987" s="12">
        <v>0.56000000000000005</v>
      </c>
    </row>
    <row r="988" spans="12:14">
      <c r="L988" s="205">
        <v>43416</v>
      </c>
      <c r="M988" s="12">
        <v>1.01</v>
      </c>
      <c r="N988" s="12">
        <v>0.64</v>
      </c>
    </row>
    <row r="989" spans="12:14">
      <c r="L989" s="205">
        <v>43423</v>
      </c>
      <c r="M989" s="12">
        <v>0.97</v>
      </c>
      <c r="N989" s="12">
        <v>0.62999999999999989</v>
      </c>
    </row>
    <row r="990" spans="12:14">
      <c r="L990" s="205">
        <v>43430</v>
      </c>
      <c r="M990" s="12">
        <v>0.9</v>
      </c>
      <c r="N990" s="12">
        <v>0.59000000000000008</v>
      </c>
    </row>
    <row r="991" spans="12:14">
      <c r="L991" s="205">
        <v>43437</v>
      </c>
      <c r="M991" s="12">
        <v>0.89</v>
      </c>
      <c r="N991" s="12">
        <v>0.64</v>
      </c>
    </row>
    <row r="992" spans="12:14">
      <c r="L992" s="205">
        <v>43444</v>
      </c>
      <c r="M992" s="12">
        <v>0.94</v>
      </c>
      <c r="N992" s="12">
        <v>0.69</v>
      </c>
    </row>
    <row r="993" spans="12:14">
      <c r="L993" s="205">
        <v>43451</v>
      </c>
      <c r="M993" s="12">
        <v>0.89</v>
      </c>
      <c r="N993" s="12">
        <v>0.64</v>
      </c>
    </row>
    <row r="994" spans="12:14">
      <c r="L994" s="205">
        <v>43458</v>
      </c>
      <c r="M994" s="12">
        <v>0.9</v>
      </c>
      <c r="N994" s="12">
        <v>0.66</v>
      </c>
    </row>
    <row r="995" spans="12:14">
      <c r="L995" s="205">
        <v>43465</v>
      </c>
      <c r="M995" s="12">
        <v>0.92</v>
      </c>
      <c r="N995" s="12">
        <v>0.71000000000000008</v>
      </c>
    </row>
    <row r="996" spans="12:14">
      <c r="L996" s="205">
        <v>43472</v>
      </c>
      <c r="M996" s="12">
        <v>0.85</v>
      </c>
      <c r="N996" s="12">
        <v>0.66999999999999993</v>
      </c>
    </row>
    <row r="997" spans="12:14">
      <c r="L997" s="205">
        <v>43479</v>
      </c>
      <c r="M997" s="12">
        <v>0.83</v>
      </c>
      <c r="N997" s="12">
        <v>0.62</v>
      </c>
    </row>
    <row r="998" spans="12:14">
      <c r="L998" s="205">
        <v>43486</v>
      </c>
      <c r="M998" s="12">
        <v>0.75</v>
      </c>
      <c r="N998" s="12">
        <v>0.61</v>
      </c>
    </row>
    <row r="999" spans="12:14">
      <c r="L999" s="205">
        <v>43493</v>
      </c>
      <c r="M999" s="12">
        <v>0.88</v>
      </c>
      <c r="N999" s="12">
        <v>0.72</v>
      </c>
    </row>
    <row r="1000" spans="12:14">
      <c r="L1000" s="205">
        <v>43500</v>
      </c>
      <c r="M1000" s="12">
        <v>0.86</v>
      </c>
      <c r="N1000" s="12">
        <v>0.78</v>
      </c>
    </row>
    <row r="1001" spans="12:14">
      <c r="L1001" s="205">
        <v>43507</v>
      </c>
      <c r="M1001" s="12">
        <v>0.86</v>
      </c>
      <c r="N1001" s="12">
        <v>0.76</v>
      </c>
    </row>
    <row r="1002" spans="12:14">
      <c r="L1002" s="205">
        <v>43514</v>
      </c>
      <c r="M1002" s="12">
        <v>0.82</v>
      </c>
      <c r="N1002" s="12">
        <v>0.73</v>
      </c>
    </row>
    <row r="1003" spans="12:14">
      <c r="L1003" s="205">
        <v>43521</v>
      </c>
      <c r="M1003" s="12">
        <v>0.83</v>
      </c>
      <c r="N1003" s="12">
        <v>0.6399999999999999</v>
      </c>
    </row>
    <row r="1004" spans="12:14">
      <c r="L1004" s="205">
        <v>43528</v>
      </c>
      <c r="M1004" s="12">
        <v>0.68</v>
      </c>
      <c r="N1004" s="12">
        <v>0.6100000000000001</v>
      </c>
    </row>
    <row r="1005" spans="12:14">
      <c r="L1005" s="205">
        <v>43535</v>
      </c>
      <c r="M1005" s="12">
        <v>0.67</v>
      </c>
      <c r="N1005" s="12">
        <v>0.58000000000000007</v>
      </c>
    </row>
    <row r="1006" spans="12:14">
      <c r="L1006" s="205">
        <v>43542</v>
      </c>
      <c r="M1006" s="12">
        <v>0.57999999999999996</v>
      </c>
      <c r="N1006" s="12">
        <v>0.61</v>
      </c>
    </row>
    <row r="1007" spans="12:14">
      <c r="L1007" s="205">
        <v>43549</v>
      </c>
      <c r="M1007" s="12">
        <v>0.55000000000000004</v>
      </c>
      <c r="N1007" s="12">
        <v>0.62000000000000011</v>
      </c>
    </row>
    <row r="1008" spans="12:14">
      <c r="L1008" s="205">
        <v>43556</v>
      </c>
      <c r="M1008" s="12">
        <v>0.59</v>
      </c>
      <c r="N1008" s="12">
        <v>0.59</v>
      </c>
    </row>
    <row r="1009" spans="12:14">
      <c r="L1009" s="205">
        <v>43563</v>
      </c>
      <c r="M1009" s="12">
        <v>0.6</v>
      </c>
      <c r="N1009" s="12">
        <v>0.54999999999999993</v>
      </c>
    </row>
    <row r="1010" spans="12:14">
      <c r="L1010" s="205">
        <v>43570</v>
      </c>
      <c r="M1010" s="12">
        <v>0.51</v>
      </c>
      <c r="N1010" s="12">
        <v>0.49</v>
      </c>
    </row>
    <row r="1011" spans="12:14">
      <c r="L1011" s="205">
        <v>43577</v>
      </c>
      <c r="M1011" s="12">
        <v>0.55000000000000004</v>
      </c>
      <c r="N1011" s="12">
        <v>0.57000000000000006</v>
      </c>
    </row>
    <row r="1012" spans="12:14">
      <c r="L1012" s="205">
        <v>43584</v>
      </c>
      <c r="M1012" s="12">
        <v>0.54</v>
      </c>
      <c r="N1012" s="12">
        <v>0.52</v>
      </c>
    </row>
    <row r="1013" spans="12:14">
      <c r="L1013" s="205">
        <v>43591</v>
      </c>
      <c r="M1013" s="12">
        <v>0.53</v>
      </c>
      <c r="N1013" s="12">
        <v>0.58000000000000007</v>
      </c>
    </row>
    <row r="1014" spans="12:14">
      <c r="L1014" s="205">
        <v>43598</v>
      </c>
      <c r="M1014" s="12">
        <v>0.49</v>
      </c>
      <c r="N1014" s="12">
        <v>0.6</v>
      </c>
    </row>
    <row r="1015" spans="12:14">
      <c r="L1015" s="205">
        <v>43605</v>
      </c>
      <c r="M1015" s="12">
        <v>0.5</v>
      </c>
      <c r="N1015" s="12">
        <v>0.62</v>
      </c>
    </row>
    <row r="1016" spans="12:14">
      <c r="L1016" s="205">
        <v>43612</v>
      </c>
      <c r="M1016" s="12">
        <v>0.43</v>
      </c>
      <c r="N1016" s="12">
        <v>0.63</v>
      </c>
    </row>
    <row r="1017" spans="12:14">
      <c r="L1017" s="205">
        <v>43619</v>
      </c>
      <c r="M1017" s="12">
        <v>0.27</v>
      </c>
      <c r="N1017" s="12">
        <v>0.53</v>
      </c>
    </row>
    <row r="1018" spans="12:14">
      <c r="L1018" s="205">
        <v>43626</v>
      </c>
      <c r="M1018" s="12">
        <v>0.28999999999999998</v>
      </c>
      <c r="N1018" s="12">
        <v>0.55000000000000004</v>
      </c>
    </row>
    <row r="1019" spans="12:14">
      <c r="L1019" s="205">
        <v>43633</v>
      </c>
      <c r="M1019" s="12">
        <v>0.25</v>
      </c>
      <c r="N1019" s="12">
        <v>0.53</v>
      </c>
    </row>
    <row r="1020" spans="12:14">
      <c r="L1020" s="205">
        <v>43640</v>
      </c>
      <c r="M1020" s="12">
        <v>0.17</v>
      </c>
      <c r="N1020" s="12">
        <v>0.5</v>
      </c>
    </row>
    <row r="1021" spans="12:14">
      <c r="L1021" s="205">
        <v>43647</v>
      </c>
      <c r="M1021" s="12">
        <v>0.08</v>
      </c>
      <c r="N1021" s="12">
        <v>0.44</v>
      </c>
    </row>
    <row r="1022" spans="12:14">
      <c r="L1022" s="205">
        <v>43654</v>
      </c>
      <c r="M1022" s="12">
        <v>0.25</v>
      </c>
      <c r="N1022" s="12">
        <v>0.5</v>
      </c>
    </row>
    <row r="1023" spans="12:14">
      <c r="L1023" s="205">
        <v>43661</v>
      </c>
      <c r="M1023" s="12">
        <v>0.13</v>
      </c>
      <c r="N1023" s="12">
        <v>0.49</v>
      </c>
    </row>
    <row r="1024" spans="12:14">
      <c r="L1024" s="205">
        <v>43668</v>
      </c>
      <c r="M1024" s="12">
        <v>0.12</v>
      </c>
      <c r="N1024" s="12">
        <v>0.54</v>
      </c>
    </row>
    <row r="1025" spans="12:14">
      <c r="L1025" s="205">
        <v>43675</v>
      </c>
      <c r="M1025" s="12">
        <v>0.04</v>
      </c>
      <c r="N1025" s="12">
        <v>0.53</v>
      </c>
    </row>
    <row r="1026" spans="12:14">
      <c r="L1026" s="205">
        <v>43682</v>
      </c>
      <c r="M1026" s="12">
        <v>0.01</v>
      </c>
      <c r="N1026" s="12">
        <v>0.59</v>
      </c>
    </row>
    <row r="1027" spans="12:14">
      <c r="L1027" s="205">
        <v>43689</v>
      </c>
      <c r="M1027" s="12">
        <v>-0.11</v>
      </c>
      <c r="N1027" s="12">
        <v>0.57000000000000006</v>
      </c>
    </row>
    <row r="1028" spans="12:14">
      <c r="L1028" s="205">
        <v>43696</v>
      </c>
      <c r="M1028" s="12">
        <v>-0.04</v>
      </c>
      <c r="N1028" s="12">
        <v>0.64</v>
      </c>
    </row>
    <row r="1029" spans="12:14">
      <c r="L1029" s="205">
        <v>43703</v>
      </c>
      <c r="M1029" s="12">
        <v>-0.09</v>
      </c>
      <c r="N1029" s="12">
        <v>0.62</v>
      </c>
    </row>
    <row r="1030" spans="12:14">
      <c r="L1030" s="205">
        <v>43710</v>
      </c>
      <c r="M1030" s="12">
        <v>-0.06</v>
      </c>
      <c r="N1030" s="12">
        <v>0.58000000000000007</v>
      </c>
    </row>
    <row r="1031" spans="12:14">
      <c r="L1031" s="205">
        <v>43717</v>
      </c>
      <c r="M1031" s="12">
        <v>0.06</v>
      </c>
      <c r="N1031" s="12">
        <v>0.51</v>
      </c>
    </row>
    <row r="1032" spans="12:14">
      <c r="L1032" s="205">
        <v>43724</v>
      </c>
      <c r="M1032" s="12">
        <v>0.02</v>
      </c>
      <c r="N1032" s="12">
        <v>0.54</v>
      </c>
    </row>
    <row r="1033" spans="12:14">
      <c r="L1033" s="205">
        <v>43731</v>
      </c>
      <c r="M1033" s="12">
        <v>-0.04</v>
      </c>
      <c r="N1033" s="12">
        <v>0.53999999999999992</v>
      </c>
    </row>
    <row r="1034" spans="12:14">
      <c r="L1034" s="205">
        <v>43738</v>
      </c>
      <c r="M1034" s="12">
        <v>-0.04</v>
      </c>
      <c r="N1034" s="12">
        <v>0.54999999999999993</v>
      </c>
    </row>
    <row r="1035" spans="12:14">
      <c r="L1035" s="205">
        <v>43745</v>
      </c>
      <c r="M1035" s="12">
        <v>0.03</v>
      </c>
      <c r="N1035" s="12">
        <v>0.48</v>
      </c>
    </row>
    <row r="1036" spans="12:14">
      <c r="L1036" s="205">
        <v>43752</v>
      </c>
      <c r="M1036" s="12">
        <v>0.04</v>
      </c>
      <c r="N1036" s="12">
        <v>0.43</v>
      </c>
    </row>
    <row r="1037" spans="12:14">
      <c r="L1037" s="205">
        <v>43759</v>
      </c>
      <c r="M1037" s="12">
        <v>0.03</v>
      </c>
      <c r="N1037" s="12">
        <v>0.4</v>
      </c>
    </row>
    <row r="1038" spans="12:14">
      <c r="L1038" s="205">
        <v>43766</v>
      </c>
      <c r="M1038" s="12">
        <v>0.02</v>
      </c>
      <c r="N1038" s="12">
        <v>0.4</v>
      </c>
    </row>
    <row r="1039" spans="12:14">
      <c r="L1039" s="205">
        <v>43773</v>
      </c>
      <c r="M1039" s="12">
        <v>0.12</v>
      </c>
      <c r="N1039" s="12">
        <v>0.38</v>
      </c>
    </row>
    <row r="1040" spans="12:14">
      <c r="L1040" s="205">
        <v>43780</v>
      </c>
      <c r="M1040" s="12">
        <v>0.06</v>
      </c>
      <c r="N1040" s="12">
        <v>0.4</v>
      </c>
    </row>
    <row r="1041" spans="12:14">
      <c r="L1041" s="205">
        <v>43787</v>
      </c>
      <c r="M1041" s="12">
        <v>0.06</v>
      </c>
      <c r="N1041" s="12">
        <v>0.42</v>
      </c>
    </row>
    <row r="1042" spans="12:14">
      <c r="L1042" s="205">
        <v>43794</v>
      </c>
      <c r="M1042" s="12">
        <v>0.05</v>
      </c>
      <c r="N1042" s="12">
        <v>0.39999999999999997</v>
      </c>
    </row>
    <row r="1043" spans="12:14">
      <c r="L1043" s="205">
        <v>43801</v>
      </c>
      <c r="M1043" s="12">
        <v>0.05</v>
      </c>
      <c r="N1043" s="12">
        <v>0.33999999999999997</v>
      </c>
    </row>
    <row r="1044" spans="12:14">
      <c r="L1044" s="205">
        <v>43808</v>
      </c>
      <c r="M1044" s="12">
        <v>0</v>
      </c>
      <c r="N1044" s="12">
        <v>0.28999999999999998</v>
      </c>
    </row>
    <row r="1045" spans="12:14">
      <c r="L1045" s="205">
        <v>43815</v>
      </c>
      <c r="M1045" s="12">
        <v>0.06</v>
      </c>
      <c r="N1045" s="12">
        <v>0.31</v>
      </c>
    </row>
    <row r="1046" spans="12:14">
      <c r="L1046" s="205">
        <v>43822</v>
      </c>
      <c r="M1046" s="12">
        <v>0.06</v>
      </c>
      <c r="N1046" s="12">
        <v>0.32</v>
      </c>
    </row>
    <row r="1047" spans="12:14">
      <c r="L1047" s="205">
        <v>43829</v>
      </c>
      <c r="M1047" s="12">
        <v>0.04</v>
      </c>
      <c r="N1047" s="12">
        <v>0.33999999999999997</v>
      </c>
    </row>
    <row r="1048" spans="12:14">
      <c r="L1048" s="205">
        <v>43836</v>
      </c>
      <c r="M1048" s="12">
        <v>0.05</v>
      </c>
      <c r="N1048" s="12">
        <v>0.3</v>
      </c>
    </row>
    <row r="1049" spans="12:14">
      <c r="L1049" s="205">
        <v>43843</v>
      </c>
      <c r="M1049" s="12">
        <v>0.05</v>
      </c>
      <c r="N1049" s="12">
        <v>0.32</v>
      </c>
    </row>
    <row r="1050" spans="12:14">
      <c r="L1050" s="205">
        <v>43850</v>
      </c>
      <c r="M1050" s="12">
        <v>-7.0000000000000007E-2</v>
      </c>
      <c r="N1050" s="12">
        <v>0.3</v>
      </c>
    </row>
    <row r="1051" spans="12:14">
      <c r="L1051" s="205">
        <v>43857</v>
      </c>
      <c r="M1051" s="12">
        <v>-0.1</v>
      </c>
      <c r="N1051" s="12">
        <v>0.33999999999999997</v>
      </c>
    </row>
    <row r="1052" spans="12:14">
      <c r="L1052" s="205">
        <v>43864</v>
      </c>
      <c r="M1052" s="12">
        <v>-0.06</v>
      </c>
      <c r="N1052" s="12">
        <v>0.33</v>
      </c>
    </row>
    <row r="1053" spans="12:14">
      <c r="L1053" s="205">
        <v>43871</v>
      </c>
      <c r="M1053" s="12">
        <v>-7.0000000000000007E-2</v>
      </c>
      <c r="N1053" s="12">
        <v>0.33999999999999997</v>
      </c>
    </row>
    <row r="1054" spans="12:14">
      <c r="L1054" s="205">
        <v>43878</v>
      </c>
      <c r="M1054" s="12">
        <v>-0.12</v>
      </c>
      <c r="N1054" s="12">
        <v>0.32</v>
      </c>
    </row>
    <row r="1055" spans="12:14">
      <c r="L1055" s="205">
        <v>43885</v>
      </c>
      <c r="M1055" s="12">
        <v>-0.12</v>
      </c>
      <c r="N1055" s="12">
        <v>0.49</v>
      </c>
    </row>
    <row r="1056" spans="12:14">
      <c r="L1056" s="205">
        <v>43892</v>
      </c>
      <c r="M1056" s="12">
        <v>-0.17</v>
      </c>
      <c r="N1056" s="12">
        <v>0.55999999999999994</v>
      </c>
    </row>
    <row r="1057" spans="12:14">
      <c r="L1057" s="205">
        <v>43899</v>
      </c>
      <c r="M1057" s="12">
        <v>0.16</v>
      </c>
      <c r="N1057" s="12">
        <v>0.75</v>
      </c>
    </row>
    <row r="1058" spans="12:14">
      <c r="L1058" s="205">
        <v>43906</v>
      </c>
      <c r="M1058" s="12">
        <v>0.28999999999999998</v>
      </c>
      <c r="N1058" s="12">
        <v>0.63</v>
      </c>
    </row>
    <row r="1059" spans="12:14">
      <c r="L1059" s="205">
        <v>43913</v>
      </c>
      <c r="M1059" s="12">
        <v>0.09</v>
      </c>
      <c r="N1059" s="12">
        <v>0.55999999999999994</v>
      </c>
    </row>
    <row r="1060" spans="12:14">
      <c r="L1060" s="205">
        <v>43920</v>
      </c>
      <c r="M1060" s="12">
        <v>0.28000000000000003</v>
      </c>
      <c r="N1060" s="12">
        <v>0.72</v>
      </c>
    </row>
    <row r="1061" spans="12:14">
      <c r="L1061" s="205">
        <v>43927</v>
      </c>
      <c r="M1061" s="12">
        <v>0.27</v>
      </c>
      <c r="N1061" s="12">
        <v>0.62</v>
      </c>
    </row>
    <row r="1062" spans="12:14">
      <c r="L1062" s="205">
        <v>43934</v>
      </c>
      <c r="M1062" s="12">
        <v>0.2</v>
      </c>
      <c r="N1062" s="12">
        <v>0.69</v>
      </c>
    </row>
    <row r="1063" spans="12:14">
      <c r="L1063" s="205">
        <v>43941</v>
      </c>
      <c r="M1063" s="12">
        <v>0.27</v>
      </c>
      <c r="N1063" s="12">
        <v>0.74</v>
      </c>
    </row>
    <row r="1064" spans="12:14">
      <c r="L1064" s="205">
        <v>43948</v>
      </c>
      <c r="M1064" s="12">
        <v>0.11</v>
      </c>
      <c r="N1064" s="12">
        <v>0.69</v>
      </c>
    </row>
    <row r="1065" spans="12:14">
      <c r="L1065" s="205">
        <v>43955</v>
      </c>
      <c r="M1065" s="12">
        <v>0.18</v>
      </c>
      <c r="N1065" s="12">
        <v>0.72</v>
      </c>
    </row>
    <row r="1066" spans="12:14">
      <c r="L1066" s="205">
        <v>43962</v>
      </c>
      <c r="M1066" s="12">
        <v>0.16</v>
      </c>
      <c r="N1066" s="12">
        <v>0.70000000000000007</v>
      </c>
    </row>
    <row r="1067" spans="12:14">
      <c r="L1067" s="205">
        <v>43969</v>
      </c>
      <c r="M1067" s="12">
        <v>0.18</v>
      </c>
      <c r="N1067" s="12">
        <v>0.66999999999999993</v>
      </c>
    </row>
    <row r="1068" spans="12:14">
      <c r="L1068" s="205">
        <v>43976</v>
      </c>
      <c r="M1068" s="12">
        <v>0.15</v>
      </c>
      <c r="N1068" s="12">
        <v>0.6</v>
      </c>
    </row>
    <row r="1069" spans="12:14">
      <c r="L1069" s="205">
        <v>43983</v>
      </c>
      <c r="M1069" s="12">
        <v>0.23</v>
      </c>
      <c r="N1069" s="12">
        <v>0.5</v>
      </c>
    </row>
    <row r="1070" spans="12:14">
      <c r="L1070" s="205">
        <v>43990</v>
      </c>
      <c r="M1070" s="12">
        <v>0.08</v>
      </c>
      <c r="N1070" s="12">
        <v>0.53</v>
      </c>
    </row>
    <row r="1071" spans="12:14">
      <c r="L1071" s="205">
        <v>43997</v>
      </c>
      <c r="M1071" s="12">
        <v>0</v>
      </c>
      <c r="N1071" s="12">
        <v>0.45</v>
      </c>
    </row>
    <row r="1072" spans="12:14">
      <c r="L1072" s="205">
        <v>44004</v>
      </c>
      <c r="M1072" s="12">
        <v>-0.03</v>
      </c>
      <c r="N1072" s="12">
        <v>0.48</v>
      </c>
    </row>
    <row r="1073" spans="12:14">
      <c r="L1073" s="205">
        <v>44011</v>
      </c>
      <c r="M1073" s="12">
        <v>0.01</v>
      </c>
      <c r="N1073" s="12">
        <v>0.45</v>
      </c>
    </row>
    <row r="1074" spans="12:14">
      <c r="L1074" s="205">
        <v>44018</v>
      </c>
      <c r="M1074" s="12">
        <v>-0.04</v>
      </c>
      <c r="N1074" s="12">
        <v>0.43</v>
      </c>
    </row>
    <row r="1075" spans="12:14">
      <c r="L1075" s="205">
        <v>44025</v>
      </c>
      <c r="M1075" s="12">
        <v>-0.03</v>
      </c>
      <c r="N1075" s="12">
        <v>0.42000000000000004</v>
      </c>
    </row>
    <row r="1076" spans="12:14">
      <c r="L1076" s="205">
        <v>44032</v>
      </c>
      <c r="M1076" s="12">
        <v>-7.0000000000000007E-2</v>
      </c>
      <c r="N1076" s="12">
        <v>0.38</v>
      </c>
    </row>
    <row r="1077" spans="12:14">
      <c r="L1077" s="205">
        <v>44039</v>
      </c>
      <c r="M1077" s="12">
        <v>-0.14000000000000001</v>
      </c>
      <c r="N1077" s="12">
        <v>0.4</v>
      </c>
    </row>
    <row r="1078" spans="12:14">
      <c r="L1078" s="205">
        <v>44046</v>
      </c>
      <c r="M1078" s="12">
        <v>-0.15</v>
      </c>
      <c r="N1078" s="12">
        <v>0.36</v>
      </c>
    </row>
    <row r="1079" spans="12:14">
      <c r="L1079" s="205">
        <v>44053</v>
      </c>
      <c r="M1079" s="12">
        <v>-0.08</v>
      </c>
      <c r="N1079" s="12">
        <v>0.33999999999999997</v>
      </c>
    </row>
    <row r="1080" spans="12:14">
      <c r="L1080" s="205">
        <v>44060</v>
      </c>
      <c r="M1080" s="12">
        <v>-0.17</v>
      </c>
      <c r="N1080" s="12">
        <v>0.32999999999999996</v>
      </c>
    </row>
    <row r="1081" spans="12:14">
      <c r="L1081" s="205">
        <v>44067</v>
      </c>
      <c r="M1081" s="12">
        <v>-7.0000000000000007E-2</v>
      </c>
      <c r="N1081" s="12">
        <v>0.33999999999999997</v>
      </c>
    </row>
    <row r="1082" spans="12:14">
      <c r="L1082" s="205">
        <v>44074</v>
      </c>
      <c r="M1082" s="12">
        <v>-0.13</v>
      </c>
      <c r="N1082" s="12">
        <v>0.35</v>
      </c>
    </row>
    <row r="1083" spans="12:14">
      <c r="L1083" s="205">
        <v>44081</v>
      </c>
      <c r="M1083" s="12">
        <v>-0.09</v>
      </c>
      <c r="N1083" s="12">
        <v>0.39</v>
      </c>
    </row>
    <row r="1084" spans="12:14">
      <c r="L1084" s="205">
        <v>44088</v>
      </c>
      <c r="M1084" s="12">
        <v>-0.14000000000000001</v>
      </c>
      <c r="N1084" s="12">
        <v>0.35</v>
      </c>
    </row>
    <row r="1085" spans="12:14">
      <c r="L1085" s="205">
        <v>44095</v>
      </c>
      <c r="M1085" s="12">
        <v>-0.17</v>
      </c>
      <c r="N1085" s="12">
        <v>0.36</v>
      </c>
    </row>
    <row r="1086" spans="12:14">
      <c r="L1086" s="205">
        <v>44102</v>
      </c>
      <c r="M1086" s="12">
        <v>-0.18</v>
      </c>
      <c r="N1086" s="12">
        <v>0.36000000000000004</v>
      </c>
    </row>
    <row r="1087" spans="12:14">
      <c r="L1087" s="205">
        <v>44109</v>
      </c>
      <c r="M1087" s="12">
        <v>-0.21</v>
      </c>
      <c r="N1087" s="12">
        <v>0.33000000000000007</v>
      </c>
    </row>
    <row r="1088" spans="12:14">
      <c r="L1088" s="205">
        <v>44116</v>
      </c>
      <c r="M1088" s="12">
        <v>-0.27</v>
      </c>
      <c r="N1088" s="12">
        <v>0.35</v>
      </c>
    </row>
    <row r="1089" spans="12:14">
      <c r="L1089" s="205">
        <v>44123</v>
      </c>
      <c r="M1089" s="12">
        <v>-0.22</v>
      </c>
      <c r="N1089" s="12">
        <v>0.35</v>
      </c>
    </row>
    <row r="1090" spans="12:14">
      <c r="L1090" s="205">
        <v>44130</v>
      </c>
      <c r="M1090" s="12">
        <v>-0.26</v>
      </c>
      <c r="N1090" s="12">
        <v>0.37</v>
      </c>
    </row>
    <row r="1091" spans="12:14">
      <c r="L1091" s="205">
        <v>44137</v>
      </c>
      <c r="M1091" s="12">
        <v>-0.27</v>
      </c>
      <c r="N1091" s="12">
        <v>0.35</v>
      </c>
    </row>
    <row r="1092" spans="12:14">
      <c r="L1092" s="205">
        <v>44144</v>
      </c>
      <c r="M1092" s="12">
        <v>-0.23</v>
      </c>
      <c r="N1092" s="12">
        <v>0.32000000000000006</v>
      </c>
    </row>
    <row r="1093" spans="12:14">
      <c r="L1093" s="205">
        <v>44151</v>
      </c>
      <c r="M1093" s="12">
        <v>-0.27</v>
      </c>
      <c r="N1093" s="12">
        <v>0.31999999999999995</v>
      </c>
    </row>
    <row r="1094" spans="12:14">
      <c r="L1094" s="205">
        <v>44158</v>
      </c>
      <c r="M1094" s="12">
        <v>-0.28000000000000003</v>
      </c>
      <c r="N1094" s="12">
        <v>0.30999999999999994</v>
      </c>
    </row>
    <row r="1095" spans="12:14">
      <c r="L1095" s="205">
        <v>44165</v>
      </c>
      <c r="M1095" s="12">
        <v>-0.25</v>
      </c>
      <c r="N1095" s="12">
        <v>0.29000000000000004</v>
      </c>
    </row>
    <row r="1096" spans="12:14">
      <c r="L1096" s="205">
        <v>44172</v>
      </c>
      <c r="M1096" s="12">
        <v>-0.33</v>
      </c>
      <c r="N1096" s="12">
        <v>0.31</v>
      </c>
    </row>
    <row r="1097" spans="12:14">
      <c r="L1097" s="205">
        <v>44179</v>
      </c>
      <c r="M1097" s="12">
        <v>-0.28999999999999998</v>
      </c>
      <c r="N1097" s="12">
        <v>0.27999999999999997</v>
      </c>
    </row>
    <row r="1098" spans="12:14">
      <c r="L1098" s="205">
        <v>44186</v>
      </c>
      <c r="M1098" s="12">
        <v>-0.27</v>
      </c>
      <c r="N1098" s="12">
        <v>0.28000000000000003</v>
      </c>
    </row>
    <row r="1099" spans="12:14">
      <c r="L1099" s="205">
        <v>44193</v>
      </c>
      <c r="M1099" s="12">
        <v>-0.32</v>
      </c>
      <c r="N1099" s="12">
        <v>0.3</v>
      </c>
    </row>
    <row r="1100" spans="12:14">
      <c r="L1100" s="205">
        <v>44200</v>
      </c>
      <c r="M1100" s="12">
        <v>-0.31</v>
      </c>
      <c r="N1100" s="12">
        <v>0.27999999999999997</v>
      </c>
    </row>
    <row r="1101" spans="12:14">
      <c r="L1101" s="205">
        <v>44207</v>
      </c>
      <c r="M1101" s="12">
        <v>-0.31</v>
      </c>
      <c r="N1101" s="12">
        <v>0.28999999999999998</v>
      </c>
    </row>
    <row r="1102" spans="12:14">
      <c r="L1102" s="205">
        <v>44214</v>
      </c>
      <c r="M1102" s="12">
        <v>-0.27</v>
      </c>
      <c r="N1102" s="12">
        <v>0.29999999999999993</v>
      </c>
    </row>
    <row r="1103" spans="12:14">
      <c r="L1103" s="205">
        <v>44221</v>
      </c>
      <c r="M1103" s="12">
        <v>-0.27</v>
      </c>
      <c r="N1103" s="12">
        <v>0.24</v>
      </c>
    </row>
    <row r="1104" spans="12:14">
      <c r="L1104" s="205">
        <v>44228</v>
      </c>
      <c r="M1104" s="12">
        <v>-0.21</v>
      </c>
      <c r="N1104" s="12">
        <v>0.24000000000000002</v>
      </c>
    </row>
    <row r="1105" spans="12:14">
      <c r="L1105" s="205">
        <v>44235</v>
      </c>
      <c r="M1105" s="12">
        <v>-0.18</v>
      </c>
      <c r="N1105" s="12">
        <v>0.25</v>
      </c>
    </row>
    <row r="1106" spans="12:14">
      <c r="L1106" s="205">
        <v>44242</v>
      </c>
      <c r="M1106" s="12">
        <v>-0.04</v>
      </c>
      <c r="N1106" s="12">
        <v>0.27</v>
      </c>
    </row>
    <row r="1107" spans="12:14">
      <c r="L1107" s="205">
        <v>44249</v>
      </c>
      <c r="M1107" s="12">
        <v>0.01</v>
      </c>
      <c r="N1107" s="12">
        <v>0.27</v>
      </c>
    </row>
    <row r="1108" spans="12:14">
      <c r="L1108" s="205">
        <v>44256</v>
      </c>
      <c r="M1108" s="12">
        <v>-0.02</v>
      </c>
      <c r="N1108" s="12">
        <v>0.27999999999999997</v>
      </c>
    </row>
    <row r="1109" spans="12:14">
      <c r="L1109" s="205">
        <v>44263</v>
      </c>
      <c r="M1109" s="12">
        <v>-0.05</v>
      </c>
      <c r="N1109" s="12">
        <v>0.25</v>
      </c>
    </row>
    <row r="1110" spans="12:14">
      <c r="L1110" s="205">
        <v>44270</v>
      </c>
      <c r="M1110" s="12">
        <v>-0.04</v>
      </c>
      <c r="N1110" s="12">
        <v>0.26</v>
      </c>
    </row>
    <row r="1111" spans="12:14">
      <c r="L1111" s="205">
        <v>44277</v>
      </c>
      <c r="M1111" s="12">
        <v>-0.09</v>
      </c>
      <c r="N1111" s="12">
        <v>0.26</v>
      </c>
    </row>
    <row r="1112" spans="12:14">
      <c r="L1112" s="205">
        <v>44284</v>
      </c>
      <c r="M1112" s="12">
        <v>-0.06</v>
      </c>
      <c r="N1112" s="12">
        <v>0.27</v>
      </c>
    </row>
    <row r="1113" spans="12:14">
      <c r="L1113" s="205">
        <v>44291</v>
      </c>
      <c r="M1113" s="12">
        <v>-0.02</v>
      </c>
      <c r="N1113" s="12">
        <v>0.27999999999999997</v>
      </c>
    </row>
    <row r="1114" spans="12:14">
      <c r="L1114" s="205">
        <v>44298</v>
      </c>
      <c r="M1114" s="12">
        <v>0.02</v>
      </c>
      <c r="N1114" s="12">
        <v>0.29000000000000004</v>
      </c>
    </row>
    <row r="1115" spans="12:14">
      <c r="L1115" s="205">
        <v>44305</v>
      </c>
      <c r="M1115" s="12">
        <v>0.02</v>
      </c>
      <c r="N1115" s="12">
        <v>0.28000000000000003</v>
      </c>
    </row>
    <row r="1116" spans="12:14">
      <c r="L1116" s="205">
        <v>44312</v>
      </c>
      <c r="M1116" s="12">
        <v>0.1</v>
      </c>
      <c r="N1116" s="12">
        <v>0.30000000000000004</v>
      </c>
    </row>
    <row r="1117" spans="12:14">
      <c r="L1117" s="205">
        <v>44319</v>
      </c>
      <c r="M1117" s="12">
        <v>0.1</v>
      </c>
      <c r="N1117" s="12">
        <v>0.33</v>
      </c>
    </row>
    <row r="1118" spans="12:14">
      <c r="L1118" s="205">
        <v>44326</v>
      </c>
      <c r="M1118" s="12">
        <v>0.21</v>
      </c>
      <c r="N1118" s="12">
        <v>0.32999999999999996</v>
      </c>
    </row>
    <row r="1119" spans="12:14">
      <c r="L1119" s="205">
        <v>44333</v>
      </c>
      <c r="M1119" s="12">
        <v>0.18</v>
      </c>
      <c r="N1119" s="12">
        <v>0.31</v>
      </c>
    </row>
    <row r="1120" spans="12:14">
      <c r="L1120" s="205">
        <v>44340</v>
      </c>
      <c r="M1120" s="12">
        <v>0.11</v>
      </c>
      <c r="N1120" s="12">
        <v>0.3</v>
      </c>
    </row>
    <row r="1121" spans="12:14">
      <c r="L1121" s="205">
        <v>44347</v>
      </c>
      <c r="M1121" s="12">
        <v>0.08</v>
      </c>
      <c r="N1121" s="12">
        <v>0.28999999999999998</v>
      </c>
    </row>
    <row r="1122" spans="12:14">
      <c r="L1122" s="205">
        <v>44354</v>
      </c>
      <c r="M1122" s="12">
        <v>0.03</v>
      </c>
      <c r="N1122" s="12">
        <v>0.30000000000000004</v>
      </c>
    </row>
    <row r="1123" spans="12:14">
      <c r="L1123" s="205">
        <v>44361</v>
      </c>
      <c r="M1123" s="12">
        <v>0.09</v>
      </c>
      <c r="N1123" s="12">
        <v>0.33999999999999997</v>
      </c>
    </row>
    <row r="1124" spans="12:14">
      <c r="L1124" s="205">
        <v>44368</v>
      </c>
      <c r="M1124" s="12">
        <v>0.13</v>
      </c>
      <c r="N1124" s="12">
        <v>0.33</v>
      </c>
    </row>
    <row r="1125" spans="12:14">
      <c r="L1125" s="205">
        <v>44375</v>
      </c>
      <c r="M1125" s="12">
        <v>0.13</v>
      </c>
      <c r="N1125" s="12">
        <v>0.36</v>
      </c>
    </row>
    <row r="1126" spans="12:14">
      <c r="L1126" s="205">
        <v>44382</v>
      </c>
      <c r="M1126" s="12">
        <v>0.09</v>
      </c>
      <c r="N1126" s="12">
        <v>0.38</v>
      </c>
    </row>
    <row r="1127" spans="12:14">
      <c r="L1127" s="205">
        <v>44389</v>
      </c>
      <c r="M1127" s="12">
        <v>0.01</v>
      </c>
      <c r="N1127" s="12">
        <v>0.36</v>
      </c>
    </row>
    <row r="1128" spans="12:14">
      <c r="L1128" s="205">
        <v>44396</v>
      </c>
      <c r="M1128" s="12">
        <v>-0.04</v>
      </c>
      <c r="N1128" s="12">
        <v>0.37</v>
      </c>
    </row>
    <row r="1129" spans="12:14">
      <c r="L1129" s="205">
        <v>44403</v>
      </c>
      <c r="M1129" s="12">
        <v>-0.06</v>
      </c>
      <c r="N1129" s="12">
        <v>0.39</v>
      </c>
    </row>
    <row r="1130" spans="12:14">
      <c r="L1130" s="205">
        <v>44410</v>
      </c>
      <c r="M1130" s="12">
        <v>-0.06</v>
      </c>
      <c r="N1130" s="12">
        <v>0.39</v>
      </c>
    </row>
    <row r="1131" spans="12:14">
      <c r="L1131" s="205">
        <v>44417</v>
      </c>
      <c r="M1131" s="12">
        <v>-0.08</v>
      </c>
      <c r="N1131" s="12">
        <v>0.38999999999999996</v>
      </c>
    </row>
    <row r="1132" spans="12:14">
      <c r="L1132" s="205">
        <v>44424</v>
      </c>
      <c r="M1132" s="12">
        <v>-0.12</v>
      </c>
      <c r="N1132" s="12">
        <v>0.37</v>
      </c>
    </row>
    <row r="1133" spans="12:14">
      <c r="L1133" s="205">
        <v>44431</v>
      </c>
      <c r="M1133" s="12">
        <v>-0.03</v>
      </c>
      <c r="N1133" s="12">
        <v>0.38</v>
      </c>
    </row>
    <row r="1134" spans="12:14">
      <c r="L1134" s="205">
        <v>44438</v>
      </c>
      <c r="M1134" s="12">
        <v>0.01</v>
      </c>
      <c r="N1134" s="12">
        <v>0.38</v>
      </c>
    </row>
    <row r="1135" spans="12:14">
      <c r="L1135" s="205">
        <v>44445</v>
      </c>
      <c r="M1135" s="12">
        <v>0.03</v>
      </c>
      <c r="N1135" s="12">
        <v>0.37</v>
      </c>
    </row>
    <row r="1136" spans="12:14">
      <c r="L1136" s="205">
        <v>44452</v>
      </c>
      <c r="M1136" s="12">
        <v>0.09</v>
      </c>
      <c r="N1136" s="12">
        <v>0.37</v>
      </c>
    </row>
    <row r="1137" spans="12:14">
      <c r="L1137" s="205">
        <v>44459</v>
      </c>
      <c r="M1137" s="12">
        <v>0.14000000000000001</v>
      </c>
      <c r="N1137" s="12">
        <v>0.37</v>
      </c>
    </row>
    <row r="1138" spans="12:14">
      <c r="L1138" s="205">
        <v>44466</v>
      </c>
      <c r="M1138" s="12">
        <v>0.14000000000000001</v>
      </c>
      <c r="N1138" s="12">
        <v>0.36</v>
      </c>
    </row>
    <row r="1139" spans="12:14">
      <c r="L1139" s="205">
        <v>44473</v>
      </c>
      <c r="M1139" s="12">
        <v>0.21</v>
      </c>
      <c r="N1139" s="12">
        <v>0.36</v>
      </c>
    </row>
    <row r="1140" spans="12:14">
      <c r="L1140" s="205">
        <v>44480</v>
      </c>
      <c r="M1140" s="12">
        <v>0.18</v>
      </c>
      <c r="N1140" s="12">
        <v>0.36</v>
      </c>
    </row>
    <row r="1141" spans="12:14">
      <c r="L1141" s="205">
        <v>44487</v>
      </c>
      <c r="M1141" s="12">
        <v>0.28000000000000003</v>
      </c>
      <c r="N1141" s="12">
        <v>0.38</v>
      </c>
    </row>
    <row r="1142" spans="12:14">
      <c r="L1142" s="205">
        <v>44494</v>
      </c>
      <c r="M1142" s="12">
        <v>0.34</v>
      </c>
      <c r="N1142" s="12">
        <v>0.43000000000000005</v>
      </c>
    </row>
    <row r="1143" spans="12:14">
      <c r="L1143" s="205">
        <v>44501</v>
      </c>
      <c r="M1143" s="12">
        <v>0.12</v>
      </c>
      <c r="N1143" s="12">
        <v>0.4</v>
      </c>
    </row>
    <row r="1144" spans="12:14">
      <c r="L1144" s="205">
        <v>44508</v>
      </c>
      <c r="M1144" s="12">
        <v>0.17</v>
      </c>
      <c r="N1144" s="12">
        <v>0.42000000000000004</v>
      </c>
    </row>
    <row r="1145" spans="12:14">
      <c r="L1145" s="205">
        <v>44515</v>
      </c>
      <c r="M1145" s="12">
        <v>0.13</v>
      </c>
      <c r="N1145" s="12">
        <v>0.47000000000000003</v>
      </c>
    </row>
    <row r="1146" spans="12:14">
      <c r="L1146" s="205">
        <v>44522</v>
      </c>
      <c r="M1146" s="12">
        <v>0.15</v>
      </c>
      <c r="N1146" s="12">
        <v>0.49</v>
      </c>
    </row>
    <row r="1147" spans="12:14">
      <c r="L1147" s="205">
        <v>44529</v>
      </c>
      <c r="M1147" s="12">
        <v>7.0000000000000007E-2</v>
      </c>
      <c r="N1147" s="12">
        <v>0.45</v>
      </c>
    </row>
    <row r="1148" spans="12:14">
      <c r="L1148" s="205">
        <v>44536</v>
      </c>
      <c r="M1148" s="12">
        <v>0.05</v>
      </c>
      <c r="N1148" s="12">
        <v>0.39999999999999997</v>
      </c>
    </row>
    <row r="1149" spans="12:14">
      <c r="L1149" s="205">
        <v>44543</v>
      </c>
      <c r="M1149" s="12">
        <v>0.03</v>
      </c>
      <c r="N1149" s="12">
        <v>0.41000000000000003</v>
      </c>
    </row>
    <row r="1150" spans="12:14">
      <c r="L1150" s="205">
        <v>44550</v>
      </c>
      <c r="M1150" s="12">
        <v>0.18</v>
      </c>
      <c r="N1150" s="12">
        <v>0.43</v>
      </c>
    </row>
    <row r="1151" spans="12:14">
      <c r="L1151" s="205">
        <v>44557</v>
      </c>
      <c r="M1151" s="12">
        <v>0.25</v>
      </c>
      <c r="N1151" s="12">
        <v>0.43</v>
      </c>
    </row>
    <row r="1152" spans="12:14">
      <c r="L1152" s="205">
        <v>44564</v>
      </c>
      <c r="M1152" s="12">
        <v>0.35</v>
      </c>
      <c r="N1152" s="12">
        <v>0.43999999999999995</v>
      </c>
    </row>
    <row r="1153" spans="12:14">
      <c r="L1153" s="205">
        <v>44571</v>
      </c>
      <c r="M1153" s="12">
        <v>0.31</v>
      </c>
      <c r="N1153" s="12">
        <v>0.4</v>
      </c>
    </row>
    <row r="1154" spans="12:14">
      <c r="L1154" s="205">
        <v>44578</v>
      </c>
      <c r="M1154" s="12">
        <v>0.31</v>
      </c>
      <c r="N1154" s="12">
        <v>0.41000000000000003</v>
      </c>
    </row>
    <row r="1155" spans="12:14">
      <c r="L1155" s="205">
        <v>44585</v>
      </c>
      <c r="M1155" s="12">
        <v>0.37</v>
      </c>
      <c r="N1155" s="12">
        <v>0.45</v>
      </c>
    </row>
    <row r="1156" spans="12:14">
      <c r="L1156" s="205">
        <v>44592</v>
      </c>
      <c r="M1156" s="12">
        <v>0.62</v>
      </c>
      <c r="N1156" s="12">
        <v>0.41000000000000003</v>
      </c>
    </row>
    <row r="1157" spans="12:14">
      <c r="L1157" s="205">
        <v>44599</v>
      </c>
      <c r="M1157" s="12">
        <v>0.74</v>
      </c>
      <c r="N1157" s="12">
        <v>0.45999999999999996</v>
      </c>
    </row>
    <row r="1158" spans="12:14">
      <c r="L1158" s="205">
        <v>44606</v>
      </c>
      <c r="M1158" s="12">
        <v>0.69</v>
      </c>
      <c r="N1158" s="12">
        <v>0.48999999999999994</v>
      </c>
    </row>
    <row r="1159" spans="12:14">
      <c r="L1159" s="205">
        <v>44613</v>
      </c>
      <c r="M1159" s="12">
        <v>0.78</v>
      </c>
      <c r="N1159" s="12">
        <v>0.56000000000000005</v>
      </c>
    </row>
    <row r="1160" spans="12:14">
      <c r="L1160" s="205">
        <v>44620</v>
      </c>
      <c r="M1160" s="12">
        <v>0.6</v>
      </c>
      <c r="N1160" s="12">
        <v>0.7</v>
      </c>
    </row>
    <row r="1161" spans="12:14">
      <c r="L1161" s="205">
        <v>44627</v>
      </c>
      <c r="M1161" s="12">
        <v>0.94</v>
      </c>
      <c r="N1161" s="12">
        <v>0.65999999999999992</v>
      </c>
    </row>
    <row r="1162" spans="12:14">
      <c r="L1162" s="205">
        <v>44634</v>
      </c>
      <c r="M1162" s="12">
        <v>0.96</v>
      </c>
      <c r="N1162" s="12">
        <v>0.59</v>
      </c>
    </row>
    <row r="1163" spans="12:14">
      <c r="L1163" s="205">
        <v>44641</v>
      </c>
      <c r="M1163" s="12">
        <v>1.1399999999999999</v>
      </c>
      <c r="N1163" s="12">
        <v>0.57999999999999985</v>
      </c>
    </row>
    <row r="1164" spans="12:14">
      <c r="L1164" s="205">
        <v>44648</v>
      </c>
      <c r="M1164" s="12">
        <v>1.1399999999999999</v>
      </c>
      <c r="N1164" s="12">
        <v>0.56999999999999995</v>
      </c>
    </row>
    <row r="1165" spans="12:14">
      <c r="L1165" s="205">
        <v>44655</v>
      </c>
      <c r="M1165" s="12">
        <v>1.36</v>
      </c>
      <c r="N1165" s="12">
        <v>0.66000000000000014</v>
      </c>
    </row>
    <row r="1166" spans="12:14">
      <c r="L1166" s="205">
        <v>44662</v>
      </c>
      <c r="M1166" s="12">
        <v>1.4</v>
      </c>
      <c r="N1166" s="12">
        <v>0.56999999999999995</v>
      </c>
    </row>
    <row r="1167" spans="12:14">
      <c r="L1167" s="205">
        <v>44669</v>
      </c>
      <c r="M1167" s="12">
        <v>1.53</v>
      </c>
      <c r="N1167" s="12">
        <v>0.59000000000000008</v>
      </c>
    </row>
    <row r="1168" spans="12:14">
      <c r="L1168" s="205">
        <v>44676</v>
      </c>
      <c r="M1168" s="12">
        <v>1.59</v>
      </c>
      <c r="N1168" s="12">
        <v>0.65000000000000013</v>
      </c>
    </row>
    <row r="1169" spans="12:14">
      <c r="L1169" s="205">
        <v>44683</v>
      </c>
      <c r="M1169" s="12">
        <v>1.83</v>
      </c>
      <c r="N1169" s="12">
        <v>0.68000000000000016</v>
      </c>
    </row>
    <row r="1170" spans="12:14">
      <c r="L1170" s="205">
        <v>44690</v>
      </c>
      <c r="M1170" s="12">
        <v>1.59</v>
      </c>
      <c r="N1170" s="12">
        <v>0.64000000000000012</v>
      </c>
    </row>
    <row r="1171" spans="12:14">
      <c r="L1171" s="205">
        <v>44697</v>
      </c>
      <c r="M1171" s="12">
        <v>1.54</v>
      </c>
      <c r="N1171" s="12">
        <v>0.60000000000000009</v>
      </c>
    </row>
    <row r="1172" spans="12:14">
      <c r="L1172" s="205">
        <v>44704</v>
      </c>
      <c r="M1172" s="12">
        <v>1.55</v>
      </c>
      <c r="N1172" s="12">
        <v>0.59000000000000008</v>
      </c>
    </row>
    <row r="1173" spans="12:14">
      <c r="L1173" s="205">
        <v>44711</v>
      </c>
      <c r="M1173" s="12">
        <v>1.85</v>
      </c>
      <c r="N1173" s="12">
        <v>0.57000000000000006</v>
      </c>
    </row>
    <row r="1174" spans="12:14">
      <c r="L1174" s="205">
        <v>44718</v>
      </c>
      <c r="M1174" s="12">
        <v>2.16</v>
      </c>
      <c r="N1174" s="12">
        <v>0.67000000000000015</v>
      </c>
    </row>
    <row r="1175" spans="12:14">
      <c r="L1175" s="205">
        <v>44725</v>
      </c>
      <c r="M1175" s="12">
        <v>2.33</v>
      </c>
      <c r="N1175" s="12">
        <v>0.65000000000000013</v>
      </c>
    </row>
    <row r="1176" spans="12:14">
      <c r="L1176" s="205">
        <v>44732</v>
      </c>
      <c r="M1176" s="12">
        <v>2.08</v>
      </c>
      <c r="N1176" s="12">
        <v>0.65000000000000013</v>
      </c>
    </row>
    <row r="1177" spans="12:14">
      <c r="L1177" s="205">
        <v>44739</v>
      </c>
      <c r="M1177" s="12">
        <v>1.82</v>
      </c>
      <c r="N1177" s="12">
        <v>0.62000000000000011</v>
      </c>
    </row>
    <row r="1178" spans="12:14">
      <c r="L1178" s="205">
        <v>44746</v>
      </c>
      <c r="M1178" s="12">
        <v>1.9</v>
      </c>
      <c r="N1178" s="12">
        <v>0.61999999999999988</v>
      </c>
    </row>
    <row r="1179" spans="12:14">
      <c r="L1179" s="205">
        <v>44753</v>
      </c>
      <c r="M1179" s="12">
        <v>1.69</v>
      </c>
      <c r="N1179" s="12">
        <v>0.61999999999999988</v>
      </c>
    </row>
    <row r="1180" spans="12:14">
      <c r="L1180" s="205">
        <v>44760</v>
      </c>
      <c r="M1180" s="12">
        <v>1.64</v>
      </c>
      <c r="N1180" s="12">
        <v>0.66999999999999993</v>
      </c>
    </row>
    <row r="1181" spans="12:14">
      <c r="L1181" s="205">
        <v>44767</v>
      </c>
      <c r="M1181" s="12">
        <v>1.45</v>
      </c>
      <c r="N1181" s="12">
        <v>0.6</v>
      </c>
    </row>
    <row r="1182" spans="12:14">
      <c r="L1182" s="205">
        <v>44774</v>
      </c>
      <c r="M1182" s="12">
        <v>1.52</v>
      </c>
      <c r="N1182" s="12">
        <v>0.58000000000000007</v>
      </c>
    </row>
    <row r="1183" spans="12:14">
      <c r="L1183" s="205">
        <v>44781</v>
      </c>
      <c r="M1183" s="12">
        <v>1.59</v>
      </c>
      <c r="N1183" s="12">
        <v>0.60000000000000009</v>
      </c>
    </row>
    <row r="1184" spans="12:14">
      <c r="L1184" s="205">
        <v>44788</v>
      </c>
      <c r="M1184" s="12">
        <v>1.83</v>
      </c>
      <c r="N1184" s="12">
        <v>0.60000000000000009</v>
      </c>
    </row>
    <row r="1185" spans="12:14">
      <c r="L1185" s="205">
        <v>44795</v>
      </c>
      <c r="M1185" s="12">
        <v>2.0099999999999998</v>
      </c>
      <c r="N1185" s="12">
        <v>0.61999999999999988</v>
      </c>
    </row>
    <row r="1186" spans="12:14">
      <c r="L1186" s="205">
        <v>44802</v>
      </c>
      <c r="M1186" s="12">
        <v>2.14</v>
      </c>
      <c r="N1186" s="12">
        <v>0.63000000000000012</v>
      </c>
    </row>
    <row r="1187" spans="12:14">
      <c r="L1187" s="205">
        <v>44809</v>
      </c>
      <c r="M1187" s="12">
        <v>2.2999999999999998</v>
      </c>
      <c r="N1187" s="12">
        <v>0.58999999999999986</v>
      </c>
    </row>
    <row r="1188" spans="12:14">
      <c r="L1188" s="205">
        <v>44816</v>
      </c>
      <c r="M1188" s="12">
        <v>2.35</v>
      </c>
      <c r="N1188" s="12">
        <v>0.58000000000000007</v>
      </c>
    </row>
    <row r="1189" spans="12:14">
      <c r="L1189" s="205">
        <v>44823</v>
      </c>
      <c r="M1189" s="12">
        <v>2.59</v>
      </c>
      <c r="N1189" s="12">
        <v>0.58000000000000007</v>
      </c>
    </row>
    <row r="1190" spans="12:14">
      <c r="L1190" s="205">
        <v>44830</v>
      </c>
      <c r="M1190" s="12">
        <v>2.69</v>
      </c>
      <c r="N1190" s="12">
        <v>0.58999999999999986</v>
      </c>
    </row>
    <row r="1191" spans="12:14">
      <c r="L1191" s="205">
        <v>44837</v>
      </c>
      <c r="M1191" s="12">
        <v>2.73</v>
      </c>
      <c r="N1191" s="12">
        <v>0.54999999999999982</v>
      </c>
    </row>
    <row r="1192" spans="12:14">
      <c r="L1192" s="205">
        <v>44844</v>
      </c>
      <c r="M1192" s="12">
        <v>2.89</v>
      </c>
      <c r="N1192" s="12">
        <v>0.64000000000000012</v>
      </c>
    </row>
    <row r="1193" spans="12:14">
      <c r="L1193" s="205">
        <v>44851</v>
      </c>
      <c r="M1193" s="12">
        <v>2.92</v>
      </c>
      <c r="N1193" s="12">
        <v>0.48</v>
      </c>
    </row>
    <row r="1194" spans="12:14">
      <c r="L1194" s="205">
        <v>44858</v>
      </c>
      <c r="M1194" s="12">
        <v>2.5099999999999998</v>
      </c>
      <c r="N1194" s="12">
        <v>0.43999999999999995</v>
      </c>
    </row>
    <row r="1195" spans="12:14">
      <c r="L1195" s="205">
        <v>44865</v>
      </c>
      <c r="M1195" s="12">
        <v>2.78</v>
      </c>
      <c r="N1195" s="12">
        <v>0.48999999999999977</v>
      </c>
    </row>
    <row r="1196" spans="12:14">
      <c r="L1196" s="205">
        <v>44872</v>
      </c>
      <c r="M1196" s="12">
        <v>2.66</v>
      </c>
      <c r="N1196" s="12">
        <v>0.51000000000000023</v>
      </c>
    </row>
    <row r="1197" spans="12:14">
      <c r="L1197" s="205">
        <v>44879</v>
      </c>
      <c r="M1197" s="12">
        <v>2.46</v>
      </c>
      <c r="N1197" s="12">
        <v>0.45000000000000018</v>
      </c>
    </row>
    <row r="1198" spans="12:14">
      <c r="L1198" s="205">
        <v>44886</v>
      </c>
      <c r="M1198" s="12">
        <v>2.39</v>
      </c>
      <c r="N1198" s="12">
        <v>0.43000000000000016</v>
      </c>
    </row>
    <row r="1199" spans="12:14">
      <c r="L1199" s="205">
        <v>44893</v>
      </c>
      <c r="M1199" s="12">
        <v>2.2999999999999998</v>
      </c>
      <c r="N1199" s="12">
        <v>0.43999999999999972</v>
      </c>
    </row>
    <row r="1200" spans="12:14">
      <c r="L1200" s="205">
        <v>44900</v>
      </c>
      <c r="M1200" s="12">
        <v>2.36</v>
      </c>
      <c r="N1200" s="12">
        <v>0.43999999999999995</v>
      </c>
    </row>
    <row r="1201" spans="12:14">
      <c r="L1201" s="205">
        <v>44907</v>
      </c>
      <c r="M1201" s="12">
        <v>2.65</v>
      </c>
      <c r="N1201" s="12">
        <v>0.48999999999999977</v>
      </c>
    </row>
    <row r="1202" spans="12:14">
      <c r="L1202" s="205">
        <v>44914</v>
      </c>
      <c r="M1202" s="12">
        <v>2.87</v>
      </c>
      <c r="N1202" s="12">
        <v>0.49000000000000021</v>
      </c>
    </row>
    <row r="1203" spans="12:14">
      <c r="L1203" s="205">
        <v>44921</v>
      </c>
      <c r="M1203" s="12">
        <v>3.06</v>
      </c>
      <c r="N1203" s="12">
        <v>0.5</v>
      </c>
    </row>
    <row r="1204" spans="12:14">
      <c r="L1204" s="205">
        <v>44928</v>
      </c>
      <c r="M1204" s="12">
        <v>2.68</v>
      </c>
      <c r="N1204" s="12">
        <v>0.48</v>
      </c>
    </row>
    <row r="1205" spans="12:14">
      <c r="L1205" s="205">
        <v>44935</v>
      </c>
      <c r="M1205" s="12">
        <v>2.56</v>
      </c>
      <c r="N1205" s="12">
        <v>0.45000000000000018</v>
      </c>
    </row>
    <row r="1206" spans="12:14">
      <c r="L1206" s="205">
        <v>44942</v>
      </c>
      <c r="M1206" s="12">
        <v>2.56</v>
      </c>
      <c r="N1206" s="12">
        <v>0.43000000000000016</v>
      </c>
    </row>
    <row r="1207" spans="12:14">
      <c r="L1207" s="205">
        <v>44949</v>
      </c>
      <c r="M1207" s="12">
        <v>2.69</v>
      </c>
      <c r="N1207" s="12">
        <v>0.48999999999999977</v>
      </c>
    </row>
    <row r="1208" spans="12:14">
      <c r="L1208" s="205">
        <v>44956</v>
      </c>
      <c r="M1208" s="12">
        <v>2.61</v>
      </c>
      <c r="N1208" s="12">
        <v>0.41999999999999993</v>
      </c>
    </row>
    <row r="1209" spans="12:14">
      <c r="L1209" s="205">
        <v>44963</v>
      </c>
      <c r="M1209" s="12">
        <v>2.83</v>
      </c>
      <c r="N1209" s="12">
        <v>0.45999999999999996</v>
      </c>
    </row>
    <row r="1210" spans="12:14">
      <c r="L1210" s="205">
        <v>44970</v>
      </c>
      <c r="M1210" s="12">
        <v>2.9</v>
      </c>
      <c r="N1210" s="12">
        <v>0.44999999999999973</v>
      </c>
    </row>
    <row r="1211" spans="12:14">
      <c r="L1211" s="205">
        <v>44977</v>
      </c>
      <c r="M1211" s="12">
        <v>3.02</v>
      </c>
      <c r="N1211" s="12">
        <v>0.49000000000000021</v>
      </c>
    </row>
    <row r="1212" spans="12:14">
      <c r="L1212" s="205">
        <v>44984</v>
      </c>
      <c r="M1212" s="12">
        <v>3.32</v>
      </c>
      <c r="N1212" s="12">
        <v>0.59999999999999964</v>
      </c>
    </row>
    <row r="1213" spans="12:14">
      <c r="L1213" s="205">
        <v>44991</v>
      </c>
      <c r="M1213" s="12">
        <v>3.02</v>
      </c>
      <c r="N1213" s="12">
        <v>0.54999999999999982</v>
      </c>
    </row>
    <row r="1214" spans="12:14">
      <c r="L1214" s="205">
        <v>44998</v>
      </c>
      <c r="M1214" s="12">
        <v>2.65</v>
      </c>
      <c r="N1214" s="12">
        <v>0.56000000000000005</v>
      </c>
    </row>
    <row r="1215" spans="12:14">
      <c r="L1215" s="205">
        <v>45005</v>
      </c>
      <c r="M1215" s="12">
        <v>2.6</v>
      </c>
      <c r="N1215" s="12">
        <v>0.49000000000000021</v>
      </c>
    </row>
    <row r="1216" spans="12:14">
      <c r="L1216" s="205">
        <v>45012</v>
      </c>
      <c r="M1216" s="12">
        <v>2.78</v>
      </c>
      <c r="N1216" s="12">
        <v>0.46999999999999975</v>
      </c>
    </row>
    <row r="1217" spans="12:14">
      <c r="L1217" s="205">
        <v>45019</v>
      </c>
      <c r="M1217" s="12">
        <v>2.69</v>
      </c>
      <c r="N1217" s="12">
        <v>0.50999999999999979</v>
      </c>
    </row>
    <row r="1218" spans="12:14">
      <c r="L1218" s="205">
        <v>45026</v>
      </c>
      <c r="M1218" s="12">
        <v>2.88</v>
      </c>
      <c r="N1218" s="12">
        <v>0.45999999999999996</v>
      </c>
    </row>
    <row r="1219" spans="12:14">
      <c r="L1219" s="205">
        <v>45033</v>
      </c>
      <c r="M1219" s="12">
        <v>2.94</v>
      </c>
      <c r="N1219" s="12">
        <v>0.45999999999999996</v>
      </c>
    </row>
    <row r="1220" spans="12:14">
      <c r="L1220" s="205">
        <v>45040</v>
      </c>
      <c r="M1220" s="12">
        <v>2.75</v>
      </c>
      <c r="N1220" s="12">
        <v>0.43999999999999995</v>
      </c>
    </row>
    <row r="1221" spans="12:14">
      <c r="L1221" s="205">
        <v>45047</v>
      </c>
      <c r="M1221" s="12">
        <v>2.81</v>
      </c>
      <c r="N1221" s="12">
        <v>0.52</v>
      </c>
    </row>
    <row r="1222" spans="12:14">
      <c r="L1222" s="205">
        <v>45054</v>
      </c>
      <c r="M1222" s="12">
        <v>2.8</v>
      </c>
      <c r="N1222" s="12">
        <v>0.54</v>
      </c>
    </row>
    <row r="1223" spans="12:14">
      <c r="L1223" s="205">
        <v>45061</v>
      </c>
      <c r="M1223" s="12">
        <v>2.93</v>
      </c>
      <c r="N1223" s="12">
        <v>0.5</v>
      </c>
    </row>
    <row r="1224" spans="12:14">
      <c r="L1224" s="205">
        <v>45068</v>
      </c>
      <c r="M1224" s="12">
        <v>3.06</v>
      </c>
      <c r="N1224" s="12">
        <v>0.52</v>
      </c>
    </row>
    <row r="1225" spans="12:14">
      <c r="L1225" s="205">
        <v>45075</v>
      </c>
      <c r="M1225" s="12">
        <v>2.8</v>
      </c>
      <c r="N1225" s="12">
        <v>0.50999999999999979</v>
      </c>
    </row>
    <row r="1226" spans="12:14">
      <c r="L1226" s="205">
        <v>45082</v>
      </c>
      <c r="M1226" s="12">
        <v>2.84</v>
      </c>
      <c r="N1226" s="12">
        <v>0.48</v>
      </c>
    </row>
    <row r="1227" spans="12:14">
      <c r="L1227" s="205">
        <v>45089</v>
      </c>
      <c r="M1227" s="12">
        <v>2.86</v>
      </c>
      <c r="N1227" s="12">
        <v>0.4099999999999997</v>
      </c>
    </row>
    <row r="1228" spans="12:14">
      <c r="L1228" s="205">
        <v>45096</v>
      </c>
      <c r="M1228" s="12">
        <v>2.79</v>
      </c>
      <c r="N1228" s="12">
        <v>0.45999999999999996</v>
      </c>
    </row>
    <row r="1229" spans="12:14">
      <c r="L1229" s="205">
        <v>45103</v>
      </c>
      <c r="M1229" s="12">
        <v>2.87</v>
      </c>
      <c r="N1229" s="12">
        <v>0.49000000000000021</v>
      </c>
    </row>
    <row r="1230" spans="12:14">
      <c r="L1230" s="205">
        <v>45110</v>
      </c>
      <c r="M1230" s="12">
        <v>3.11</v>
      </c>
      <c r="N1230" s="12">
        <v>0.5</v>
      </c>
    </row>
    <row r="1231" spans="12:14">
      <c r="L1231" s="205">
        <v>45117</v>
      </c>
      <c r="M1231" s="12">
        <v>2.95</v>
      </c>
      <c r="N1231" s="12">
        <v>0.5</v>
      </c>
    </row>
    <row r="1232" spans="12:14">
      <c r="L1232" s="205">
        <v>45124</v>
      </c>
      <c r="M1232" s="12">
        <v>2.89</v>
      </c>
      <c r="N1232" s="12">
        <v>0.48</v>
      </c>
    </row>
    <row r="1233" spans="12:14">
      <c r="L1233" s="205">
        <v>45131</v>
      </c>
      <c r="M1233" s="12">
        <v>2.92</v>
      </c>
      <c r="N1233" s="12">
        <v>0.48</v>
      </c>
    </row>
    <row r="1234" spans="12:14">
      <c r="L1234" s="205">
        <v>45138</v>
      </c>
      <c r="M1234" s="12">
        <v>2.96</v>
      </c>
      <c r="N1234" s="12">
        <v>0.39999999999999991</v>
      </c>
    </row>
    <row r="1235" spans="12:14">
      <c r="L1235" s="205">
        <v>45145</v>
      </c>
      <c r="M1235" s="12">
        <v>3.04</v>
      </c>
      <c r="N1235" s="12">
        <v>0.43000000000000016</v>
      </c>
    </row>
    <row r="1236" spans="12:14">
      <c r="L1236" s="205">
        <v>45152</v>
      </c>
      <c r="M1236" s="12">
        <v>3.07</v>
      </c>
      <c r="N1236" s="12">
        <v>0.44999999999999973</v>
      </c>
    </row>
    <row r="1237" spans="12:14">
      <c r="L1237" s="205">
        <v>45159</v>
      </c>
      <c r="M1237" s="12">
        <v>3.01</v>
      </c>
      <c r="N1237" s="12">
        <v>0.44999999999999973</v>
      </c>
    </row>
    <row r="1238" spans="12:14">
      <c r="L1238" s="205">
        <v>45166</v>
      </c>
      <c r="M1238" s="12">
        <v>2.99</v>
      </c>
      <c r="N1238" s="12">
        <v>0.45000000000000018</v>
      </c>
    </row>
    <row r="1239" spans="12:14">
      <c r="L1239" s="205">
        <v>45173</v>
      </c>
      <c r="M1239" s="12">
        <v>3.09</v>
      </c>
      <c r="N1239" s="12">
        <v>0.48999999999999977</v>
      </c>
    </row>
    <row r="1240" spans="12:14">
      <c r="L1240" s="205">
        <v>45180</v>
      </c>
      <c r="M1240" s="12">
        <v>3.14</v>
      </c>
      <c r="N1240" s="12">
        <v>0.4700000000000002</v>
      </c>
    </row>
    <row r="1241" spans="12:14">
      <c r="L1241" s="205">
        <v>45187</v>
      </c>
      <c r="M1241" s="12">
        <v>3.22</v>
      </c>
      <c r="N1241" s="12">
        <v>0.49000000000000021</v>
      </c>
    </row>
    <row r="1242" spans="12:14">
      <c r="L1242" s="205">
        <v>45194</v>
      </c>
      <c r="M1242" s="12">
        <v>3.29</v>
      </c>
      <c r="N1242" s="12">
        <v>0.45999999999999996</v>
      </c>
    </row>
    <row r="1243" spans="12:14">
      <c r="L1243" s="205">
        <v>45201</v>
      </c>
      <c r="M1243" s="12">
        <v>3.4</v>
      </c>
      <c r="N1243" s="12">
        <v>0.5</v>
      </c>
    </row>
    <row r="1244" spans="12:14">
      <c r="L1244" s="205">
        <v>45208</v>
      </c>
      <c r="M1244" s="12">
        <v>3.22</v>
      </c>
      <c r="N1244" s="12">
        <v>0.48</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D4FB-DBC6-48EB-9FB5-5266EBC19FB3}">
  <dimension ref="A1:T62"/>
  <sheetViews>
    <sheetView workbookViewId="0">
      <selection activeCell="L22" sqref="L22"/>
    </sheetView>
  </sheetViews>
  <sheetFormatPr defaultColWidth="9.06640625" defaultRowHeight="14.25"/>
  <cols>
    <col min="1" max="16384" width="9.06640625" style="12"/>
  </cols>
  <sheetData>
    <row r="1" spans="1:20">
      <c r="A1" s="213" t="s">
        <v>676</v>
      </c>
    </row>
    <row r="2" spans="1:20">
      <c r="A2" s="214" t="s">
        <v>675</v>
      </c>
    </row>
    <row r="7" spans="1:20">
      <c r="K7" s="256"/>
      <c r="L7" s="254"/>
      <c r="M7" s="258"/>
      <c r="N7" s="258"/>
      <c r="O7" s="258"/>
      <c r="P7" s="258"/>
      <c r="Q7" s="258"/>
      <c r="R7" s="258"/>
      <c r="S7" s="258"/>
      <c r="T7" s="256"/>
    </row>
    <row r="8" spans="1:20">
      <c r="K8" s="256"/>
      <c r="L8" s="261" t="s">
        <v>674</v>
      </c>
      <c r="M8" s="258"/>
      <c r="N8" s="258"/>
      <c r="O8" s="258"/>
      <c r="P8" s="258"/>
      <c r="Q8" s="258"/>
      <c r="R8" s="258"/>
      <c r="S8" s="258"/>
      <c r="T8" s="256"/>
    </row>
    <row r="9" spans="1:20">
      <c r="K9" s="254"/>
      <c r="L9" s="257" t="s">
        <v>673</v>
      </c>
      <c r="M9" s="260" t="s">
        <v>672</v>
      </c>
      <c r="N9" s="260" t="s">
        <v>671</v>
      </c>
      <c r="O9" s="260" t="s">
        <v>670</v>
      </c>
      <c r="P9" s="260" t="s">
        <v>669</v>
      </c>
      <c r="Q9" s="260" t="s">
        <v>668</v>
      </c>
      <c r="R9" s="260" t="s">
        <v>667</v>
      </c>
      <c r="S9" s="258"/>
      <c r="T9" s="256"/>
    </row>
    <row r="10" spans="1:20">
      <c r="K10" s="257"/>
      <c r="L10" s="257" t="s">
        <v>660</v>
      </c>
      <c r="M10" s="260" t="s">
        <v>664</v>
      </c>
      <c r="N10" s="260" t="s">
        <v>665</v>
      </c>
      <c r="O10" s="260" t="s">
        <v>666</v>
      </c>
      <c r="P10" s="260" t="s">
        <v>666</v>
      </c>
      <c r="Q10" s="260" t="s">
        <v>665</v>
      </c>
      <c r="R10" s="260" t="s">
        <v>664</v>
      </c>
      <c r="S10" s="258"/>
      <c r="T10" s="256"/>
    </row>
    <row r="11" spans="1:20">
      <c r="K11" s="259">
        <v>2014</v>
      </c>
      <c r="L11" s="258">
        <v>112.13613702155</v>
      </c>
      <c r="M11" s="259"/>
      <c r="N11" s="259"/>
      <c r="O11" s="259"/>
      <c r="P11" s="259"/>
      <c r="Q11" s="259"/>
      <c r="R11" s="259"/>
      <c r="S11" s="258"/>
      <c r="T11" s="256"/>
    </row>
    <row r="12" spans="1:20">
      <c r="K12" s="259">
        <v>2015</v>
      </c>
      <c r="L12" s="258">
        <v>106.350466973262</v>
      </c>
      <c r="M12" s="259"/>
      <c r="N12" s="259"/>
      <c r="O12" s="259"/>
      <c r="P12" s="259"/>
      <c r="Q12" s="259"/>
      <c r="R12" s="259"/>
      <c r="S12" s="258"/>
      <c r="T12" s="256"/>
    </row>
    <row r="13" spans="1:20">
      <c r="K13" s="259">
        <v>2016</v>
      </c>
      <c r="L13" s="258">
        <v>102.82320747576399</v>
      </c>
      <c r="M13" s="259"/>
      <c r="N13" s="259"/>
      <c r="O13" s="259"/>
      <c r="P13" s="259"/>
      <c r="Q13" s="259"/>
      <c r="R13" s="259"/>
      <c r="S13" s="258"/>
      <c r="T13" s="256"/>
    </row>
    <row r="14" spans="1:20">
      <c r="K14" s="259">
        <v>2017</v>
      </c>
      <c r="L14" s="258">
        <v>95.297838061440004</v>
      </c>
      <c r="M14" s="259"/>
      <c r="N14" s="259"/>
      <c r="O14" s="259"/>
      <c r="P14" s="259"/>
      <c r="Q14" s="259"/>
      <c r="R14" s="259"/>
      <c r="S14" s="258"/>
      <c r="T14" s="256"/>
    </row>
    <row r="15" spans="1:20">
      <c r="K15" s="259">
        <v>2018</v>
      </c>
      <c r="L15" s="258">
        <v>90.9341068357419</v>
      </c>
      <c r="M15" s="259"/>
      <c r="N15" s="259"/>
      <c r="O15" s="259"/>
      <c r="P15" s="259"/>
      <c r="Q15" s="259"/>
      <c r="R15" s="259"/>
      <c r="S15" s="258"/>
      <c r="T15" s="256"/>
    </row>
    <row r="16" spans="1:20">
      <c r="K16" s="259">
        <v>2019</v>
      </c>
      <c r="L16" s="258">
        <v>82.845586033490306</v>
      </c>
      <c r="M16" s="258"/>
      <c r="N16" s="259"/>
      <c r="O16" s="259"/>
      <c r="P16" s="259"/>
      <c r="Q16" s="259"/>
      <c r="R16" s="259"/>
      <c r="S16" s="258"/>
      <c r="T16" s="256"/>
    </row>
    <row r="17" spans="11:20">
      <c r="K17" s="259">
        <v>2020</v>
      </c>
      <c r="L17" s="258">
        <v>91.683505998087696</v>
      </c>
      <c r="M17" s="258">
        <v>91.683505998087696</v>
      </c>
      <c r="N17" s="258">
        <v>0</v>
      </c>
      <c r="O17" s="258">
        <v>0</v>
      </c>
      <c r="P17" s="258">
        <v>0</v>
      </c>
      <c r="Q17" s="258">
        <v>0</v>
      </c>
      <c r="R17" s="258">
        <v>0</v>
      </c>
      <c r="S17" s="258"/>
      <c r="T17" s="256"/>
    </row>
    <row r="18" spans="11:20">
      <c r="K18" s="259">
        <v>2021</v>
      </c>
      <c r="L18" s="258">
        <v>82.724696824859194</v>
      </c>
      <c r="M18" s="258">
        <v>82.724696824859194</v>
      </c>
      <c r="N18" s="258">
        <v>0</v>
      </c>
      <c r="O18" s="258">
        <v>0</v>
      </c>
      <c r="P18" s="258">
        <v>0</v>
      </c>
      <c r="Q18" s="258">
        <v>0</v>
      </c>
      <c r="R18" s="258">
        <v>0</v>
      </c>
      <c r="S18" s="258"/>
      <c r="T18" s="256"/>
    </row>
    <row r="19" spans="11:20">
      <c r="K19" s="259">
        <v>2022</v>
      </c>
      <c r="L19" s="258">
        <v>68.864594927069305</v>
      </c>
      <c r="M19" s="258">
        <v>68.864594927069305</v>
      </c>
      <c r="N19" s="258">
        <v>0</v>
      </c>
      <c r="O19" s="258">
        <v>0</v>
      </c>
      <c r="P19" s="258">
        <v>0</v>
      </c>
      <c r="Q19" s="258">
        <v>0</v>
      </c>
      <c r="R19" s="258">
        <v>0</v>
      </c>
      <c r="S19" s="258"/>
      <c r="T19" s="256"/>
    </row>
    <row r="20" spans="11:20">
      <c r="K20" s="259">
        <v>2023</v>
      </c>
      <c r="L20" s="258">
        <v>62.943989071038203</v>
      </c>
      <c r="M20" s="258">
        <v>62.943989071038203</v>
      </c>
      <c r="N20" s="258">
        <v>0</v>
      </c>
      <c r="O20" s="258">
        <v>0</v>
      </c>
      <c r="P20" s="258">
        <v>0</v>
      </c>
      <c r="Q20" s="258">
        <v>0</v>
      </c>
      <c r="R20" s="258">
        <v>0</v>
      </c>
      <c r="S20" s="258"/>
      <c r="T20" s="256"/>
    </row>
    <row r="21" spans="11:20">
      <c r="K21" s="259">
        <v>2024</v>
      </c>
      <c r="L21" s="258">
        <v>63.3138020833333</v>
      </c>
      <c r="M21" s="258">
        <v>56.605602150765002</v>
      </c>
      <c r="N21" s="258">
        <v>3.0958997849322998</v>
      </c>
      <c r="O21" s="258">
        <v>1.8810641842575038</v>
      </c>
      <c r="P21" s="258">
        <v>3.4730748983639046</v>
      </c>
      <c r="Q21" s="258">
        <v>2.3378598426636898</v>
      </c>
      <c r="R21" s="258">
        <v>4.9416417673228068</v>
      </c>
      <c r="S21" s="254"/>
      <c r="T21" s="254"/>
    </row>
    <row r="22" spans="11:20">
      <c r="K22" s="259">
        <v>2025</v>
      </c>
      <c r="L22" s="258">
        <v>60.1356090717792</v>
      </c>
      <c r="M22" s="258">
        <v>51.396197828422594</v>
      </c>
      <c r="N22" s="258">
        <v>4.026614472548502</v>
      </c>
      <c r="O22" s="258">
        <v>2.4422531729398997</v>
      </c>
      <c r="P22" s="258">
        <v>4.6277560370302027</v>
      </c>
      <c r="Q22" s="258">
        <v>3.0704515600084079</v>
      </c>
      <c r="R22" s="258">
        <v>5.9441580465550885</v>
      </c>
      <c r="S22" s="254"/>
      <c r="T22" s="254"/>
    </row>
    <row r="23" spans="11:20">
      <c r="K23" s="259">
        <v>2026</v>
      </c>
      <c r="L23" s="258">
        <v>57.377416225091402</v>
      </c>
      <c r="M23" s="258">
        <v>46.964327279116198</v>
      </c>
      <c r="N23" s="258">
        <v>4.7529225451105006</v>
      </c>
      <c r="O23" s="258">
        <v>2.9806627651533049</v>
      </c>
      <c r="P23" s="258">
        <v>5.5464976184118981</v>
      </c>
      <c r="Q23" s="258">
        <v>3.6563277870943978</v>
      </c>
      <c r="R23" s="258">
        <v>7.0849912524755041</v>
      </c>
      <c r="S23" s="254"/>
      <c r="T23" s="254"/>
    </row>
    <row r="24" spans="11:20">
      <c r="K24" s="259"/>
      <c r="L24" s="258"/>
      <c r="M24" s="258"/>
      <c r="N24" s="258"/>
      <c r="O24" s="258"/>
      <c r="P24" s="258"/>
      <c r="Q24" s="258"/>
      <c r="R24" s="258"/>
      <c r="S24" s="254"/>
      <c r="T24" s="254"/>
    </row>
    <row r="25" spans="11:20">
      <c r="K25" s="259"/>
      <c r="L25" s="258"/>
      <c r="M25" s="258"/>
      <c r="N25" s="258"/>
      <c r="O25" s="258"/>
      <c r="P25" s="258"/>
      <c r="Q25" s="258"/>
      <c r="R25" s="258"/>
      <c r="S25" s="254"/>
      <c r="T25" s="254"/>
    </row>
    <row r="26" spans="11:20">
      <c r="K26" s="259"/>
      <c r="L26" s="258"/>
      <c r="M26" s="258"/>
      <c r="N26" s="258"/>
      <c r="O26" s="258"/>
      <c r="P26" s="258"/>
      <c r="Q26" s="258"/>
      <c r="R26" s="258"/>
      <c r="S26" s="254"/>
      <c r="T26" s="254"/>
    </row>
    <row r="27" spans="11:20">
      <c r="K27" s="254"/>
      <c r="L27" s="254"/>
      <c r="M27" s="254"/>
      <c r="N27" s="254"/>
      <c r="O27" s="254"/>
      <c r="P27" s="254"/>
      <c r="R27" s="258"/>
      <c r="S27" s="254"/>
      <c r="T27" s="254"/>
    </row>
    <row r="28" spans="11:20">
      <c r="K28" s="254"/>
      <c r="L28" s="254"/>
      <c r="M28" s="254" t="s">
        <v>663</v>
      </c>
      <c r="N28" s="254" t="s">
        <v>662</v>
      </c>
      <c r="O28" s="254" t="s">
        <v>661</v>
      </c>
      <c r="P28" s="254"/>
      <c r="R28" s="258"/>
      <c r="S28" s="254"/>
      <c r="T28" s="254"/>
    </row>
    <row r="29" spans="11:20">
      <c r="K29" s="254"/>
      <c r="L29" s="254" t="s">
        <v>660</v>
      </c>
      <c r="M29" s="257"/>
      <c r="N29" s="257"/>
      <c r="O29" s="257"/>
      <c r="P29" s="257"/>
      <c r="R29" s="254"/>
      <c r="S29" s="254"/>
      <c r="T29" s="254"/>
    </row>
    <row r="30" spans="11:20">
      <c r="K30" s="256">
        <v>2014</v>
      </c>
      <c r="L30" s="255">
        <v>112.13613702155</v>
      </c>
      <c r="M30" s="255">
        <v>112.13613702155</v>
      </c>
      <c r="N30" s="255">
        <v>112.13613702155</v>
      </c>
      <c r="O30" s="255">
        <v>112.13613702155</v>
      </c>
      <c r="P30" s="255"/>
      <c r="R30" s="254"/>
      <c r="S30" s="254"/>
      <c r="T30" s="254"/>
    </row>
    <row r="31" spans="11:20">
      <c r="K31" s="256">
        <v>2015</v>
      </c>
      <c r="L31" s="255">
        <v>106.350466973262</v>
      </c>
      <c r="M31" s="255">
        <v>106.350466973262</v>
      </c>
      <c r="N31" s="255">
        <v>106.350466973262</v>
      </c>
      <c r="O31" s="255">
        <v>106.350466973262</v>
      </c>
      <c r="P31" s="255"/>
      <c r="R31" s="254"/>
      <c r="S31" s="254"/>
      <c r="T31" s="254"/>
    </row>
    <row r="32" spans="11:20">
      <c r="K32" s="256">
        <v>2016</v>
      </c>
      <c r="L32" s="255">
        <v>102.82320747576399</v>
      </c>
      <c r="M32" s="255">
        <v>102.82320747576399</v>
      </c>
      <c r="N32" s="255">
        <v>102.82320747576399</v>
      </c>
      <c r="O32" s="255">
        <v>102.82320747576399</v>
      </c>
      <c r="P32" s="255"/>
      <c r="R32" s="254"/>
      <c r="S32" s="254"/>
      <c r="T32" s="254"/>
    </row>
    <row r="33" spans="11:20">
      <c r="K33" s="256">
        <v>2017</v>
      </c>
      <c r="L33" s="255">
        <v>95.297838061440004</v>
      </c>
      <c r="M33" s="255">
        <v>95.297838061440004</v>
      </c>
      <c r="N33" s="255">
        <v>95.297838061440004</v>
      </c>
      <c r="O33" s="255">
        <v>95.297838061440004</v>
      </c>
      <c r="P33" s="255"/>
      <c r="R33" s="254"/>
      <c r="S33" s="254"/>
      <c r="T33" s="254"/>
    </row>
    <row r="34" spans="11:20">
      <c r="K34" s="256">
        <v>2018</v>
      </c>
      <c r="L34" s="255">
        <v>90.9341068357419</v>
      </c>
      <c r="M34" s="255">
        <v>90.9341068357419</v>
      </c>
      <c r="N34" s="255">
        <v>90.9341068357419</v>
      </c>
      <c r="O34" s="255">
        <v>90.9341068357419</v>
      </c>
      <c r="P34" s="255"/>
      <c r="R34" s="254"/>
      <c r="S34" s="254"/>
      <c r="T34" s="254"/>
    </row>
    <row r="35" spans="11:20">
      <c r="K35" s="256">
        <v>2019</v>
      </c>
      <c r="L35" s="255">
        <v>82.845586033490306</v>
      </c>
      <c r="M35" s="255">
        <v>82.845586033490306</v>
      </c>
      <c r="N35" s="255">
        <v>82.845586033490306</v>
      </c>
      <c r="O35" s="255">
        <v>82.845586033490306</v>
      </c>
      <c r="P35" s="255"/>
      <c r="R35" s="254"/>
      <c r="S35" s="254"/>
      <c r="T35" s="254"/>
    </row>
    <row r="36" spans="11:20">
      <c r="K36" s="256">
        <v>2020</v>
      </c>
      <c r="L36" s="255">
        <v>91.683505998087696</v>
      </c>
      <c r="M36" s="255">
        <v>91.683505998087696</v>
      </c>
      <c r="N36" s="255">
        <v>91.683505998087696</v>
      </c>
      <c r="O36" s="255">
        <v>91.683505998087696</v>
      </c>
      <c r="P36" s="255"/>
      <c r="R36" s="254"/>
      <c r="S36" s="254"/>
      <c r="T36" s="254"/>
    </row>
    <row r="37" spans="11:20">
      <c r="K37" s="256">
        <v>2021</v>
      </c>
      <c r="L37" s="255">
        <v>82.724696824859194</v>
      </c>
      <c r="M37" s="255">
        <v>82.724696824859194</v>
      </c>
      <c r="N37" s="255">
        <v>82.724696824859194</v>
      </c>
      <c r="O37" s="255">
        <v>82.724696824859194</v>
      </c>
      <c r="P37" s="255"/>
      <c r="R37" s="254"/>
      <c r="S37" s="254"/>
      <c r="T37" s="254"/>
    </row>
    <row r="38" spans="11:20">
      <c r="K38" s="256">
        <v>2022</v>
      </c>
      <c r="L38" s="255">
        <v>68.864594927069305</v>
      </c>
      <c r="M38" s="255">
        <v>68.864594927069305</v>
      </c>
      <c r="N38" s="255">
        <v>68.864594927069305</v>
      </c>
      <c r="O38" s="255">
        <v>68.864594927069305</v>
      </c>
      <c r="P38" s="255"/>
      <c r="R38" s="254"/>
      <c r="S38" s="254"/>
      <c r="T38" s="254"/>
    </row>
    <row r="39" spans="11:20">
      <c r="K39" s="256">
        <v>2023</v>
      </c>
      <c r="L39" s="255">
        <v>62.943989071038203</v>
      </c>
      <c r="M39" s="255">
        <v>62.943989071038203</v>
      </c>
      <c r="N39" s="255">
        <v>62.943989071038203</v>
      </c>
      <c r="O39" s="255">
        <v>62.943989071038203</v>
      </c>
      <c r="P39" s="255"/>
      <c r="R39" s="254"/>
      <c r="S39" s="254"/>
      <c r="T39" s="254"/>
    </row>
    <row r="40" spans="11:20">
      <c r="K40" s="256">
        <v>2024</v>
      </c>
      <c r="L40" s="255">
        <v>63.3138020833333</v>
      </c>
      <c r="M40" s="255">
        <v>67.673492083333301</v>
      </c>
      <c r="N40" s="255">
        <v>63.368472083333302</v>
      </c>
      <c r="O40" s="255">
        <v>88.082482083333304</v>
      </c>
      <c r="P40" s="255"/>
      <c r="R40" s="254"/>
      <c r="S40" s="254"/>
      <c r="T40" s="254"/>
    </row>
    <row r="41" spans="11:20">
      <c r="K41" s="256">
        <v>2025</v>
      </c>
      <c r="L41" s="255">
        <v>60.1356090717792</v>
      </c>
      <c r="M41" s="255">
        <v>71.512599071779206</v>
      </c>
      <c r="N41" s="255">
        <v>60.320809071779202</v>
      </c>
      <c r="O41" s="255">
        <v>92.465579071779302</v>
      </c>
      <c r="P41" s="255"/>
      <c r="R41" s="254"/>
      <c r="S41" s="254"/>
      <c r="T41" s="254"/>
    </row>
    <row r="42" spans="11:20">
      <c r="K42" s="256">
        <v>2026</v>
      </c>
      <c r="L42" s="255">
        <v>57.377416225091402</v>
      </c>
      <c r="M42" s="255">
        <v>73.588176225091402</v>
      </c>
      <c r="N42" s="255">
        <v>57.761956225091403</v>
      </c>
      <c r="O42" s="255">
        <v>94.4566762250914</v>
      </c>
      <c r="P42" s="255"/>
      <c r="R42" s="254"/>
      <c r="S42" s="254"/>
      <c r="T42" s="254"/>
    </row>
    <row r="43" spans="11:20">
      <c r="K43" s="254"/>
      <c r="L43" s="254"/>
      <c r="M43" s="254"/>
      <c r="N43" s="254"/>
      <c r="O43" s="254"/>
      <c r="P43" s="254"/>
      <c r="Q43" s="254"/>
      <c r="R43" s="254"/>
      <c r="S43" s="254"/>
      <c r="T43" s="254"/>
    </row>
    <row r="44" spans="11:20">
      <c r="K44" s="254"/>
      <c r="L44" s="254"/>
      <c r="M44" s="254"/>
      <c r="N44" s="254"/>
      <c r="O44" s="254"/>
      <c r="P44" s="254"/>
      <c r="Q44" s="254"/>
      <c r="R44" s="254"/>
      <c r="S44" s="254"/>
      <c r="T44" s="254"/>
    </row>
    <row r="45" spans="11:20">
      <c r="K45" s="254"/>
      <c r="L45" s="254"/>
      <c r="M45" s="254"/>
      <c r="T45" s="254"/>
    </row>
    <row r="46" spans="11:20">
      <c r="K46" s="254"/>
      <c r="L46" s="254"/>
      <c r="M46" s="254"/>
      <c r="T46" s="254"/>
    </row>
    <row r="47" spans="11:20">
      <c r="K47" s="254"/>
      <c r="L47" s="254"/>
      <c r="M47" s="254"/>
      <c r="T47" s="254"/>
    </row>
    <row r="48" spans="11:20">
      <c r="K48" s="254"/>
      <c r="L48" s="254"/>
      <c r="M48" s="254"/>
      <c r="T48" s="254"/>
    </row>
    <row r="49" spans="11:20">
      <c r="K49" s="254"/>
      <c r="L49" s="254"/>
      <c r="M49" s="254"/>
      <c r="T49" s="254"/>
    </row>
    <row r="50" spans="11:20">
      <c r="K50" s="254"/>
      <c r="L50" s="254"/>
      <c r="M50" s="254"/>
      <c r="T50" s="254"/>
    </row>
    <row r="51" spans="11:20">
      <c r="K51" s="254"/>
      <c r="L51" s="254"/>
      <c r="M51" s="254"/>
      <c r="T51" s="254"/>
    </row>
    <row r="52" spans="11:20">
      <c r="K52" s="254"/>
      <c r="L52" s="254"/>
      <c r="M52" s="254"/>
      <c r="T52" s="254"/>
    </row>
    <row r="53" spans="11:20">
      <c r="K53" s="254"/>
      <c r="L53" s="254"/>
      <c r="M53" s="254"/>
      <c r="T53" s="254"/>
    </row>
    <row r="54" spans="11:20">
      <c r="K54" s="254"/>
      <c r="L54" s="254"/>
      <c r="M54" s="254"/>
      <c r="T54" s="254"/>
    </row>
    <row r="55" spans="11:20">
      <c r="K55" s="254"/>
      <c r="L55" s="254"/>
      <c r="M55" s="254"/>
      <c r="T55" s="254"/>
    </row>
    <row r="56" spans="11:20">
      <c r="K56" s="254"/>
      <c r="L56" s="254"/>
      <c r="M56" s="254"/>
      <c r="T56" s="254"/>
    </row>
    <row r="57" spans="11:20">
      <c r="K57" s="254"/>
      <c r="L57" s="254"/>
      <c r="M57" s="254"/>
      <c r="T57" s="254"/>
    </row>
    <row r="58" spans="11:20">
      <c r="K58" s="254"/>
      <c r="L58" s="254"/>
      <c r="M58" s="254"/>
      <c r="T58" s="254"/>
    </row>
    <row r="59" spans="11:20">
      <c r="K59" s="254"/>
      <c r="L59" s="254"/>
      <c r="M59" s="254"/>
      <c r="T59" s="254"/>
    </row>
    <row r="60" spans="11:20">
      <c r="K60" s="254"/>
      <c r="L60" s="254"/>
      <c r="M60" s="254"/>
      <c r="T60" s="254"/>
    </row>
    <row r="61" spans="11:20">
      <c r="K61" s="254"/>
      <c r="L61" s="254"/>
      <c r="M61" s="254"/>
      <c r="N61" s="254"/>
      <c r="O61" s="254"/>
      <c r="P61" s="254"/>
      <c r="Q61" s="254"/>
      <c r="R61" s="254"/>
      <c r="S61" s="254"/>
      <c r="T61" s="254"/>
    </row>
    <row r="62" spans="11:20">
      <c r="K62" s="254"/>
      <c r="L62" s="254"/>
      <c r="M62" s="254"/>
      <c r="N62" s="254"/>
      <c r="O62" s="254"/>
      <c r="P62" s="254"/>
      <c r="Q62" s="254"/>
      <c r="R62" s="254"/>
      <c r="S62" s="254"/>
      <c r="T62" s="254"/>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20CD-EE98-4AC5-93DB-91388C3F1238}">
  <dimension ref="A1:P29"/>
  <sheetViews>
    <sheetView workbookViewId="0">
      <selection activeCell="L22" sqref="L22"/>
    </sheetView>
  </sheetViews>
  <sheetFormatPr defaultColWidth="9.06640625" defaultRowHeight="14.25"/>
  <cols>
    <col min="1" max="16384" width="9.06640625" style="12"/>
  </cols>
  <sheetData>
    <row r="1" spans="1:16">
      <c r="A1" s="213" t="s">
        <v>679</v>
      </c>
    </row>
    <row r="2" spans="1:16">
      <c r="A2" s="214" t="s">
        <v>675</v>
      </c>
    </row>
    <row r="5" spans="1:16" ht="28.5">
      <c r="N5" s="253" t="s">
        <v>678</v>
      </c>
      <c r="O5" s="253" t="s">
        <v>677</v>
      </c>
      <c r="P5" s="12" t="s">
        <v>660</v>
      </c>
    </row>
    <row r="6" spans="1:16">
      <c r="M6" s="12">
        <v>2014</v>
      </c>
      <c r="N6" s="13">
        <v>112.13613702155</v>
      </c>
      <c r="O6" s="13">
        <v>112.13613702155</v>
      </c>
      <c r="P6" s="13">
        <v>112.13613702155</v>
      </c>
    </row>
    <row r="7" spans="1:16">
      <c r="M7" s="12">
        <v>2015</v>
      </c>
      <c r="N7" s="13">
        <v>106.350466973262</v>
      </c>
      <c r="O7" s="13">
        <v>106.350466973262</v>
      </c>
      <c r="P7" s="13">
        <v>106.350466973262</v>
      </c>
    </row>
    <row r="8" spans="1:16">
      <c r="M8" s="12">
        <v>2016</v>
      </c>
      <c r="N8" s="13">
        <v>102.82320747576399</v>
      </c>
      <c r="O8" s="13">
        <v>102.82320747576399</v>
      </c>
      <c r="P8" s="13">
        <v>102.82320747576399</v>
      </c>
    </row>
    <row r="9" spans="1:16">
      <c r="M9" s="12">
        <v>2017</v>
      </c>
      <c r="N9" s="13">
        <v>95.297838061440004</v>
      </c>
      <c r="O9" s="13">
        <v>95.297838061440004</v>
      </c>
      <c r="P9" s="13">
        <v>95.297838061440004</v>
      </c>
    </row>
    <row r="10" spans="1:16">
      <c r="M10" s="12">
        <v>2018</v>
      </c>
      <c r="N10" s="13">
        <v>90.9341068357419</v>
      </c>
      <c r="O10" s="13">
        <v>90.9341068357419</v>
      </c>
      <c r="P10" s="13">
        <v>90.9341068357419</v>
      </c>
    </row>
    <row r="11" spans="1:16">
      <c r="M11" s="12">
        <v>2019</v>
      </c>
      <c r="N11" s="13">
        <v>82.845586033490306</v>
      </c>
      <c r="O11" s="13">
        <v>82.845586033490306</v>
      </c>
      <c r="P11" s="13">
        <v>82.845586033490306</v>
      </c>
    </row>
    <row r="12" spans="1:16">
      <c r="M12" s="12">
        <v>2020</v>
      </c>
      <c r="N12" s="13">
        <v>91.683505998087696</v>
      </c>
      <c r="O12" s="13">
        <v>91.683505998087696</v>
      </c>
      <c r="P12" s="13">
        <v>91.683505998087696</v>
      </c>
    </row>
    <row r="13" spans="1:16">
      <c r="M13" s="12">
        <v>2021</v>
      </c>
      <c r="N13" s="13">
        <v>82.724696824859194</v>
      </c>
      <c r="O13" s="13">
        <v>82.724696824859194</v>
      </c>
      <c r="P13" s="13">
        <v>82.724696824859194</v>
      </c>
    </row>
    <row r="14" spans="1:16">
      <c r="M14" s="12">
        <v>2022</v>
      </c>
      <c r="N14" s="13">
        <v>68.864594927069305</v>
      </c>
      <c r="O14" s="13">
        <v>68.864594927069305</v>
      </c>
      <c r="P14" s="13">
        <v>68.864594927069305</v>
      </c>
    </row>
    <row r="15" spans="1:16">
      <c r="M15" s="12">
        <v>2023</v>
      </c>
      <c r="N15" s="13">
        <v>62.943989071038203</v>
      </c>
      <c r="O15" s="13">
        <v>62.943989071038203</v>
      </c>
      <c r="P15" s="13">
        <v>62.943989071038203</v>
      </c>
    </row>
    <row r="16" spans="1:16">
      <c r="M16" s="12">
        <v>2024</v>
      </c>
      <c r="N16" s="13">
        <v>65.884432083333309</v>
      </c>
      <c r="O16" s="13">
        <v>65.811852083333292</v>
      </c>
      <c r="P16" s="13">
        <v>63.3138020833333</v>
      </c>
    </row>
    <row r="17" spans="13:16">
      <c r="M17" s="12">
        <v>2025</v>
      </c>
      <c r="N17" s="13">
        <v>65.703179071779203</v>
      </c>
      <c r="O17" s="13">
        <v>64.150659071779202</v>
      </c>
      <c r="P17" s="13">
        <v>60.1356090717792</v>
      </c>
    </row>
    <row r="18" spans="13:16">
      <c r="M18" s="12">
        <v>2026</v>
      </c>
      <c r="N18" s="13">
        <v>65.706146225091402</v>
      </c>
      <c r="O18" s="13">
        <v>62.762756225091401</v>
      </c>
      <c r="P18" s="13">
        <v>57.377416225091402</v>
      </c>
    </row>
    <row r="19" spans="13:16">
      <c r="M19" s="12">
        <v>2027</v>
      </c>
      <c r="N19" s="13">
        <v>62.836779779217196</v>
      </c>
      <c r="O19" s="13">
        <v>58.572989779217195</v>
      </c>
      <c r="P19" s="13">
        <v>51.961139779217199</v>
      </c>
    </row>
    <row r="20" spans="13:16">
      <c r="M20" s="12">
        <v>2028</v>
      </c>
      <c r="N20" s="13">
        <v>59.107025901435101</v>
      </c>
      <c r="O20" s="13">
        <v>53.674115901435101</v>
      </c>
      <c r="P20" s="13">
        <v>45.983885901435102</v>
      </c>
    </row>
    <row r="21" spans="13:16">
      <c r="M21" s="12">
        <v>2029</v>
      </c>
      <c r="N21" s="13">
        <v>55.605547855497299</v>
      </c>
      <c r="O21" s="13">
        <v>49.160297855497298</v>
      </c>
      <c r="P21" s="13">
        <v>40.532317855497297</v>
      </c>
    </row>
    <row r="22" spans="13:16">
      <c r="M22" s="12">
        <v>2030</v>
      </c>
      <c r="N22" s="13">
        <v>52.189233939169398</v>
      </c>
      <c r="O22" s="13">
        <v>44.8904839391694</v>
      </c>
      <c r="P22" s="13">
        <v>35.443733939169398</v>
      </c>
    </row>
    <row r="23" spans="13:16">
      <c r="M23" s="12">
        <v>2031</v>
      </c>
      <c r="N23" s="13">
        <v>49.206613290830504</v>
      </c>
      <c r="O23" s="13">
        <v>41.1714332908305</v>
      </c>
      <c r="P23" s="13">
        <v>31.002083290830502</v>
      </c>
    </row>
    <row r="24" spans="13:16">
      <c r="M24" s="12">
        <v>2032</v>
      </c>
      <c r="N24" s="13">
        <v>46.479672508383899</v>
      </c>
      <c r="O24" s="13">
        <v>37.781972508383902</v>
      </c>
      <c r="P24" s="13">
        <v>27.0263025083839</v>
      </c>
    </row>
    <row r="25" spans="13:16">
      <c r="M25" s="12">
        <v>2033</v>
      </c>
      <c r="N25" s="13">
        <v>43.953226196848597</v>
      </c>
      <c r="O25" s="13">
        <v>34.6969461968486</v>
      </c>
      <c r="P25" s="13">
        <v>23.441556196848602</v>
      </c>
    </row>
    <row r="26" spans="13:16">
      <c r="M26" s="12">
        <v>2034</v>
      </c>
      <c r="N26" s="13">
        <v>41.589648631214601</v>
      </c>
      <c r="O26" s="13">
        <v>31.866918631214595</v>
      </c>
      <c r="P26" s="13">
        <v>20.210488631214599</v>
      </c>
    </row>
    <row r="27" spans="13:16">
      <c r="M27" s="12">
        <v>2035</v>
      </c>
      <c r="N27" s="13">
        <v>39.359157155080396</v>
      </c>
      <c r="O27" s="13">
        <v>29.253175155080399</v>
      </c>
      <c r="P27" s="13">
        <v>17.278825155080401</v>
      </c>
    </row>
    <row r="28" spans="13:16">
      <c r="M28" s="12">
        <v>2036</v>
      </c>
      <c r="N28" s="13">
        <v>37.239146720201298</v>
      </c>
      <c r="O28" s="13">
        <v>26.825162720201298</v>
      </c>
      <c r="P28" s="13">
        <v>14.6085037202013</v>
      </c>
    </row>
    <row r="29" spans="13:16">
      <c r="M29" s="12">
        <v>2037</v>
      </c>
      <c r="N29" s="13">
        <v>35.261689378157996</v>
      </c>
      <c r="O29" s="13">
        <v>24.607249678157999</v>
      </c>
      <c r="P29" s="13">
        <v>12.215568378158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9CBA-082A-4401-8AAF-7CB82E6B02C0}">
  <dimension ref="A1:K26"/>
  <sheetViews>
    <sheetView workbookViewId="0">
      <selection activeCell="L22" sqref="L22"/>
    </sheetView>
  </sheetViews>
  <sheetFormatPr defaultColWidth="9.06640625" defaultRowHeight="14.25"/>
  <cols>
    <col min="1" max="16384" width="9.06640625" style="12"/>
  </cols>
  <sheetData>
    <row r="1" spans="1:11">
      <c r="A1" s="213" t="s">
        <v>680</v>
      </c>
    </row>
    <row r="2" spans="1:11">
      <c r="A2" s="214" t="s">
        <v>675</v>
      </c>
      <c r="J2" s="12" t="s">
        <v>660</v>
      </c>
      <c r="K2" s="12" t="s">
        <v>662</v>
      </c>
    </row>
    <row r="3" spans="1:11">
      <c r="I3" s="12">
        <v>2014</v>
      </c>
      <c r="J3" s="13">
        <v>112.13613702155</v>
      </c>
      <c r="K3" s="13">
        <v>112.13613702155</v>
      </c>
    </row>
    <row r="4" spans="1:11">
      <c r="I4" s="12">
        <v>2015</v>
      </c>
      <c r="J4" s="13">
        <v>106.350466973262</v>
      </c>
      <c r="K4" s="13">
        <v>106.350466973262</v>
      </c>
    </row>
    <row r="5" spans="1:11">
      <c r="I5" s="12">
        <v>2016</v>
      </c>
      <c r="J5" s="13">
        <v>102.82320747576399</v>
      </c>
      <c r="K5" s="13">
        <v>102.82320747576399</v>
      </c>
    </row>
    <row r="6" spans="1:11">
      <c r="I6" s="12">
        <v>2017</v>
      </c>
      <c r="J6" s="13">
        <v>95.297838061440004</v>
      </c>
      <c r="K6" s="13">
        <v>95.297838061440004</v>
      </c>
    </row>
    <row r="7" spans="1:11">
      <c r="I7" s="12">
        <v>2018</v>
      </c>
      <c r="J7" s="13">
        <v>90.9341068357419</v>
      </c>
      <c r="K7" s="13">
        <v>90.9341068357419</v>
      </c>
    </row>
    <row r="8" spans="1:11">
      <c r="I8" s="12">
        <v>2019</v>
      </c>
      <c r="J8" s="13">
        <v>82.845586033490306</v>
      </c>
      <c r="K8" s="13">
        <v>82.845586033490306</v>
      </c>
    </row>
    <row r="9" spans="1:11">
      <c r="I9" s="12">
        <v>2020</v>
      </c>
      <c r="J9" s="13">
        <v>91.683505998087696</v>
      </c>
      <c r="K9" s="13">
        <v>91.683505998087696</v>
      </c>
    </row>
    <row r="10" spans="1:11">
      <c r="I10" s="12">
        <v>2021</v>
      </c>
      <c r="J10" s="13">
        <v>82.724696824859194</v>
      </c>
      <c r="K10" s="13">
        <v>82.724696824859194</v>
      </c>
    </row>
    <row r="11" spans="1:11">
      <c r="I11" s="12">
        <v>2022</v>
      </c>
      <c r="J11" s="13">
        <v>68.864594927069305</v>
      </c>
      <c r="K11" s="13">
        <v>68.864594927069305</v>
      </c>
    </row>
    <row r="12" spans="1:11">
      <c r="I12" s="12">
        <v>2023</v>
      </c>
      <c r="J12" s="13">
        <v>62.943989071038203</v>
      </c>
      <c r="K12" s="13">
        <v>62.943989071038203</v>
      </c>
    </row>
    <row r="13" spans="1:11">
      <c r="I13" s="12">
        <v>2024</v>
      </c>
      <c r="J13" s="13">
        <v>63.3138020833333</v>
      </c>
      <c r="K13" s="13">
        <v>63.368472083333302</v>
      </c>
    </row>
    <row r="14" spans="1:11">
      <c r="I14" s="12">
        <v>2025</v>
      </c>
      <c r="J14" s="13">
        <v>60.1356090717792</v>
      </c>
      <c r="K14" s="13">
        <v>60.320809071779202</v>
      </c>
    </row>
    <row r="15" spans="1:11">
      <c r="I15" s="12">
        <v>2026</v>
      </c>
      <c r="J15" s="13">
        <v>57.377416225091402</v>
      </c>
      <c r="K15" s="13">
        <v>57.761956225091403</v>
      </c>
    </row>
    <row r="16" spans="1:11">
      <c r="I16" s="12">
        <v>2027</v>
      </c>
      <c r="J16" s="13">
        <v>51.961139779217199</v>
      </c>
      <c r="K16" s="13">
        <v>52.570939779217198</v>
      </c>
    </row>
    <row r="17" spans="9:11">
      <c r="I17" s="12">
        <v>2028</v>
      </c>
      <c r="J17" s="13">
        <v>45.983885901435102</v>
      </c>
      <c r="K17" s="13">
        <v>46.848725901435103</v>
      </c>
    </row>
    <row r="18" spans="9:11">
      <c r="I18" s="12">
        <v>2029</v>
      </c>
      <c r="J18" s="13">
        <v>40.532317855497297</v>
      </c>
      <c r="K18" s="13">
        <v>41.685467855497301</v>
      </c>
    </row>
    <row r="19" spans="9:11">
      <c r="I19" s="12">
        <v>2030</v>
      </c>
      <c r="J19" s="13">
        <v>35.443733939169398</v>
      </c>
      <c r="K19" s="13">
        <v>36.938213939169401</v>
      </c>
    </row>
    <row r="20" spans="9:11">
      <c r="I20" s="12">
        <v>2031</v>
      </c>
      <c r="J20" s="13">
        <v>31.002083290830502</v>
      </c>
      <c r="K20" s="13">
        <v>32.889823290830499</v>
      </c>
    </row>
    <row r="21" spans="9:11">
      <c r="I21" s="12">
        <v>2032</v>
      </c>
      <c r="J21" s="13">
        <v>27.0263025083839</v>
      </c>
      <c r="K21" s="13">
        <v>29.3013625083839</v>
      </c>
    </row>
    <row r="22" spans="9:11">
      <c r="I22" s="12">
        <v>2033</v>
      </c>
      <c r="J22" s="13">
        <v>23.441556196848602</v>
      </c>
      <c r="K22" s="13">
        <v>26.099096196848599</v>
      </c>
    </row>
    <row r="23" spans="9:11">
      <c r="I23" s="12">
        <v>2034</v>
      </c>
      <c r="J23" s="13">
        <v>20.210488631214599</v>
      </c>
      <c r="K23" s="13">
        <v>23.235428631214599</v>
      </c>
    </row>
    <row r="24" spans="9:11">
      <c r="I24" s="12">
        <v>2035</v>
      </c>
      <c r="J24" s="13">
        <v>17.278825155080401</v>
      </c>
      <c r="K24" s="13">
        <v>20.655437155080399</v>
      </c>
    </row>
    <row r="25" spans="9:11">
      <c r="I25" s="12">
        <v>2036</v>
      </c>
      <c r="J25" s="13">
        <v>14.6085037202013</v>
      </c>
      <c r="K25" s="13">
        <v>18.319701720201301</v>
      </c>
    </row>
    <row r="26" spans="9:11">
      <c r="I26" s="12">
        <v>2037</v>
      </c>
      <c r="J26" s="13">
        <v>12.215568378158</v>
      </c>
      <c r="K26" s="13">
        <v>16.243468378157999</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19EC3-4555-4CC2-A677-6DFE106E4F1C}">
  <dimension ref="A1:N27"/>
  <sheetViews>
    <sheetView workbookViewId="0">
      <selection activeCell="L22" sqref="L22"/>
    </sheetView>
  </sheetViews>
  <sheetFormatPr defaultColWidth="9.06640625" defaultRowHeight="14.25"/>
  <cols>
    <col min="1" max="16384" width="9.06640625" style="12"/>
  </cols>
  <sheetData>
    <row r="1" spans="1:14">
      <c r="A1" s="213" t="s">
        <v>687</v>
      </c>
    </row>
    <row r="2" spans="1:14">
      <c r="A2" s="214" t="s">
        <v>686</v>
      </c>
    </row>
    <row r="13" spans="1:14">
      <c r="M13" s="13"/>
      <c r="N13" s="13"/>
    </row>
    <row r="16" spans="1:14">
      <c r="K16" s="13"/>
      <c r="L16" s="13"/>
    </row>
    <row r="17" spans="11:14">
      <c r="K17" s="13"/>
      <c r="L17" s="13"/>
    </row>
    <row r="18" spans="11:14">
      <c r="K18" s="13"/>
      <c r="L18" s="13"/>
    </row>
    <row r="21" spans="11:14">
      <c r="M21" s="12" t="s">
        <v>685</v>
      </c>
      <c r="N21" s="12" t="s">
        <v>166</v>
      </c>
    </row>
    <row r="22" spans="11:14">
      <c r="M22" s="13"/>
      <c r="N22" s="13"/>
    </row>
    <row r="23" spans="11:14">
      <c r="M23" s="13"/>
      <c r="N23" s="13"/>
    </row>
    <row r="24" spans="11:14">
      <c r="L24" s="12" t="s">
        <v>684</v>
      </c>
      <c r="M24" s="13">
        <v>12.693786276037102</v>
      </c>
      <c r="N24" s="13">
        <v>9.9430346970481764</v>
      </c>
    </row>
    <row r="25" spans="11:14">
      <c r="L25" s="12" t="s">
        <v>683</v>
      </c>
      <c r="M25" s="13">
        <v>2.8895676796503835</v>
      </c>
      <c r="N25" s="13">
        <v>13.283089967027777</v>
      </c>
    </row>
    <row r="26" spans="11:14">
      <c r="L26" s="12" t="s">
        <v>682</v>
      </c>
      <c r="M26" s="13">
        <v>5.8552018549418108</v>
      </c>
      <c r="N26" s="13">
        <v>16.382536382536372</v>
      </c>
    </row>
    <row r="27" spans="11:14">
      <c r="L27" s="12" t="s">
        <v>681</v>
      </c>
      <c r="M27" s="13">
        <v>8.1209441339638744</v>
      </c>
      <c r="N27" s="13">
        <v>25.401929260450174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37E5-B08E-49D7-97EC-2F292BE34560}">
  <dimension ref="A1:C144"/>
  <sheetViews>
    <sheetView showGridLines="0" workbookViewId="0"/>
  </sheetViews>
  <sheetFormatPr defaultColWidth="8.796875" defaultRowHeight="14.25"/>
  <cols>
    <col min="1" max="16384" width="8.796875" style="12"/>
  </cols>
  <sheetData>
    <row r="1" spans="1:1">
      <c r="A1" s="204" t="s">
        <v>509</v>
      </c>
    </row>
    <row r="2" spans="1:1">
      <c r="A2" s="186" t="s">
        <v>507</v>
      </c>
    </row>
    <row r="3" spans="1:1">
      <c r="A3"/>
    </row>
    <row r="15" spans="1:1">
      <c r="A15" s="17" t="s">
        <v>508</v>
      </c>
    </row>
    <row r="19" spans="1:3">
      <c r="A19" s="31"/>
    </row>
    <row r="20" spans="1:3">
      <c r="B20" s="12" t="s">
        <v>505</v>
      </c>
      <c r="C20" s="12" t="s">
        <v>506</v>
      </c>
    </row>
    <row r="21" spans="1:3">
      <c r="A21" s="12">
        <v>2000</v>
      </c>
      <c r="B21" s="12">
        <v>1.57625313679879</v>
      </c>
      <c r="C21" s="12" t="s">
        <v>504</v>
      </c>
    </row>
    <row r="22" spans="1:3">
      <c r="B22" s="12">
        <v>1.3840906686569201</v>
      </c>
      <c r="C22" s="12" t="s">
        <v>504</v>
      </c>
    </row>
    <row r="23" spans="1:3">
      <c r="B23" s="12">
        <v>2.2573640155746602</v>
      </c>
      <c r="C23" s="12" t="s">
        <v>504</v>
      </c>
    </row>
    <row r="24" spans="1:3">
      <c r="B24" s="12">
        <v>0.91420393241754005</v>
      </c>
      <c r="C24" s="12" t="s">
        <v>504</v>
      </c>
    </row>
    <row r="25" spans="1:3">
      <c r="A25" s="12">
        <v>2001</v>
      </c>
      <c r="B25" s="12">
        <v>0.72196191523313102</v>
      </c>
      <c r="C25" s="12" t="s">
        <v>504</v>
      </c>
    </row>
    <row r="26" spans="1:3">
      <c r="B26" s="12">
        <v>3.3394967292867301</v>
      </c>
      <c r="C26" s="12" t="s">
        <v>504</v>
      </c>
    </row>
    <row r="27" spans="1:3">
      <c r="B27" s="12">
        <v>3.2059479012046102</v>
      </c>
      <c r="C27" s="12" t="s">
        <v>504</v>
      </c>
    </row>
    <row r="28" spans="1:3">
      <c r="B28" s="12">
        <v>3.76403078263127</v>
      </c>
      <c r="C28" s="12" t="s">
        <v>504</v>
      </c>
    </row>
    <row r="29" spans="1:3">
      <c r="A29" s="12">
        <v>2002</v>
      </c>
      <c r="B29" s="12">
        <v>4.0705203357324899</v>
      </c>
      <c r="C29" s="12" t="s">
        <v>504</v>
      </c>
    </row>
    <row r="30" spans="1:3">
      <c r="B30" s="12">
        <v>3.9924731587873001</v>
      </c>
      <c r="C30" s="12" t="s">
        <v>504</v>
      </c>
    </row>
    <row r="31" spans="1:3">
      <c r="B31" s="12">
        <v>3.8086132107555799</v>
      </c>
      <c r="C31" s="12" t="s">
        <v>504</v>
      </c>
    </row>
    <row r="32" spans="1:3">
      <c r="B32" s="12">
        <v>3.2933798827767502</v>
      </c>
      <c r="C32" s="12" t="s">
        <v>504</v>
      </c>
    </row>
    <row r="33" spans="1:3">
      <c r="A33" s="12">
        <v>2003</v>
      </c>
      <c r="B33" s="12">
        <v>3.3311522915220899</v>
      </c>
      <c r="C33" s="12" t="s">
        <v>504</v>
      </c>
    </row>
    <row r="34" spans="1:3">
      <c r="B34" s="12">
        <v>2.78338973406135</v>
      </c>
      <c r="C34" s="12" t="s">
        <v>504</v>
      </c>
    </row>
    <row r="35" spans="1:3">
      <c r="B35" s="12">
        <v>3.2039732609172602</v>
      </c>
      <c r="C35" s="12" t="s">
        <v>504</v>
      </c>
    </row>
    <row r="36" spans="1:3">
      <c r="B36" s="12">
        <v>2.6314641983939602</v>
      </c>
      <c r="C36" s="12" t="s">
        <v>504</v>
      </c>
    </row>
    <row r="37" spans="1:3">
      <c r="A37" s="12">
        <v>2004</v>
      </c>
      <c r="B37" s="12">
        <v>1.9618789934037</v>
      </c>
      <c r="C37" s="12" t="s">
        <v>504</v>
      </c>
    </row>
    <row r="38" spans="1:3">
      <c r="B38" s="12">
        <v>2.1511441841301102</v>
      </c>
      <c r="C38" s="12" t="s">
        <v>504</v>
      </c>
    </row>
    <row r="39" spans="1:3">
      <c r="B39" s="12">
        <v>2.4007937628945899</v>
      </c>
      <c r="C39" s="12" t="s">
        <v>504</v>
      </c>
    </row>
    <row r="40" spans="1:3">
      <c r="B40" s="12">
        <v>2.5441524642567401</v>
      </c>
      <c r="C40" s="12" t="s">
        <v>504</v>
      </c>
    </row>
    <row r="41" spans="1:3">
      <c r="A41" s="12">
        <v>2005</v>
      </c>
      <c r="B41" s="12">
        <v>2.2005496293503501</v>
      </c>
      <c r="C41" s="12" t="s">
        <v>504</v>
      </c>
    </row>
    <row r="42" spans="1:3">
      <c r="B42" s="12">
        <v>2.3958839680181598</v>
      </c>
      <c r="C42" s="12" t="s">
        <v>504</v>
      </c>
    </row>
    <row r="43" spans="1:3">
      <c r="B43" s="12">
        <v>2.09830139940442</v>
      </c>
      <c r="C43" s="12" t="s">
        <v>504</v>
      </c>
    </row>
    <row r="44" spans="1:3">
      <c r="B44" s="12">
        <v>2.44939818842728</v>
      </c>
      <c r="C44" s="12" t="s">
        <v>504</v>
      </c>
    </row>
    <row r="45" spans="1:3">
      <c r="A45" s="12">
        <v>2006</v>
      </c>
      <c r="B45" s="12">
        <v>3.49838765319249</v>
      </c>
      <c r="C45" s="12" t="s">
        <v>504</v>
      </c>
    </row>
    <row r="46" spans="1:3">
      <c r="B46" s="12">
        <v>3.54130629712866</v>
      </c>
      <c r="C46" s="12" t="s">
        <v>504</v>
      </c>
    </row>
    <row r="47" spans="1:3">
      <c r="B47" s="12">
        <v>3.77262359604654</v>
      </c>
      <c r="C47" s="12" t="s">
        <v>504</v>
      </c>
    </row>
    <row r="48" spans="1:3">
      <c r="B48" s="12">
        <v>4.2991996051968</v>
      </c>
      <c r="C48" s="12" t="s">
        <v>504</v>
      </c>
    </row>
    <row r="49" spans="1:3">
      <c r="A49" s="12">
        <v>2007</v>
      </c>
      <c r="B49" s="12">
        <v>4.6837990354557704</v>
      </c>
      <c r="C49" s="12" t="s">
        <v>504</v>
      </c>
    </row>
    <row r="50" spans="1:3">
      <c r="B50" s="12">
        <v>4.8266914015551503</v>
      </c>
      <c r="C50" s="12" t="s">
        <v>504</v>
      </c>
    </row>
    <row r="51" spans="1:3">
      <c r="B51" s="12">
        <v>4.2226058097008901</v>
      </c>
      <c r="C51" s="12" t="s">
        <v>504</v>
      </c>
    </row>
    <row r="52" spans="1:3">
      <c r="B52" s="12">
        <v>3.3140256101008201</v>
      </c>
      <c r="C52" s="12" t="s">
        <v>504</v>
      </c>
    </row>
    <row r="53" spans="1:3">
      <c r="A53" s="12">
        <v>2008</v>
      </c>
      <c r="B53" s="12">
        <v>3.1989194906716598</v>
      </c>
      <c r="C53" s="12" t="s">
        <v>504</v>
      </c>
    </row>
    <row r="54" spans="1:3">
      <c r="B54" s="12">
        <v>1.9454504517500899</v>
      </c>
      <c r="C54" s="12" t="s">
        <v>504</v>
      </c>
    </row>
    <row r="55" spans="1:3">
      <c r="B55" s="12">
        <v>1.40474241619054</v>
      </c>
      <c r="C55" s="12" t="s">
        <v>504</v>
      </c>
    </row>
    <row r="56" spans="1:3">
      <c r="B56" s="12">
        <v>0.71522934824161399</v>
      </c>
      <c r="C56" s="12" t="s">
        <v>504</v>
      </c>
    </row>
    <row r="57" spans="1:3">
      <c r="A57" s="12">
        <v>2009</v>
      </c>
      <c r="B57" s="12" t="s">
        <v>504</v>
      </c>
      <c r="C57" s="12">
        <v>-0.874769359125535</v>
      </c>
    </row>
    <row r="58" spans="1:3">
      <c r="B58" s="12" t="s">
        <v>504</v>
      </c>
      <c r="C58" s="12">
        <v>-2.4395077817327899</v>
      </c>
    </row>
    <row r="59" spans="1:3">
      <c r="B59" s="12" t="s">
        <v>504</v>
      </c>
      <c r="C59" s="12">
        <v>-3.3510574007541201</v>
      </c>
    </row>
    <row r="60" spans="1:3">
      <c r="B60" s="12" t="s">
        <v>504</v>
      </c>
      <c r="C60" s="12">
        <v>-4.4306410990924299</v>
      </c>
    </row>
    <row r="61" spans="1:3">
      <c r="A61" s="12">
        <v>2010</v>
      </c>
      <c r="B61" s="12" t="s">
        <v>504</v>
      </c>
      <c r="C61" s="12">
        <v>-4.63157160125491</v>
      </c>
    </row>
    <row r="62" spans="1:3">
      <c r="B62" s="12" t="s">
        <v>504</v>
      </c>
      <c r="C62" s="12">
        <v>-4.5669971213332596</v>
      </c>
    </row>
    <row r="63" spans="1:3">
      <c r="B63" s="12" t="s">
        <v>504</v>
      </c>
      <c r="C63" s="12">
        <v>-4.47693063353295</v>
      </c>
    </row>
    <row r="64" spans="1:3">
      <c r="B64" s="12" t="s">
        <v>504</v>
      </c>
      <c r="C64" s="12">
        <v>-4.9361513341702699</v>
      </c>
    </row>
    <row r="65" spans="1:3">
      <c r="A65" s="12">
        <v>2011</v>
      </c>
      <c r="B65" s="12" t="s">
        <v>504</v>
      </c>
      <c r="C65" s="12">
        <v>-4.0485494754392102</v>
      </c>
    </row>
    <row r="66" spans="1:3">
      <c r="B66" s="12" t="s">
        <v>504</v>
      </c>
      <c r="C66" s="12">
        <v>-3.7049208054466298</v>
      </c>
    </row>
    <row r="67" spans="1:3">
      <c r="B67" s="12" t="s">
        <v>504</v>
      </c>
      <c r="C67" s="12">
        <v>-3.9027488025221699</v>
      </c>
    </row>
    <row r="68" spans="1:3">
      <c r="B68" s="12" t="s">
        <v>504</v>
      </c>
      <c r="C68" s="12">
        <v>-4.2432570719354796</v>
      </c>
    </row>
    <row r="69" spans="1:3">
      <c r="A69" s="12">
        <v>2012</v>
      </c>
      <c r="B69" s="12" t="s">
        <v>504</v>
      </c>
      <c r="C69" s="12">
        <v>-4.1366326152123403</v>
      </c>
    </row>
    <row r="70" spans="1:3">
      <c r="B70" s="12" t="s">
        <v>504</v>
      </c>
      <c r="C70" s="12">
        <v>-4.0848745413990004</v>
      </c>
    </row>
    <row r="71" spans="1:3">
      <c r="B71" s="12" t="s">
        <v>504</v>
      </c>
      <c r="C71" s="12">
        <v>-3.4575227153232899</v>
      </c>
    </row>
    <row r="72" spans="1:3">
      <c r="B72" s="12" t="s">
        <v>504</v>
      </c>
      <c r="C72" s="12">
        <v>-3.9108502673463499</v>
      </c>
    </row>
    <row r="73" spans="1:3">
      <c r="A73" s="12">
        <v>2013</v>
      </c>
      <c r="B73" s="12" t="s">
        <v>504</v>
      </c>
      <c r="C73" s="12">
        <v>-3.2234321531341101</v>
      </c>
    </row>
    <row r="74" spans="1:3">
      <c r="B74" s="12" t="s">
        <v>504</v>
      </c>
      <c r="C74" s="12">
        <v>-3.3016626011232799</v>
      </c>
    </row>
    <row r="75" spans="1:3">
      <c r="B75" s="12" t="s">
        <v>504</v>
      </c>
      <c r="C75" s="12">
        <v>-3.2260587926688999</v>
      </c>
    </row>
    <row r="76" spans="1:3">
      <c r="B76" s="12" t="s">
        <v>504</v>
      </c>
      <c r="C76" s="12">
        <v>-2.6635356613543202</v>
      </c>
    </row>
    <row r="77" spans="1:3">
      <c r="A77" s="12">
        <v>2014</v>
      </c>
      <c r="B77" s="12" t="s">
        <v>504</v>
      </c>
      <c r="C77" s="12">
        <v>-2.7032841124759099</v>
      </c>
    </row>
    <row r="78" spans="1:3">
      <c r="B78" s="12" t="s">
        <v>504</v>
      </c>
      <c r="C78" s="12">
        <v>-2.0564419879173799</v>
      </c>
    </row>
    <row r="79" spans="1:3">
      <c r="B79" s="12" t="s">
        <v>504</v>
      </c>
      <c r="C79" s="12">
        <v>-1.9140667088161301</v>
      </c>
    </row>
    <row r="80" spans="1:3">
      <c r="B80" s="12" t="s">
        <v>504</v>
      </c>
      <c r="C80" s="12">
        <v>-2.0159047045702398</v>
      </c>
    </row>
    <row r="81" spans="1:3">
      <c r="A81" s="12">
        <v>2015</v>
      </c>
      <c r="B81" s="12" t="s">
        <v>504</v>
      </c>
      <c r="C81" s="12">
        <v>-2.0718779366331601</v>
      </c>
    </row>
    <row r="82" spans="1:3">
      <c r="B82" s="12" t="s">
        <v>504</v>
      </c>
      <c r="C82" s="12">
        <v>-1.9040286194324401</v>
      </c>
    </row>
    <row r="83" spans="1:3">
      <c r="B83" s="12" t="s">
        <v>504</v>
      </c>
      <c r="C83" s="12">
        <v>-1.6359441110347499</v>
      </c>
    </row>
    <row r="84" spans="1:3">
      <c r="B84" s="12" t="s">
        <v>504</v>
      </c>
      <c r="C84" s="12">
        <v>-1.5284073966352001</v>
      </c>
    </row>
    <row r="85" spans="1:3">
      <c r="A85" s="12">
        <v>2016</v>
      </c>
      <c r="B85" s="12" t="s">
        <v>504</v>
      </c>
      <c r="C85" s="12">
        <v>-2.12276254790897</v>
      </c>
    </row>
    <row r="86" spans="1:3">
      <c r="B86" s="12" t="s">
        <v>504</v>
      </c>
      <c r="C86" s="12">
        <v>-1.6086898636415601</v>
      </c>
    </row>
    <row r="87" spans="1:3">
      <c r="B87" s="12" t="s">
        <v>504</v>
      </c>
      <c r="C87" s="12">
        <v>-1.6849699611148501</v>
      </c>
    </row>
    <row r="88" spans="1:3">
      <c r="B88" s="12" t="s">
        <v>504</v>
      </c>
      <c r="C88" s="12">
        <v>-1.64867531434464</v>
      </c>
    </row>
    <row r="89" spans="1:3">
      <c r="A89" s="12">
        <v>2017</v>
      </c>
      <c r="B89" s="12" t="s">
        <v>504</v>
      </c>
      <c r="C89" s="12">
        <v>-0.296221639569267</v>
      </c>
    </row>
    <row r="90" spans="1:3">
      <c r="B90" s="12" t="s">
        <v>504</v>
      </c>
      <c r="C90" s="12">
        <v>-0.43817798197927399</v>
      </c>
    </row>
    <row r="91" spans="1:3">
      <c r="B91" s="12" t="s">
        <v>504</v>
      </c>
      <c r="C91" s="12">
        <v>-0.96497504051725302</v>
      </c>
    </row>
    <row r="92" spans="1:3">
      <c r="B92" s="12" t="s">
        <v>504</v>
      </c>
      <c r="C92" s="12">
        <v>-0.42412180029477797</v>
      </c>
    </row>
    <row r="93" spans="1:3">
      <c r="A93" s="12">
        <v>2018</v>
      </c>
      <c r="B93" s="12" t="s">
        <v>504</v>
      </c>
      <c r="C93" s="12">
        <v>-0.483162713701075</v>
      </c>
    </row>
    <row r="94" spans="1:3">
      <c r="B94" s="12" t="s">
        <v>504</v>
      </c>
      <c r="C94" s="12">
        <v>-0.78462311883819502</v>
      </c>
    </row>
    <row r="95" spans="1:3">
      <c r="B95" s="12" t="s">
        <v>504</v>
      </c>
      <c r="C95" s="12">
        <v>-0.325007305291443</v>
      </c>
    </row>
    <row r="96" spans="1:3">
      <c r="B96" s="12" t="s">
        <v>504</v>
      </c>
      <c r="C96" s="12">
        <v>-0.117247754249253</v>
      </c>
    </row>
    <row r="97" spans="1:3">
      <c r="A97" s="12">
        <v>2019</v>
      </c>
      <c r="B97" s="12">
        <v>0.19380048936868199</v>
      </c>
      <c r="C97" s="12" t="s">
        <v>504</v>
      </c>
    </row>
    <row r="98" spans="1:3">
      <c r="B98" s="12">
        <v>0.50756955152366801</v>
      </c>
      <c r="C98" s="12" t="s">
        <v>504</v>
      </c>
    </row>
    <row r="99" spans="1:3">
      <c r="B99" s="12">
        <v>0.199889293252449</v>
      </c>
      <c r="C99" s="12" t="s">
        <v>504</v>
      </c>
    </row>
    <row r="100" spans="1:3">
      <c r="B100" s="12">
        <v>0.80992884546532196</v>
      </c>
      <c r="C100" s="12" t="s">
        <v>504</v>
      </c>
    </row>
    <row r="101" spans="1:3">
      <c r="A101" s="12">
        <v>2020</v>
      </c>
      <c r="B101" s="12" t="s">
        <v>504</v>
      </c>
      <c r="C101" s="12">
        <v>-1.7480516857984301</v>
      </c>
    </row>
    <row r="102" spans="1:3">
      <c r="B102" s="12" t="s">
        <v>504</v>
      </c>
      <c r="C102" s="12">
        <v>-7.8780007902574498</v>
      </c>
    </row>
    <row r="103" spans="1:3">
      <c r="B103" s="12" t="s">
        <v>504</v>
      </c>
      <c r="C103" s="12">
        <v>-5.1018194670356403</v>
      </c>
    </row>
    <row r="104" spans="1:3">
      <c r="B104" s="12" t="s">
        <v>504</v>
      </c>
      <c r="C104" s="12">
        <v>-4.6576690408826904</v>
      </c>
    </row>
    <row r="105" spans="1:3">
      <c r="A105" s="12">
        <v>2021</v>
      </c>
      <c r="B105" s="12" t="s">
        <v>504</v>
      </c>
      <c r="C105" s="12">
        <v>-4.2027834211632102</v>
      </c>
    </row>
    <row r="106" spans="1:3">
      <c r="B106" s="12" t="s">
        <v>504</v>
      </c>
      <c r="C106" s="12">
        <v>-4.0757504511220297</v>
      </c>
    </row>
    <row r="107" spans="1:3">
      <c r="B107" s="12" t="s">
        <v>504</v>
      </c>
      <c r="C107" s="12">
        <v>-0.13250117229419101</v>
      </c>
    </row>
    <row r="108" spans="1:3">
      <c r="B108" s="12">
        <v>0.80944485276155098</v>
      </c>
      <c r="C108" s="12" t="s">
        <v>504</v>
      </c>
    </row>
    <row r="109" spans="1:3">
      <c r="A109" s="12">
        <v>2022</v>
      </c>
      <c r="B109" s="12">
        <v>1.8390156919131</v>
      </c>
      <c r="C109" s="12" t="s">
        <v>504</v>
      </c>
    </row>
    <row r="110" spans="1:3">
      <c r="B110" s="12">
        <v>3.15772665032212</v>
      </c>
      <c r="C110" s="12" t="s">
        <v>504</v>
      </c>
    </row>
    <row r="111" spans="1:3">
      <c r="B111" s="12">
        <v>3.5220832218443698</v>
      </c>
      <c r="C111" s="12" t="s">
        <v>504</v>
      </c>
    </row>
    <row r="112" spans="1:3">
      <c r="B112" s="12">
        <v>2.1671147905335899</v>
      </c>
      <c r="C112" s="12" t="s">
        <v>504</v>
      </c>
    </row>
    <row r="113" spans="1:3">
      <c r="A113" s="12">
        <v>2023</v>
      </c>
      <c r="B113" s="12">
        <v>2.7235861831618</v>
      </c>
      <c r="C113" s="12" t="s">
        <v>504</v>
      </c>
    </row>
    <row r="114" spans="1:3">
      <c r="B114" s="12">
        <v>4.70548226535767</v>
      </c>
      <c r="C114" s="12" t="s">
        <v>504</v>
      </c>
    </row>
    <row r="115" spans="1:3">
      <c r="B115" s="12">
        <v>2.7689851254517199</v>
      </c>
      <c r="C115" s="12" t="s">
        <v>504</v>
      </c>
    </row>
    <row r="116" spans="1:3">
      <c r="B116" s="12">
        <v>2.60323799644762</v>
      </c>
      <c r="C116" s="12" t="s">
        <v>504</v>
      </c>
    </row>
    <row r="117" spans="1:3">
      <c r="A117" s="12">
        <v>2024</v>
      </c>
      <c r="B117" s="12">
        <v>1.40945372909138</v>
      </c>
      <c r="C117" s="12" t="s">
        <v>504</v>
      </c>
    </row>
    <row r="118" spans="1:3">
      <c r="B118" s="12">
        <v>1.02787841830646</v>
      </c>
      <c r="C118" s="12" t="s">
        <v>504</v>
      </c>
    </row>
    <row r="119" spans="1:3">
      <c r="B119" s="12">
        <v>0.80509900706366899</v>
      </c>
      <c r="C119" s="12" t="s">
        <v>504</v>
      </c>
    </row>
    <row r="120" spans="1:3">
      <c r="B120" s="12">
        <v>0.66453164190342995</v>
      </c>
      <c r="C120" s="12" t="s">
        <v>504</v>
      </c>
    </row>
    <row r="121" spans="1:3">
      <c r="A121" s="12">
        <v>2025</v>
      </c>
      <c r="B121" s="12">
        <v>0.42700504418977397</v>
      </c>
      <c r="C121" s="12" t="s">
        <v>504</v>
      </c>
    </row>
    <row r="122" spans="1:3">
      <c r="B122" s="12">
        <v>0.44829579270516401</v>
      </c>
      <c r="C122" s="12" t="s">
        <v>504</v>
      </c>
    </row>
    <row r="123" spans="1:3">
      <c r="B123" s="12">
        <v>0.45265989899631898</v>
      </c>
      <c r="C123" s="12" t="s">
        <v>504</v>
      </c>
    </row>
    <row r="124" spans="1:3">
      <c r="B124" s="12">
        <v>0.47286144126737001</v>
      </c>
      <c r="C124" s="12" t="s">
        <v>504</v>
      </c>
    </row>
    <row r="125" spans="1:3">
      <c r="A125" s="12">
        <v>2026</v>
      </c>
      <c r="B125" s="12">
        <v>0.25077666551810801</v>
      </c>
      <c r="C125" s="12" t="s">
        <v>504</v>
      </c>
    </row>
    <row r="126" spans="1:3">
      <c r="B126" s="12">
        <v>0.190310077664266</v>
      </c>
      <c r="C126" s="12" t="s">
        <v>504</v>
      </c>
    </row>
    <row r="127" spans="1:3">
      <c r="B127" s="12">
        <v>0.14929806185866801</v>
      </c>
      <c r="C127" s="12" t="s">
        <v>504</v>
      </c>
    </row>
    <row r="128" spans="1:3">
      <c r="B128" s="12">
        <v>0.158702881177787</v>
      </c>
      <c r="C128" s="12" t="s">
        <v>504</v>
      </c>
    </row>
    <row r="129" spans="1:3">
      <c r="A129" s="12">
        <v>2027</v>
      </c>
      <c r="B129" s="12">
        <v>0.156712355175081</v>
      </c>
      <c r="C129" s="12" t="s">
        <v>504</v>
      </c>
    </row>
    <row r="130" spans="1:3">
      <c r="B130" s="12">
        <v>0.18964102751293099</v>
      </c>
      <c r="C130" s="12" t="s">
        <v>504</v>
      </c>
    </row>
    <row r="131" spans="1:3">
      <c r="B131" s="12">
        <v>0.22814134016186</v>
      </c>
      <c r="C131" s="12" t="s">
        <v>504</v>
      </c>
    </row>
    <row r="132" spans="1:3">
      <c r="B132" s="12">
        <v>0.27175435225917299</v>
      </c>
      <c r="C132" s="12" t="s">
        <v>504</v>
      </c>
    </row>
    <row r="133" spans="1:3">
      <c r="A133" s="12">
        <v>2028</v>
      </c>
      <c r="B133" s="12">
        <v>0.27465577330274299</v>
      </c>
      <c r="C133" s="12" t="s">
        <v>504</v>
      </c>
    </row>
    <row r="134" spans="1:3">
      <c r="B134" s="12">
        <v>0.27578929198062102</v>
      </c>
      <c r="C134" s="12" t="s">
        <v>504</v>
      </c>
    </row>
    <row r="135" spans="1:3">
      <c r="B135" s="12">
        <v>0.25843332727325902</v>
      </c>
      <c r="C135" s="12" t="s">
        <v>504</v>
      </c>
    </row>
    <row r="136" spans="1:3">
      <c r="B136" s="12">
        <v>0.29945550641935498</v>
      </c>
      <c r="C136" s="12" t="s">
        <v>504</v>
      </c>
    </row>
    <row r="137" spans="1:3">
      <c r="A137" s="12">
        <v>2029</v>
      </c>
      <c r="B137" s="12">
        <v>0.33999600896477</v>
      </c>
      <c r="C137" s="12" t="s">
        <v>504</v>
      </c>
    </row>
    <row r="138" spans="1:3">
      <c r="B138" s="12">
        <v>0.36571454181231899</v>
      </c>
      <c r="C138" s="12" t="s">
        <v>504</v>
      </c>
    </row>
    <row r="139" spans="1:3">
      <c r="B139" s="12">
        <v>0.39149275364994002</v>
      </c>
      <c r="C139" s="12" t="s">
        <v>504</v>
      </c>
    </row>
    <row r="140" spans="1:3">
      <c r="B140" s="12">
        <v>0.46529999494389801</v>
      </c>
      <c r="C140" s="12" t="s">
        <v>504</v>
      </c>
    </row>
    <row r="141" spans="1:3">
      <c r="A141" s="12">
        <v>2030</v>
      </c>
      <c r="B141" s="12">
        <v>0.51796034551233905</v>
      </c>
      <c r="C141" s="12" t="s">
        <v>504</v>
      </c>
    </row>
    <row r="142" spans="1:3">
      <c r="B142" s="12">
        <v>0.58230281784912297</v>
      </c>
      <c r="C142" s="12" t="s">
        <v>504</v>
      </c>
    </row>
    <row r="143" spans="1:3">
      <c r="B143" s="12">
        <v>0.65068276207871001</v>
      </c>
      <c r="C143" s="12" t="s">
        <v>504</v>
      </c>
    </row>
    <row r="144" spans="1:3">
      <c r="B144" s="12">
        <v>0.75199888921593705</v>
      </c>
      <c r="C144" s="12" t="s">
        <v>504</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2E4A6-492B-4761-8EAC-151C9CB0ED5B}">
  <dimension ref="A1:N105"/>
  <sheetViews>
    <sheetView workbookViewId="0">
      <selection activeCell="L22" sqref="L22"/>
    </sheetView>
  </sheetViews>
  <sheetFormatPr defaultColWidth="9.06640625" defaultRowHeight="14.25"/>
  <cols>
    <col min="1" max="16384" width="9.06640625" style="12"/>
  </cols>
  <sheetData>
    <row r="1" spans="1:14">
      <c r="A1" s="213" t="s">
        <v>691</v>
      </c>
    </row>
    <row r="2" spans="1:14">
      <c r="A2" s="214" t="s">
        <v>690</v>
      </c>
    </row>
    <row r="4" spans="1:14">
      <c r="K4" s="12" t="s">
        <v>689</v>
      </c>
      <c r="L4" s="12" t="s">
        <v>688</v>
      </c>
      <c r="M4" s="12" t="s">
        <v>165</v>
      </c>
      <c r="N4" s="12" t="s">
        <v>36</v>
      </c>
    </row>
    <row r="5" spans="1:14">
      <c r="J5" s="12">
        <v>1950</v>
      </c>
      <c r="K5" s="12">
        <v>851.2</v>
      </c>
      <c r="L5" s="12">
        <v>1800.7000000000003</v>
      </c>
      <c r="M5" s="12">
        <v>317.10000000000002</v>
      </c>
      <c r="N5" s="12">
        <v>2969.0000000000005</v>
      </c>
    </row>
    <row r="6" spans="1:14">
      <c r="J6" s="12">
        <v>1951</v>
      </c>
      <c r="K6" s="12">
        <v>854.8</v>
      </c>
      <c r="L6" s="12">
        <v>1789.3999999999999</v>
      </c>
      <c r="M6" s="12">
        <v>316.39999999999998</v>
      </c>
      <c r="N6" s="12">
        <v>2960.6</v>
      </c>
    </row>
    <row r="7" spans="1:14">
      <c r="J7" s="12">
        <v>1952</v>
      </c>
      <c r="K7" s="12">
        <v>859.6</v>
      </c>
      <c r="L7" s="12">
        <v>1776.3999999999999</v>
      </c>
      <c r="M7" s="12">
        <v>316.90000000000003</v>
      </c>
      <c r="N7" s="12">
        <v>2952.9</v>
      </c>
    </row>
    <row r="8" spans="1:14">
      <c r="J8" s="12">
        <v>1953</v>
      </c>
      <c r="K8" s="12">
        <v>865.3</v>
      </c>
      <c r="L8" s="12">
        <v>1765.9</v>
      </c>
      <c r="M8" s="12">
        <v>317.80000000000007</v>
      </c>
      <c r="N8" s="12">
        <v>2949</v>
      </c>
    </row>
    <row r="9" spans="1:14">
      <c r="J9" s="12">
        <v>1954</v>
      </c>
      <c r="K9" s="12">
        <v>870</v>
      </c>
      <c r="L9" s="12">
        <v>1752.9</v>
      </c>
      <c r="M9" s="12">
        <v>318.30000000000007</v>
      </c>
      <c r="N9" s="12">
        <v>2941.2000000000003</v>
      </c>
    </row>
    <row r="10" spans="1:14">
      <c r="J10" s="12">
        <v>1955</v>
      </c>
      <c r="K10" s="12">
        <v>871</v>
      </c>
      <c r="L10" s="12">
        <v>1732.2</v>
      </c>
      <c r="M10" s="12">
        <v>317.7</v>
      </c>
      <c r="N10" s="12">
        <v>2920.8999999999996</v>
      </c>
    </row>
    <row r="11" spans="1:14">
      <c r="J11" s="12">
        <v>1956</v>
      </c>
      <c r="K11" s="12">
        <v>870.8</v>
      </c>
      <c r="L11" s="12">
        <v>1711.1000000000001</v>
      </c>
      <c r="M11" s="12">
        <v>316.60000000000002</v>
      </c>
      <c r="N11" s="12">
        <v>2898.5</v>
      </c>
    </row>
    <row r="12" spans="1:14">
      <c r="J12" s="12">
        <v>1957</v>
      </c>
      <c r="K12" s="12">
        <v>873.1</v>
      </c>
      <c r="L12" s="12">
        <v>1695.6000000000001</v>
      </c>
      <c r="M12" s="12">
        <v>316.59999999999997</v>
      </c>
      <c r="N12" s="12">
        <v>2885.3</v>
      </c>
    </row>
    <row r="13" spans="1:14">
      <c r="J13" s="12">
        <v>1958</v>
      </c>
      <c r="K13" s="12">
        <v>869.5</v>
      </c>
      <c r="L13" s="12">
        <v>1668.7</v>
      </c>
      <c r="M13" s="12">
        <v>314.50000000000006</v>
      </c>
      <c r="N13" s="12">
        <v>2852.7</v>
      </c>
    </row>
    <row r="14" spans="1:14">
      <c r="J14" s="12">
        <v>1959</v>
      </c>
      <c r="K14" s="12">
        <v>873.5</v>
      </c>
      <c r="L14" s="12">
        <v>1656.8999999999999</v>
      </c>
      <c r="M14" s="12">
        <v>315.2</v>
      </c>
      <c r="N14" s="12">
        <v>2845.5999999999995</v>
      </c>
    </row>
    <row r="15" spans="1:14">
      <c r="J15" s="12">
        <v>1960</v>
      </c>
      <c r="K15" s="12">
        <v>875.5</v>
      </c>
      <c r="L15" s="12">
        <v>1641.4999999999998</v>
      </c>
      <c r="M15" s="12">
        <v>315.10000000000002</v>
      </c>
      <c r="N15" s="12">
        <v>2832.1</v>
      </c>
    </row>
    <row r="16" spans="1:14">
      <c r="J16" s="12">
        <v>1961</v>
      </c>
      <c r="K16" s="12">
        <v>877.3</v>
      </c>
      <c r="L16" s="12">
        <v>1625.9999999999995</v>
      </c>
      <c r="M16" s="12">
        <v>315</v>
      </c>
      <c r="N16" s="12">
        <v>2818.2999999999993</v>
      </c>
    </row>
    <row r="17" spans="10:14">
      <c r="J17" s="12">
        <v>1962</v>
      </c>
      <c r="K17" s="12">
        <v>881.5</v>
      </c>
      <c r="L17" s="12">
        <v>1632.1000000000001</v>
      </c>
      <c r="M17" s="12">
        <v>316.5</v>
      </c>
      <c r="N17" s="12">
        <v>2830.1000000000004</v>
      </c>
    </row>
    <row r="18" spans="10:14">
      <c r="J18" s="12">
        <v>1963</v>
      </c>
      <c r="K18" s="12">
        <v>888.1</v>
      </c>
      <c r="L18" s="12">
        <v>1642.9</v>
      </c>
      <c r="M18" s="12">
        <v>319.00000000000006</v>
      </c>
      <c r="N18" s="12">
        <v>2850</v>
      </c>
    </row>
    <row r="19" spans="10:14">
      <c r="J19" s="12">
        <v>1964</v>
      </c>
      <c r="K19" s="12">
        <v>893</v>
      </c>
      <c r="L19" s="12">
        <v>1650.2999999999997</v>
      </c>
      <c r="M19" s="12">
        <v>320.50000000000006</v>
      </c>
      <c r="N19" s="12">
        <v>2863.7999999999997</v>
      </c>
    </row>
    <row r="20" spans="10:14">
      <c r="J20" s="12">
        <v>1965</v>
      </c>
      <c r="K20" s="12">
        <v>897.2</v>
      </c>
      <c r="L20" s="12">
        <v>1656.7000000000003</v>
      </c>
      <c r="M20" s="12">
        <v>321.89999999999998</v>
      </c>
      <c r="N20" s="12">
        <v>2875.8000000000006</v>
      </c>
    </row>
    <row r="21" spans="10:14">
      <c r="J21" s="12">
        <v>1966</v>
      </c>
      <c r="K21" s="12">
        <v>900.4</v>
      </c>
      <c r="L21" s="12">
        <v>1660.7</v>
      </c>
      <c r="M21" s="12">
        <v>323.00000000000006</v>
      </c>
      <c r="N21" s="12">
        <v>2884.1</v>
      </c>
    </row>
    <row r="22" spans="10:14">
      <c r="J22" s="12">
        <v>1967</v>
      </c>
      <c r="K22" s="12">
        <v>905.3</v>
      </c>
      <c r="L22" s="12">
        <v>1670.3000000000002</v>
      </c>
      <c r="M22" s="12">
        <v>324.09999999999997</v>
      </c>
      <c r="N22" s="12">
        <v>2899.7000000000003</v>
      </c>
    </row>
    <row r="23" spans="10:14">
      <c r="J23" s="12">
        <v>1968</v>
      </c>
      <c r="K23" s="12">
        <v>909.4</v>
      </c>
      <c r="L23" s="12">
        <v>1677.9</v>
      </c>
      <c r="M23" s="12">
        <v>324.90000000000003</v>
      </c>
      <c r="N23" s="12">
        <v>2912.2000000000003</v>
      </c>
    </row>
    <row r="24" spans="10:14">
      <c r="J24" s="12">
        <v>1969</v>
      </c>
      <c r="K24" s="12">
        <v>913.3</v>
      </c>
      <c r="L24" s="12">
        <v>1685.9</v>
      </c>
      <c r="M24" s="12">
        <v>326</v>
      </c>
      <c r="N24" s="12">
        <v>2925.2</v>
      </c>
    </row>
    <row r="25" spans="10:14">
      <c r="J25" s="12">
        <v>1970</v>
      </c>
      <c r="K25" s="12">
        <v>921.2</v>
      </c>
      <c r="L25" s="12">
        <v>1700.1999999999998</v>
      </c>
      <c r="M25" s="12">
        <v>328.5</v>
      </c>
      <c r="N25" s="12">
        <v>2949.8999999999996</v>
      </c>
    </row>
    <row r="26" spans="10:14">
      <c r="J26" s="12">
        <v>1971</v>
      </c>
      <c r="K26" s="12">
        <v>931.2</v>
      </c>
      <c r="L26" s="12">
        <v>1717.2999999999997</v>
      </c>
      <c r="M26" s="12">
        <v>329.9</v>
      </c>
      <c r="N26" s="12">
        <v>2978.4</v>
      </c>
    </row>
    <row r="27" spans="10:14">
      <c r="J27" s="12">
        <v>1972</v>
      </c>
      <c r="K27" s="12">
        <v>943.1</v>
      </c>
      <c r="L27" s="12">
        <v>1748</v>
      </c>
      <c r="M27" s="12">
        <v>333.60000000000008</v>
      </c>
      <c r="N27" s="12">
        <v>3024.7</v>
      </c>
    </row>
    <row r="28" spans="10:14">
      <c r="J28" s="12">
        <v>1973</v>
      </c>
      <c r="K28" s="12">
        <v>955.5</v>
      </c>
      <c r="L28" s="12">
        <v>1779.8</v>
      </c>
      <c r="M28" s="12">
        <v>337.6</v>
      </c>
      <c r="N28" s="12">
        <v>3072.9</v>
      </c>
    </row>
    <row r="29" spans="10:14">
      <c r="J29" s="12">
        <v>1974</v>
      </c>
      <c r="K29" s="12">
        <v>968.8</v>
      </c>
      <c r="L29" s="12">
        <v>1813.3</v>
      </c>
      <c r="M29" s="12">
        <v>341.70000000000005</v>
      </c>
      <c r="N29" s="12">
        <v>3123.8</v>
      </c>
    </row>
    <row r="30" spans="10:14">
      <c r="J30" s="12">
        <v>1975</v>
      </c>
      <c r="K30" s="12">
        <v>982.7</v>
      </c>
      <c r="L30" s="12">
        <v>1848.6000000000004</v>
      </c>
      <c r="M30" s="12">
        <v>346.00000000000006</v>
      </c>
      <c r="N30" s="12">
        <v>3177.3</v>
      </c>
    </row>
    <row r="31" spans="10:14">
      <c r="J31" s="12">
        <v>1976</v>
      </c>
      <c r="K31" s="12">
        <v>995.4</v>
      </c>
      <c r="L31" s="12">
        <v>1882.0999999999997</v>
      </c>
      <c r="M31" s="12">
        <v>350.2</v>
      </c>
      <c r="N31" s="12">
        <v>3227.6999999999994</v>
      </c>
    </row>
    <row r="32" spans="10:14">
      <c r="J32" s="12">
        <v>1977</v>
      </c>
      <c r="K32" s="12">
        <v>1006</v>
      </c>
      <c r="L32" s="12">
        <v>1912.1999999999998</v>
      </c>
      <c r="M32" s="12">
        <v>353.7</v>
      </c>
      <c r="N32" s="12">
        <v>3271.8999999999996</v>
      </c>
    </row>
    <row r="33" spans="10:14">
      <c r="J33" s="12">
        <v>1978</v>
      </c>
      <c r="K33" s="12">
        <v>1016.1</v>
      </c>
      <c r="L33" s="12">
        <v>1941.1</v>
      </c>
      <c r="M33" s="12">
        <v>356.90000000000003</v>
      </c>
      <c r="N33" s="12">
        <v>3314.1</v>
      </c>
    </row>
    <row r="34" spans="10:14">
      <c r="J34" s="12">
        <v>1979</v>
      </c>
      <c r="K34" s="12">
        <v>1029.9000000000001</v>
      </c>
      <c r="L34" s="12">
        <v>1977.0000000000002</v>
      </c>
      <c r="M34" s="12">
        <v>361.5</v>
      </c>
      <c r="N34" s="12">
        <v>3368.4000000000005</v>
      </c>
    </row>
    <row r="35" spans="10:14">
      <c r="J35" s="12">
        <v>1980</v>
      </c>
      <c r="K35" s="12">
        <v>1035.4000000000001</v>
      </c>
      <c r="L35" s="12">
        <v>2001</v>
      </c>
      <c r="M35" s="12">
        <v>364.79999999999995</v>
      </c>
      <c r="N35" s="12">
        <v>3401.2</v>
      </c>
    </row>
    <row r="36" spans="10:14">
      <c r="J36" s="12">
        <v>1981</v>
      </c>
      <c r="K36" s="12">
        <v>1043.7</v>
      </c>
      <c r="L36" s="12">
        <v>2030.8</v>
      </c>
      <c r="M36" s="12">
        <v>369</v>
      </c>
      <c r="N36" s="12">
        <v>3443.5</v>
      </c>
    </row>
    <row r="37" spans="10:14">
      <c r="J37" s="12">
        <v>1982</v>
      </c>
      <c r="K37" s="12">
        <v>1045.4000000000001</v>
      </c>
      <c r="L37" s="12">
        <v>2060.8000000000002</v>
      </c>
      <c r="M37" s="12">
        <v>373.8</v>
      </c>
      <c r="N37" s="12">
        <v>3480.0000000000005</v>
      </c>
    </row>
    <row r="38" spans="10:14">
      <c r="J38" s="12">
        <v>1983</v>
      </c>
      <c r="K38" s="12">
        <v>1043</v>
      </c>
      <c r="L38" s="12">
        <v>2083.6999999999998</v>
      </c>
      <c r="M38" s="12">
        <v>377.30000000000007</v>
      </c>
      <c r="N38" s="12">
        <v>3504</v>
      </c>
    </row>
    <row r="39" spans="10:14">
      <c r="J39" s="12">
        <v>1984</v>
      </c>
      <c r="K39" s="12">
        <v>1040.5999999999999</v>
      </c>
      <c r="L39" s="12">
        <v>2107.6999999999998</v>
      </c>
      <c r="M39" s="12">
        <v>380.7</v>
      </c>
      <c r="N39" s="12">
        <v>3528.9999999999995</v>
      </c>
    </row>
    <row r="40" spans="10:14">
      <c r="J40" s="12">
        <v>1985</v>
      </c>
      <c r="K40" s="12">
        <v>1034.3</v>
      </c>
      <c r="L40" s="12">
        <v>2122.8999999999996</v>
      </c>
      <c r="M40" s="12">
        <v>382.8</v>
      </c>
      <c r="N40" s="12">
        <v>3540</v>
      </c>
    </row>
    <row r="41" spans="10:14">
      <c r="J41" s="12">
        <v>1986</v>
      </c>
      <c r="K41" s="12">
        <v>1024.7</v>
      </c>
      <c r="L41" s="12">
        <v>2131.5</v>
      </c>
      <c r="M41" s="12">
        <v>384.4</v>
      </c>
      <c r="N41" s="12">
        <v>3540.6</v>
      </c>
    </row>
    <row r="42" spans="10:14">
      <c r="J42" s="12">
        <v>1987</v>
      </c>
      <c r="K42" s="12">
        <v>1014.4</v>
      </c>
      <c r="L42" s="12">
        <v>2143.9</v>
      </c>
      <c r="M42" s="12">
        <v>388.2</v>
      </c>
      <c r="N42" s="12">
        <v>3546.5</v>
      </c>
    </row>
    <row r="43" spans="10:14">
      <c r="J43" s="12">
        <v>1988</v>
      </c>
      <c r="K43" s="12">
        <v>993.9</v>
      </c>
      <c r="L43" s="12">
        <v>2143.6999999999998</v>
      </c>
      <c r="M43" s="12">
        <v>393.20000000000005</v>
      </c>
      <c r="N43" s="12">
        <v>3530.8</v>
      </c>
    </row>
    <row r="44" spans="10:14">
      <c r="J44" s="12">
        <v>1989</v>
      </c>
      <c r="K44" s="12">
        <v>973.5</v>
      </c>
      <c r="L44" s="12">
        <v>2138.5999999999995</v>
      </c>
      <c r="M44" s="12">
        <v>397.40000000000003</v>
      </c>
      <c r="N44" s="12">
        <v>3509.4999999999995</v>
      </c>
    </row>
    <row r="45" spans="10:14">
      <c r="J45" s="12">
        <v>1990</v>
      </c>
      <c r="K45" s="12">
        <v>954.6</v>
      </c>
      <c r="L45" s="12">
        <v>2151.3000000000002</v>
      </c>
      <c r="M45" s="12">
        <v>400.00000000000006</v>
      </c>
      <c r="N45" s="12">
        <v>3505.9</v>
      </c>
    </row>
    <row r="46" spans="10:14">
      <c r="J46" s="12">
        <v>1991</v>
      </c>
      <c r="K46" s="12">
        <v>940.6</v>
      </c>
      <c r="L46" s="12">
        <v>2182.3000000000002</v>
      </c>
      <c r="M46" s="12">
        <v>402.90000000000003</v>
      </c>
      <c r="N46" s="12">
        <v>3525.8</v>
      </c>
    </row>
    <row r="47" spans="10:14">
      <c r="J47" s="12">
        <v>1992</v>
      </c>
      <c r="K47" s="12">
        <v>930.9</v>
      </c>
      <c r="L47" s="12">
        <v>2217.9</v>
      </c>
      <c r="M47" s="12">
        <v>405.80000000000007</v>
      </c>
      <c r="N47" s="12">
        <v>3554.6000000000004</v>
      </c>
    </row>
    <row r="48" spans="10:14">
      <c r="J48" s="12">
        <v>1993</v>
      </c>
      <c r="K48" s="12">
        <v>917</v>
      </c>
      <c r="L48" s="12">
        <v>2249.1999999999998</v>
      </c>
      <c r="M48" s="12">
        <v>408.00000000000006</v>
      </c>
      <c r="N48" s="12">
        <v>3574.2</v>
      </c>
    </row>
    <row r="49" spans="10:14">
      <c r="J49" s="12">
        <v>1994</v>
      </c>
      <c r="K49" s="12">
        <v>898.5</v>
      </c>
      <c r="L49" s="12">
        <v>2278.6</v>
      </c>
      <c r="M49" s="12">
        <v>408.6</v>
      </c>
      <c r="N49" s="12">
        <v>3585.7</v>
      </c>
    </row>
    <row r="50" spans="10:14">
      <c r="J50" s="12">
        <v>1995</v>
      </c>
      <c r="K50" s="12">
        <v>878</v>
      </c>
      <c r="L50" s="12">
        <v>2312.1</v>
      </c>
      <c r="M50" s="12">
        <v>411.29999999999995</v>
      </c>
      <c r="N50" s="12">
        <v>3601.3999999999996</v>
      </c>
    </row>
    <row r="51" spans="10:14">
      <c r="J51" s="12">
        <v>1996</v>
      </c>
      <c r="K51" s="12">
        <v>859.4</v>
      </c>
      <c r="L51" s="12">
        <v>2352.6000000000004</v>
      </c>
      <c r="M51" s="12">
        <v>413.9</v>
      </c>
      <c r="N51" s="12">
        <v>3625.9000000000005</v>
      </c>
    </row>
    <row r="52" spans="10:14">
      <c r="J52" s="12">
        <v>1997</v>
      </c>
      <c r="K52" s="12">
        <v>846</v>
      </c>
      <c r="L52" s="12">
        <v>2402.0000000000005</v>
      </c>
      <c r="M52" s="12">
        <v>416.1</v>
      </c>
      <c r="N52" s="12">
        <v>3664.1000000000004</v>
      </c>
    </row>
    <row r="53" spans="10:14">
      <c r="J53" s="12">
        <v>1998</v>
      </c>
      <c r="K53" s="12">
        <v>835.8</v>
      </c>
      <c r="L53" s="12">
        <v>2446.9</v>
      </c>
      <c r="M53" s="12">
        <v>420.2</v>
      </c>
      <c r="N53" s="12">
        <v>3702.8999999999996</v>
      </c>
    </row>
    <row r="54" spans="10:14">
      <c r="J54" s="12">
        <v>1999</v>
      </c>
      <c r="K54" s="12">
        <v>830.6</v>
      </c>
      <c r="L54" s="12">
        <v>2489.1</v>
      </c>
      <c r="M54" s="12">
        <v>421.90000000000003</v>
      </c>
      <c r="N54" s="12">
        <v>3741.6</v>
      </c>
    </row>
    <row r="55" spans="10:14">
      <c r="J55" s="12">
        <v>2000</v>
      </c>
      <c r="K55" s="12">
        <v>828</v>
      </c>
      <c r="L55" s="12">
        <v>2537</v>
      </c>
      <c r="M55" s="12">
        <v>424.7</v>
      </c>
      <c r="N55" s="12">
        <v>3789.7</v>
      </c>
    </row>
    <row r="56" spans="10:14">
      <c r="J56" s="12">
        <v>2001</v>
      </c>
      <c r="K56" s="12">
        <v>827.5</v>
      </c>
      <c r="L56" s="12">
        <v>2589.6999999999998</v>
      </c>
      <c r="M56" s="12">
        <v>429.8</v>
      </c>
      <c r="N56" s="12">
        <v>3847</v>
      </c>
    </row>
    <row r="57" spans="10:14">
      <c r="J57" s="12">
        <v>2002</v>
      </c>
      <c r="K57" s="12">
        <v>827.4</v>
      </c>
      <c r="L57" s="12">
        <v>2653.8000000000006</v>
      </c>
      <c r="M57" s="12">
        <v>435.99999999999994</v>
      </c>
      <c r="N57" s="12">
        <v>3917.2000000000007</v>
      </c>
    </row>
    <row r="58" spans="10:14">
      <c r="J58" s="12">
        <v>2003</v>
      </c>
      <c r="K58" s="12">
        <v>834.7</v>
      </c>
      <c r="L58" s="12">
        <v>2703.5</v>
      </c>
      <c r="M58" s="12">
        <v>441.9</v>
      </c>
      <c r="N58" s="12">
        <v>3980.1</v>
      </c>
    </row>
    <row r="59" spans="10:14">
      <c r="J59" s="12">
        <v>2004</v>
      </c>
      <c r="K59" s="12">
        <v>843.8</v>
      </c>
      <c r="L59" s="12">
        <v>2751.7</v>
      </c>
      <c r="M59" s="12">
        <v>449.7</v>
      </c>
      <c r="N59" s="12">
        <v>4045.2</v>
      </c>
    </row>
    <row r="60" spans="10:14">
      <c r="J60" s="12">
        <v>2005</v>
      </c>
      <c r="K60" s="12">
        <v>853.5</v>
      </c>
      <c r="L60" s="12">
        <v>2821.5</v>
      </c>
      <c r="M60" s="12">
        <v>458.90000000000003</v>
      </c>
      <c r="N60" s="12">
        <v>4133.8999999999996</v>
      </c>
    </row>
    <row r="61" spans="10:14">
      <c r="J61" s="12">
        <v>2006</v>
      </c>
      <c r="K61" s="12">
        <v>865.1</v>
      </c>
      <c r="L61" s="12">
        <v>2905.6000000000004</v>
      </c>
      <c r="M61" s="12">
        <v>462.3</v>
      </c>
      <c r="N61" s="12">
        <v>4233</v>
      </c>
    </row>
    <row r="62" spans="10:14">
      <c r="J62" s="12">
        <v>2007</v>
      </c>
      <c r="K62" s="12">
        <v>884.2</v>
      </c>
      <c r="L62" s="12">
        <v>3020.5999999999995</v>
      </c>
      <c r="M62" s="12">
        <v>471.1</v>
      </c>
      <c r="N62" s="12">
        <v>4375.8999999999996</v>
      </c>
    </row>
    <row r="63" spans="10:14">
      <c r="J63" s="12">
        <v>2008</v>
      </c>
      <c r="K63" s="12">
        <v>913.4</v>
      </c>
      <c r="L63" s="12">
        <v>3088.1</v>
      </c>
      <c r="M63" s="12">
        <v>483.79999999999995</v>
      </c>
      <c r="N63" s="12">
        <v>4485.3</v>
      </c>
    </row>
    <row r="64" spans="10:14">
      <c r="J64" s="12">
        <v>2009</v>
      </c>
      <c r="K64" s="12">
        <v>936.4</v>
      </c>
      <c r="L64" s="12">
        <v>3098.1</v>
      </c>
      <c r="M64" s="12">
        <v>498.9</v>
      </c>
      <c r="N64" s="12">
        <v>4533.3999999999996</v>
      </c>
    </row>
    <row r="65" spans="10:14">
      <c r="J65" s="12">
        <v>2010</v>
      </c>
      <c r="K65" s="12">
        <v>957.7</v>
      </c>
      <c r="L65" s="12">
        <v>3081.9</v>
      </c>
      <c r="M65" s="12">
        <v>515</v>
      </c>
      <c r="N65" s="12">
        <v>4554.6000000000004</v>
      </c>
    </row>
    <row r="66" spans="10:14">
      <c r="J66" s="12">
        <v>2011</v>
      </c>
      <c r="K66" s="12">
        <v>976.7</v>
      </c>
      <c r="L66" s="12">
        <v>3066.6</v>
      </c>
      <c r="M66" s="12">
        <v>531.6</v>
      </c>
      <c r="N66" s="12">
        <v>4574.9000000000005</v>
      </c>
    </row>
    <row r="67" spans="10:14">
      <c r="J67" s="12">
        <v>2012</v>
      </c>
      <c r="K67" s="12">
        <v>988</v>
      </c>
      <c r="L67" s="12">
        <v>3055.7</v>
      </c>
      <c r="M67" s="12">
        <v>549.9</v>
      </c>
      <c r="N67" s="12">
        <v>4593.5999999999995</v>
      </c>
    </row>
    <row r="68" spans="10:14">
      <c r="J68" s="12">
        <v>2013</v>
      </c>
      <c r="K68" s="12">
        <v>993.9</v>
      </c>
      <c r="L68" s="12">
        <v>3051.5</v>
      </c>
      <c r="M68" s="12">
        <v>569.20000000000005</v>
      </c>
      <c r="N68" s="12">
        <v>4614.6000000000004</v>
      </c>
    </row>
    <row r="69" spans="10:14">
      <c r="J69" s="12">
        <v>2014</v>
      </c>
      <c r="K69" s="12">
        <v>997.5</v>
      </c>
      <c r="L69" s="12">
        <v>3058.4999999999995</v>
      </c>
      <c r="M69" s="12">
        <v>589.50000000000011</v>
      </c>
      <c r="N69" s="12">
        <v>4645.5</v>
      </c>
    </row>
    <row r="70" spans="10:14">
      <c r="J70" s="12">
        <v>2015</v>
      </c>
      <c r="K70" s="12">
        <v>1001.7</v>
      </c>
      <c r="L70" s="12">
        <v>3075.9</v>
      </c>
      <c r="M70" s="12">
        <v>610.29999999999995</v>
      </c>
      <c r="N70" s="12">
        <v>4687.9000000000005</v>
      </c>
    </row>
    <row r="71" spans="10:14">
      <c r="J71" s="12">
        <v>2016</v>
      </c>
      <c r="K71" s="12">
        <v>1005.5</v>
      </c>
      <c r="L71" s="12">
        <v>3104.3</v>
      </c>
      <c r="M71" s="12">
        <v>629.89999999999986</v>
      </c>
      <c r="N71" s="12">
        <v>4739.7</v>
      </c>
    </row>
    <row r="72" spans="10:14">
      <c r="J72" s="12">
        <v>2017</v>
      </c>
      <c r="K72" s="12">
        <v>1007</v>
      </c>
      <c r="L72" s="12">
        <v>3135.5</v>
      </c>
      <c r="M72" s="12">
        <v>649.90000000000009</v>
      </c>
      <c r="N72" s="12">
        <v>4792.3999999999996</v>
      </c>
    </row>
    <row r="73" spans="10:14">
      <c r="J73" s="12">
        <v>2018</v>
      </c>
      <c r="K73" s="12">
        <v>1008.7</v>
      </c>
      <c r="L73" s="12">
        <v>3174.8999999999996</v>
      </c>
      <c r="M73" s="12">
        <v>673.5</v>
      </c>
      <c r="N73" s="12">
        <v>4857.0999999999995</v>
      </c>
    </row>
    <row r="74" spans="10:14">
      <c r="J74" s="12">
        <v>2019</v>
      </c>
      <c r="K74" s="12">
        <v>1008.9</v>
      </c>
      <c r="L74" s="12">
        <v>3216.2000000000003</v>
      </c>
      <c r="M74" s="12">
        <v>696.3</v>
      </c>
      <c r="N74" s="12">
        <v>4921.4000000000005</v>
      </c>
    </row>
    <row r="75" spans="10:14">
      <c r="J75" s="12">
        <v>2020</v>
      </c>
      <c r="K75" s="12">
        <v>1008.7160017433189</v>
      </c>
      <c r="L75" s="12">
        <v>3232.9017360796547</v>
      </c>
      <c r="M75" s="12">
        <v>717.15015180731837</v>
      </c>
      <c r="N75" s="12">
        <v>4958.7678896302914</v>
      </c>
    </row>
    <row r="76" spans="10:14">
      <c r="J76" s="12">
        <v>2021</v>
      </c>
      <c r="K76" s="12">
        <v>1007.7324719815541</v>
      </c>
      <c r="L76" s="12">
        <v>3258.5758400590839</v>
      </c>
      <c r="M76" s="12">
        <v>738.41557567907432</v>
      </c>
      <c r="N76" s="12">
        <v>5004.7238877197124</v>
      </c>
    </row>
    <row r="77" spans="10:14">
      <c r="J77" s="12">
        <v>2022</v>
      </c>
      <c r="K77" s="12">
        <v>1003.8059213607027</v>
      </c>
      <c r="L77" s="12">
        <v>3286.3445560301825</v>
      </c>
      <c r="M77" s="12">
        <v>764.04624856170381</v>
      </c>
      <c r="N77" s="12">
        <v>5054.1967259525891</v>
      </c>
    </row>
    <row r="78" spans="10:14">
      <c r="J78" s="12">
        <v>2023</v>
      </c>
      <c r="K78" s="12">
        <v>994.74889452476452</v>
      </c>
      <c r="L78" s="12">
        <v>3317.5777312430396</v>
      </c>
      <c r="M78" s="12">
        <v>790.2550609481475</v>
      </c>
      <c r="N78" s="12">
        <v>5102.5816867159519</v>
      </c>
    </row>
    <row r="79" spans="10:14">
      <c r="J79" s="12">
        <v>2024</v>
      </c>
      <c r="K79" s="12">
        <v>984.57793819925712</v>
      </c>
      <c r="L79" s="12">
        <v>3347.5854187135856</v>
      </c>
      <c r="M79" s="12">
        <v>817.76042611257606</v>
      </c>
      <c r="N79" s="12">
        <v>5149.9237830254187</v>
      </c>
    </row>
    <row r="80" spans="10:14">
      <c r="J80" s="12">
        <v>2025</v>
      </c>
      <c r="K80" s="12">
        <v>974.43354261697289</v>
      </c>
      <c r="L80" s="12">
        <v>3376.8306362399644</v>
      </c>
      <c r="M80" s="12">
        <v>845.08327103529257</v>
      </c>
      <c r="N80" s="12">
        <v>5196.3474498922296</v>
      </c>
    </row>
    <row r="81" spans="10:14">
      <c r="J81" s="12">
        <v>2026</v>
      </c>
      <c r="K81" s="12">
        <v>963.82411831370848</v>
      </c>
      <c r="L81" s="12">
        <v>3403.844932236002</v>
      </c>
      <c r="M81" s="12">
        <v>873.68817811022438</v>
      </c>
      <c r="N81" s="12">
        <v>5241.3572286599356</v>
      </c>
    </row>
    <row r="82" spans="10:14">
      <c r="J82" s="12">
        <v>2027</v>
      </c>
      <c r="K82" s="12">
        <v>954.7683772082587</v>
      </c>
      <c r="L82" s="12">
        <v>3429.2869255286314</v>
      </c>
      <c r="M82" s="12">
        <v>901.07156429484951</v>
      </c>
      <c r="N82" s="12">
        <v>5285.1268670317395</v>
      </c>
    </row>
    <row r="83" spans="10:14">
      <c r="J83" s="12">
        <v>2028</v>
      </c>
      <c r="K83" s="12">
        <v>948.71347390114704</v>
      </c>
      <c r="L83" s="12">
        <v>3449.8315021288618</v>
      </c>
      <c r="M83" s="12">
        <v>929.29495529462133</v>
      </c>
      <c r="N83" s="12">
        <v>5327.83993132463</v>
      </c>
    </row>
    <row r="84" spans="10:14">
      <c r="J84" s="12">
        <v>2029</v>
      </c>
      <c r="K84" s="12">
        <v>944.92136766158546</v>
      </c>
      <c r="L84" s="12">
        <v>3466.8125256795174</v>
      </c>
      <c r="M84" s="12">
        <v>957.93779258110237</v>
      </c>
      <c r="N84" s="12">
        <v>5369.6716859222051</v>
      </c>
    </row>
    <row r="85" spans="10:14">
      <c r="J85" s="12">
        <v>2030</v>
      </c>
      <c r="K85" s="12">
        <v>944.19060047735979</v>
      </c>
      <c r="L85" s="12">
        <v>3479.5140431071568</v>
      </c>
      <c r="M85" s="12">
        <v>987.05432624968569</v>
      </c>
      <c r="N85" s="12">
        <v>5410.7589698342026</v>
      </c>
    </row>
    <row r="86" spans="10:14">
      <c r="J86" s="12">
        <v>2031</v>
      </c>
      <c r="K86" s="12">
        <v>945.94918759984932</v>
      </c>
      <c r="L86" s="12">
        <v>3491.9681699768107</v>
      </c>
      <c r="M86" s="12">
        <v>1015.5555623202052</v>
      </c>
      <c r="N86" s="12">
        <v>5453.4729198968653</v>
      </c>
    </row>
    <row r="87" spans="10:14">
      <c r="J87" s="12">
        <v>2032</v>
      </c>
      <c r="K87" s="12">
        <v>946.90050557336178</v>
      </c>
      <c r="L87" s="12">
        <v>3507.5602321695296</v>
      </c>
      <c r="M87" s="12">
        <v>1043.0978822273601</v>
      </c>
      <c r="N87" s="12">
        <v>5497.5586199702511</v>
      </c>
    </row>
    <row r="88" spans="10:14">
      <c r="J88" s="12">
        <v>2033</v>
      </c>
      <c r="K88" s="12">
        <v>951.51368513254567</v>
      </c>
      <c r="L88" s="12">
        <v>3520.3033958627339</v>
      </c>
      <c r="M88" s="12">
        <v>1070.8251243249463</v>
      </c>
      <c r="N88" s="12">
        <v>5542.6422053202259</v>
      </c>
    </row>
    <row r="89" spans="10:14">
      <c r="J89" s="12">
        <v>2034</v>
      </c>
      <c r="K89" s="12">
        <v>957.57963894134252</v>
      </c>
      <c r="L89" s="12">
        <v>3532.3511387852436</v>
      </c>
      <c r="M89" s="12">
        <v>1098.3765531311196</v>
      </c>
      <c r="N89" s="12">
        <v>5588.3073308577059</v>
      </c>
    </row>
    <row r="90" spans="10:14">
      <c r="J90" s="12">
        <v>2035</v>
      </c>
      <c r="K90" s="12">
        <v>961.90893926621675</v>
      </c>
      <c r="L90" s="12">
        <v>3543.7878378029545</v>
      </c>
      <c r="M90" s="12">
        <v>1128.3698241006923</v>
      </c>
      <c r="N90" s="12">
        <v>5634.066601169864</v>
      </c>
    </row>
    <row r="91" spans="10:14">
      <c r="J91" s="12">
        <v>2036</v>
      </c>
      <c r="K91" s="12">
        <v>967.89159027056076</v>
      </c>
      <c r="L91" s="12">
        <v>3551.0556509884555</v>
      </c>
      <c r="M91" s="12">
        <v>1160.4155384666219</v>
      </c>
      <c r="N91" s="12">
        <v>5679.3627797256386</v>
      </c>
    </row>
    <row r="92" spans="10:14">
      <c r="J92" s="12">
        <v>2037</v>
      </c>
      <c r="K92" s="12">
        <v>975.20620729859206</v>
      </c>
      <c r="L92" s="12">
        <v>3557.2332890280904</v>
      </c>
      <c r="M92" s="12">
        <v>1191.1667047122978</v>
      </c>
      <c r="N92" s="12">
        <v>5723.6062010389796</v>
      </c>
    </row>
    <row r="93" spans="10:14">
      <c r="J93" s="12">
        <v>2038</v>
      </c>
      <c r="K93" s="12">
        <v>983.56006437333633</v>
      </c>
      <c r="L93" s="12">
        <v>3559.5891904762952</v>
      </c>
      <c r="M93" s="12">
        <v>1223.0559978929537</v>
      </c>
      <c r="N93" s="12">
        <v>5766.2052527425858</v>
      </c>
    </row>
    <row r="94" spans="10:14">
      <c r="J94" s="12">
        <v>2039</v>
      </c>
      <c r="K94" s="12">
        <v>992.79090476178055</v>
      </c>
      <c r="L94" s="12">
        <v>3558.8035820948899</v>
      </c>
      <c r="M94" s="12">
        <v>1254.9712771390462</v>
      </c>
      <c r="N94" s="12">
        <v>5806.5657639957162</v>
      </c>
    </row>
    <row r="95" spans="10:14">
      <c r="J95" s="12">
        <v>2040</v>
      </c>
      <c r="K95" s="12">
        <v>1002.5046348550632</v>
      </c>
      <c r="L95" s="12">
        <v>3554.3129307816275</v>
      </c>
      <c r="M95" s="12">
        <v>1287.2461363067855</v>
      </c>
      <c r="N95" s="12">
        <v>5844.0637019434762</v>
      </c>
    </row>
    <row r="96" spans="10:14">
      <c r="J96" s="12">
        <v>2041</v>
      </c>
      <c r="K96" s="12">
        <v>1012.1942642704332</v>
      </c>
      <c r="L96" s="12">
        <v>3546.155450503979</v>
      </c>
      <c r="M96" s="12">
        <v>1319.8243284634816</v>
      </c>
      <c r="N96" s="12">
        <v>5878.1740432378938</v>
      </c>
    </row>
    <row r="97" spans="10:14">
      <c r="J97" s="12">
        <v>2042</v>
      </c>
      <c r="K97" s="12">
        <v>1021.4577177623056</v>
      </c>
      <c r="L97" s="12">
        <v>3536.0139591575148</v>
      </c>
      <c r="M97" s="12">
        <v>1351.4061937294225</v>
      </c>
      <c r="N97" s="12">
        <v>5908.8778706492431</v>
      </c>
    </row>
    <row r="98" spans="10:14">
      <c r="J98" s="12">
        <v>2043</v>
      </c>
      <c r="K98" s="12">
        <v>1029.9152330511531</v>
      </c>
      <c r="L98" s="12">
        <v>3522.2577476908186</v>
      </c>
      <c r="M98" s="12">
        <v>1384.1362582441718</v>
      </c>
      <c r="N98" s="12">
        <v>5936.3092389861431</v>
      </c>
    </row>
    <row r="99" spans="10:14">
      <c r="J99" s="12">
        <v>2044</v>
      </c>
      <c r="K99" s="12">
        <v>1037.2070184305844</v>
      </c>
      <c r="L99" s="12">
        <v>3504.8674746458796</v>
      </c>
      <c r="M99" s="12">
        <v>1418.5067715510879</v>
      </c>
      <c r="N99" s="12">
        <v>5960.5812646275517</v>
      </c>
    </row>
    <row r="100" spans="10:14">
      <c r="J100" s="12">
        <v>2045</v>
      </c>
      <c r="K100" s="12">
        <v>1043.034163825012</v>
      </c>
      <c r="L100" s="12">
        <v>3480.6464614131778</v>
      </c>
      <c r="M100" s="12">
        <v>1458.1313402948474</v>
      </c>
      <c r="N100" s="12">
        <v>5981.8119655330374</v>
      </c>
    </row>
    <row r="101" spans="10:14">
      <c r="J101" s="12">
        <v>2046</v>
      </c>
      <c r="K101" s="12">
        <v>1047.0996666844155</v>
      </c>
      <c r="L101" s="12">
        <v>3457.6572709159318</v>
      </c>
      <c r="M101" s="12">
        <v>1495.3994355790899</v>
      </c>
      <c r="N101" s="12">
        <v>6000.1563731794377</v>
      </c>
    </row>
    <row r="102" spans="10:14">
      <c r="J102" s="12">
        <v>2047</v>
      </c>
      <c r="K102" s="12">
        <v>1049.1790169255482</v>
      </c>
      <c r="L102" s="12">
        <v>3438.0631950524239</v>
      </c>
      <c r="M102" s="12">
        <v>1528.5252237924003</v>
      </c>
      <c r="N102" s="12">
        <v>6015.7674357703727</v>
      </c>
    </row>
    <row r="103" spans="10:14">
      <c r="J103" s="12">
        <v>2048</v>
      </c>
      <c r="K103" s="12">
        <v>1049.1476700911396</v>
      </c>
      <c r="L103" s="12">
        <v>3420.658466796498</v>
      </c>
      <c r="M103" s="12">
        <v>1559.0460886913154</v>
      </c>
      <c r="N103" s="12">
        <v>6028.852225578953</v>
      </c>
    </row>
    <row r="104" spans="10:14">
      <c r="J104" s="12">
        <v>2049</v>
      </c>
      <c r="K104" s="12">
        <v>1046.9931588585875</v>
      </c>
      <c r="L104" s="12">
        <v>3407.0958578995428</v>
      </c>
      <c r="M104" s="12">
        <v>1585.5664074507779</v>
      </c>
      <c r="N104" s="12">
        <v>6039.6554242089078</v>
      </c>
    </row>
    <row r="105" spans="10:14">
      <c r="J105" s="12">
        <v>2050</v>
      </c>
      <c r="K105" s="12">
        <v>1042.8075790211531</v>
      </c>
      <c r="L105" s="12">
        <v>3397.1777792898424</v>
      </c>
      <c r="M105" s="12">
        <v>1608.4903358436516</v>
      </c>
      <c r="N105" s="12">
        <v>6048.4756941546466</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B2BE-EF49-43AC-862B-3035743BC7CF}">
  <dimension ref="A1:O28"/>
  <sheetViews>
    <sheetView workbookViewId="0">
      <selection activeCell="L22" sqref="L22"/>
    </sheetView>
  </sheetViews>
  <sheetFormatPr defaultColWidth="9.06640625" defaultRowHeight="14.25"/>
  <cols>
    <col min="1" max="16384" width="9.06640625" style="12"/>
  </cols>
  <sheetData>
    <row r="1" spans="1:15">
      <c r="A1" s="213" t="s">
        <v>693</v>
      </c>
    </row>
    <row r="2" spans="1:15">
      <c r="A2" s="214" t="s">
        <v>675</v>
      </c>
    </row>
    <row r="4" spans="1:15">
      <c r="K4" s="12" t="s">
        <v>660</v>
      </c>
      <c r="L4" s="12" t="s">
        <v>692</v>
      </c>
    </row>
    <row r="5" spans="1:15">
      <c r="J5" s="12">
        <v>2014</v>
      </c>
      <c r="K5" s="12">
        <v>112.13613702155</v>
      </c>
      <c r="L5" s="12">
        <v>112.13613702155</v>
      </c>
    </row>
    <row r="6" spans="1:15">
      <c r="J6" s="12">
        <v>2015</v>
      </c>
      <c r="K6" s="12">
        <v>106.350466973262</v>
      </c>
      <c r="L6" s="12">
        <v>106.350466973262</v>
      </c>
    </row>
    <row r="7" spans="1:15">
      <c r="J7" s="12">
        <v>2016</v>
      </c>
      <c r="K7" s="12">
        <v>102.82320747576399</v>
      </c>
      <c r="L7" s="12">
        <v>102.82320747576399</v>
      </c>
    </row>
    <row r="8" spans="1:15">
      <c r="J8" s="12">
        <v>2017</v>
      </c>
      <c r="K8" s="12">
        <v>95.297838061440004</v>
      </c>
      <c r="L8" s="12">
        <v>95.297838061440004</v>
      </c>
    </row>
    <row r="9" spans="1:15">
      <c r="J9" s="12">
        <v>2018</v>
      </c>
      <c r="K9" s="12">
        <v>90.9341068357419</v>
      </c>
      <c r="L9" s="12">
        <v>90.9341068357419</v>
      </c>
    </row>
    <row r="10" spans="1:15">
      <c r="J10" s="12">
        <v>2019</v>
      </c>
      <c r="K10" s="12">
        <v>82.845586033490306</v>
      </c>
      <c r="L10" s="12">
        <v>82.845586033490306</v>
      </c>
    </row>
    <row r="11" spans="1:15">
      <c r="J11" s="12">
        <v>2020</v>
      </c>
      <c r="K11" s="12">
        <v>91.683505998087696</v>
      </c>
      <c r="L11" s="12">
        <v>91.683505998087696</v>
      </c>
    </row>
    <row r="12" spans="1:15">
      <c r="J12" s="12">
        <v>2021</v>
      </c>
      <c r="K12" s="12">
        <v>82.724696824859194</v>
      </c>
      <c r="L12" s="12">
        <v>82.724696824859194</v>
      </c>
    </row>
    <row r="13" spans="1:15">
      <c r="J13" s="12">
        <v>2022</v>
      </c>
      <c r="K13" s="12">
        <v>68.864594927069305</v>
      </c>
      <c r="L13" s="12">
        <v>68.864594927069305</v>
      </c>
    </row>
    <row r="14" spans="1:15">
      <c r="J14" s="12">
        <v>2023</v>
      </c>
      <c r="K14" s="12">
        <v>62.943989071038203</v>
      </c>
      <c r="L14" s="12">
        <v>62.943989071038203</v>
      </c>
    </row>
    <row r="15" spans="1:15">
      <c r="J15" s="12">
        <v>2024</v>
      </c>
      <c r="K15" s="12">
        <v>63.3138020833333</v>
      </c>
      <c r="L15" s="12">
        <v>68.381174166666597</v>
      </c>
    </row>
    <row r="16" spans="1:15">
      <c r="J16" s="12">
        <v>2025</v>
      </c>
      <c r="K16" s="12">
        <v>60.1356090717792</v>
      </c>
      <c r="L16" s="12">
        <v>64.89866814355841</v>
      </c>
      <c r="O16" s="44"/>
    </row>
    <row r="17" spans="10:15">
      <c r="J17" s="12">
        <v>2026</v>
      </c>
      <c r="K17" s="12">
        <v>57.377416225091402</v>
      </c>
      <c r="L17" s="12">
        <v>62.299612450182806</v>
      </c>
      <c r="O17" s="124"/>
    </row>
    <row r="18" spans="10:15">
      <c r="J18" s="12">
        <v>2027</v>
      </c>
      <c r="K18" s="12">
        <v>51.961139779217199</v>
      </c>
      <c r="L18" s="12">
        <v>57.878059558434394</v>
      </c>
    </row>
    <row r="19" spans="10:15">
      <c r="J19" s="12">
        <v>2028</v>
      </c>
      <c r="K19" s="12">
        <v>45.983885901435102</v>
      </c>
      <c r="L19" s="12">
        <v>52.0549518028702</v>
      </c>
    </row>
    <row r="20" spans="10:15">
      <c r="J20" s="12">
        <v>2029</v>
      </c>
      <c r="K20" s="12">
        <v>40.532317855497297</v>
      </c>
      <c r="L20" s="12">
        <v>46.926025710994594</v>
      </c>
    </row>
    <row r="21" spans="10:15">
      <c r="J21" s="12">
        <v>2030</v>
      </c>
      <c r="K21" s="12">
        <v>35.443733939169398</v>
      </c>
      <c r="L21" s="12">
        <v>42.337227878338794</v>
      </c>
    </row>
    <row r="22" spans="10:15">
      <c r="J22" s="12">
        <v>2031</v>
      </c>
      <c r="K22" s="12">
        <v>31.002083290830502</v>
      </c>
      <c r="L22" s="12">
        <v>38.623966581661008</v>
      </c>
    </row>
    <row r="23" spans="10:15">
      <c r="J23" s="12">
        <v>2032</v>
      </c>
      <c r="K23" s="12">
        <v>27.0263025083839</v>
      </c>
      <c r="L23" s="12">
        <v>33.854972508383902</v>
      </c>
    </row>
    <row r="24" spans="10:15">
      <c r="J24" s="12">
        <v>2033</v>
      </c>
      <c r="K24" s="12">
        <v>23.441556196848602</v>
      </c>
      <c r="L24" s="12">
        <v>30.971696196848605</v>
      </c>
    </row>
    <row r="25" spans="10:15">
      <c r="J25" s="12">
        <v>2034</v>
      </c>
      <c r="K25" s="12">
        <v>20.210488631214599</v>
      </c>
      <c r="L25" s="12">
        <v>28.314778631214601</v>
      </c>
    </row>
    <row r="26" spans="10:15">
      <c r="J26" s="12">
        <v>2035</v>
      </c>
      <c r="K26" s="12">
        <v>17.278825155080401</v>
      </c>
      <c r="L26" s="12">
        <v>25.912397155080402</v>
      </c>
    </row>
    <row r="27" spans="10:15">
      <c r="J27" s="12">
        <v>2036</v>
      </c>
      <c r="K27" s="12">
        <v>14.6085037202013</v>
      </c>
      <c r="L27" s="12">
        <v>23.745706720201298</v>
      </c>
    </row>
    <row r="28" spans="10:15">
      <c r="J28" s="12">
        <v>2037</v>
      </c>
      <c r="K28" s="12">
        <v>12.215568378158</v>
      </c>
      <c r="L28" s="12">
        <v>21.841429378158001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4BD64-913F-4992-B4CA-ECF9FB39A287}">
  <dimension ref="A1:AM22"/>
  <sheetViews>
    <sheetView workbookViewId="0">
      <selection activeCell="L22" sqref="L22"/>
    </sheetView>
  </sheetViews>
  <sheetFormatPr defaultColWidth="9.06640625" defaultRowHeight="14.25"/>
  <cols>
    <col min="1" max="16384" width="9.06640625" style="12"/>
  </cols>
  <sheetData>
    <row r="1" spans="1:39">
      <c r="A1" s="213" t="s">
        <v>701</v>
      </c>
    </row>
    <row r="2" spans="1:39">
      <c r="A2" s="214" t="s">
        <v>700</v>
      </c>
    </row>
    <row r="16" spans="1:39">
      <c r="L16" s="12">
        <v>2023</v>
      </c>
      <c r="M16" s="12">
        <v>2024</v>
      </c>
      <c r="N16" s="12">
        <v>2025</v>
      </c>
      <c r="O16" s="12">
        <v>2026</v>
      </c>
      <c r="P16" s="12">
        <v>2027</v>
      </c>
      <c r="Q16" s="12">
        <v>2028</v>
      </c>
      <c r="R16" s="12">
        <v>2029</v>
      </c>
      <c r="S16" s="12">
        <v>2030</v>
      </c>
      <c r="T16" s="12">
        <v>2031</v>
      </c>
      <c r="U16" s="12">
        <v>2032</v>
      </c>
      <c r="V16" s="12">
        <v>2033</v>
      </c>
      <c r="W16" s="12">
        <v>2034</v>
      </c>
      <c r="X16" s="12">
        <v>2035</v>
      </c>
      <c r="Y16" s="12">
        <v>2036</v>
      </c>
      <c r="Z16" s="12">
        <v>2037</v>
      </c>
      <c r="AA16" s="12">
        <v>2038</v>
      </c>
      <c r="AB16" s="12">
        <v>2039</v>
      </c>
      <c r="AC16" s="12">
        <v>2040</v>
      </c>
      <c r="AD16" s="12">
        <v>2041</v>
      </c>
      <c r="AE16" s="12">
        <v>2042</v>
      </c>
      <c r="AF16" s="12">
        <v>2043</v>
      </c>
      <c r="AG16" s="12">
        <v>2044</v>
      </c>
      <c r="AH16" s="12">
        <v>2045</v>
      </c>
      <c r="AI16" s="12">
        <v>2046</v>
      </c>
      <c r="AJ16" s="12">
        <v>2047</v>
      </c>
      <c r="AK16" s="12">
        <v>2048</v>
      </c>
      <c r="AL16" s="12">
        <v>2049</v>
      </c>
      <c r="AM16" s="12">
        <v>2050</v>
      </c>
    </row>
    <row r="17" spans="11:39">
      <c r="K17" s="12" t="s">
        <v>699</v>
      </c>
      <c r="L17" s="146"/>
      <c r="M17" s="146">
        <v>54.740281534714143</v>
      </c>
      <c r="N17" s="146">
        <v>197.10965752892773</v>
      </c>
      <c r="O17" s="146">
        <v>353.19631585186767</v>
      </c>
      <c r="P17" s="146">
        <v>370.07510769747239</v>
      </c>
      <c r="Q17" s="146">
        <v>430.20365142344883</v>
      </c>
      <c r="R17" s="146">
        <v>441.1167719148205</v>
      </c>
      <c r="S17" s="146">
        <v>422.072382271349</v>
      </c>
      <c r="T17" s="146">
        <v>371.91017363177599</v>
      </c>
      <c r="U17" s="146">
        <v>336.14876419681389</v>
      </c>
      <c r="V17" s="146">
        <v>344.06667821820918</v>
      </c>
      <c r="W17" s="146">
        <v>401.5727956781044</v>
      </c>
      <c r="X17" s="146">
        <v>500.17386977608476</v>
      </c>
      <c r="Y17" s="146">
        <v>613.95034534159311</v>
      </c>
      <c r="Z17" s="146">
        <v>681.64588274236803</v>
      </c>
      <c r="AA17" s="146">
        <v>717.38022994605308</v>
      </c>
      <c r="AB17" s="146">
        <v>730.14875970135984</v>
      </c>
      <c r="AC17" s="146">
        <v>731.7496650824138</v>
      </c>
      <c r="AD17" s="146">
        <v>730.00835337169906</v>
      </c>
      <c r="AE17" s="146">
        <v>725.71493874865178</v>
      </c>
      <c r="AF17" s="146">
        <v>725.4557495146355</v>
      </c>
      <c r="AG17" s="146">
        <v>723.03162619508817</v>
      </c>
      <c r="AH17" s="146">
        <v>709.32749461996036</v>
      </c>
      <c r="AI17" s="146">
        <v>705.68299810769645</v>
      </c>
      <c r="AJ17" s="146">
        <v>709.01083876475025</v>
      </c>
      <c r="AK17" s="146">
        <v>691.20441555276136</v>
      </c>
      <c r="AL17" s="146">
        <v>683.70414846784888</v>
      </c>
      <c r="AM17" s="146">
        <v>675.24768082621267</v>
      </c>
    </row>
    <row r="18" spans="11:39">
      <c r="K18" s="12" t="s">
        <v>698</v>
      </c>
      <c r="L18" s="146"/>
      <c r="M18" s="146">
        <v>182.96977792216217</v>
      </c>
      <c r="N18" s="146">
        <v>174.04363127367822</v>
      </c>
      <c r="O18" s="146">
        <v>190.32665558650103</v>
      </c>
      <c r="P18" s="146">
        <v>192.23530316328709</v>
      </c>
      <c r="Q18" s="146">
        <v>184.00848114648815</v>
      </c>
      <c r="R18" s="146">
        <v>195.23264720521891</v>
      </c>
      <c r="S18" s="146">
        <v>174.02034767257925</v>
      </c>
      <c r="T18" s="146">
        <v>115.11253137142549</v>
      </c>
      <c r="U18" s="146">
        <v>114.44860070977494</v>
      </c>
      <c r="V18" s="146">
        <v>138.06256558671643</v>
      </c>
      <c r="W18" s="146">
        <v>157.3130147056774</v>
      </c>
      <c r="X18" s="146">
        <v>138.83862935095769</v>
      </c>
      <c r="Y18" s="146">
        <v>126.47125640433438</v>
      </c>
      <c r="Z18" s="146">
        <v>117.1219561043803</v>
      </c>
      <c r="AA18" s="146">
        <v>142.45485995087083</v>
      </c>
      <c r="AB18" s="146">
        <v>307.33900815161098</v>
      </c>
      <c r="AC18" s="146">
        <v>227.01809738543608</v>
      </c>
      <c r="AD18" s="146">
        <v>161.50047261388426</v>
      </c>
      <c r="AE18" s="146">
        <v>170.38873841198361</v>
      </c>
      <c r="AF18" s="146">
        <v>171.03451299802876</v>
      </c>
      <c r="AG18" s="146">
        <v>153.43965902990547</v>
      </c>
      <c r="AH18" s="146">
        <v>157.32914008613116</v>
      </c>
      <c r="AI18" s="146">
        <v>155.12738295941418</v>
      </c>
      <c r="AJ18" s="146">
        <v>145.8240325630648</v>
      </c>
      <c r="AK18" s="146">
        <v>140.87299813662671</v>
      </c>
      <c r="AL18" s="146">
        <v>173.85613148451364</v>
      </c>
      <c r="AM18" s="146">
        <v>145.4055063794161</v>
      </c>
    </row>
    <row r="19" spans="11:39">
      <c r="K19" s="12" t="s">
        <v>697</v>
      </c>
      <c r="L19" s="146"/>
      <c r="M19" s="146">
        <v>0</v>
      </c>
      <c r="N19" s="146">
        <v>0</v>
      </c>
      <c r="O19" s="146">
        <v>24.496304406974748</v>
      </c>
      <c r="P19" s="146">
        <v>46.358091327308067</v>
      </c>
      <c r="Q19" s="146">
        <v>65.825245639518684</v>
      </c>
      <c r="R19" s="146">
        <v>83.284581195034875</v>
      </c>
      <c r="S19" s="146">
        <v>98.857389890588536</v>
      </c>
      <c r="T19" s="146">
        <v>106.12430565281926</v>
      </c>
      <c r="U19" s="146">
        <v>112.72125425380079</v>
      </c>
      <c r="V19" s="146">
        <v>118.67586477839215</v>
      </c>
      <c r="W19" s="146">
        <v>124.03243106099406</v>
      </c>
      <c r="X19" s="146">
        <v>128.86006808560319</v>
      </c>
      <c r="Y19" s="146">
        <v>133.22040035936379</v>
      </c>
      <c r="Z19" s="146">
        <v>137.07237920684165</v>
      </c>
      <c r="AA19" s="146">
        <v>140.57258934074028</v>
      </c>
      <c r="AB19" s="146">
        <v>143.73361602461412</v>
      </c>
      <c r="AC19" s="146">
        <v>146.5865674040937</v>
      </c>
      <c r="AD19" s="146">
        <v>149.19258130588682</v>
      </c>
      <c r="AE19" s="146">
        <v>151.48907073190122</v>
      </c>
      <c r="AF19" s="146">
        <v>153.56837899569351</v>
      </c>
      <c r="AG19" s="146">
        <v>155.43576302912032</v>
      </c>
      <c r="AH19" s="146">
        <v>157.11495059932543</v>
      </c>
      <c r="AI19" s="146">
        <v>158.58295682627133</v>
      </c>
      <c r="AJ19" s="146">
        <v>159.78831783665149</v>
      </c>
      <c r="AK19" s="146">
        <v>160.78769709529843</v>
      </c>
      <c r="AL19" s="146">
        <v>161.58505763160093</v>
      </c>
      <c r="AM19" s="146">
        <v>162.1677272887332</v>
      </c>
    </row>
    <row r="20" spans="11:39">
      <c r="K20" s="12" t="s">
        <v>696</v>
      </c>
      <c r="L20" s="146"/>
      <c r="M20" s="146">
        <v>0</v>
      </c>
      <c r="N20" s="146">
        <v>0</v>
      </c>
      <c r="O20" s="146">
        <v>102.05540051113518</v>
      </c>
      <c r="P20" s="146">
        <v>96.567496442302925</v>
      </c>
      <c r="Q20" s="146">
        <v>91.412724900280494</v>
      </c>
      <c r="R20" s="146">
        <v>86.744118102987912</v>
      </c>
      <c r="S20" s="146">
        <v>82.371041371423132</v>
      </c>
      <c r="T20" s="146">
        <v>0</v>
      </c>
      <c r="U20" s="146">
        <v>0</v>
      </c>
      <c r="V20" s="146">
        <v>0</v>
      </c>
      <c r="W20" s="146">
        <v>0</v>
      </c>
      <c r="X20" s="146">
        <v>0</v>
      </c>
      <c r="Y20" s="146">
        <v>0</v>
      </c>
      <c r="Z20" s="146">
        <v>0</v>
      </c>
      <c r="AA20" s="146">
        <v>0</v>
      </c>
      <c r="AB20" s="146">
        <v>0</v>
      </c>
      <c r="AC20" s="146">
        <v>0</v>
      </c>
      <c r="AD20" s="146">
        <v>0</v>
      </c>
      <c r="AE20" s="146">
        <v>0</v>
      </c>
      <c r="AF20" s="146">
        <v>0</v>
      </c>
      <c r="AG20" s="146">
        <v>0</v>
      </c>
      <c r="AH20" s="146">
        <v>0</v>
      </c>
      <c r="AI20" s="146">
        <v>0</v>
      </c>
      <c r="AJ20" s="146">
        <v>0</v>
      </c>
      <c r="AK20" s="146">
        <v>0</v>
      </c>
      <c r="AL20" s="146">
        <v>0</v>
      </c>
      <c r="AM20" s="146">
        <v>0</v>
      </c>
    </row>
    <row r="21" spans="11:39">
      <c r="K21" s="12" t="s">
        <v>695</v>
      </c>
      <c r="L21" s="146"/>
      <c r="M21" s="146">
        <v>0</v>
      </c>
      <c r="N21" s="146">
        <v>0</v>
      </c>
      <c r="O21" s="146">
        <v>0</v>
      </c>
      <c r="P21" s="146">
        <v>275.77647632775012</v>
      </c>
      <c r="Q21" s="146">
        <v>261.05553207107829</v>
      </c>
      <c r="R21" s="146">
        <v>247.72297215857824</v>
      </c>
      <c r="S21" s="146">
        <v>235.23438400860627</v>
      </c>
      <c r="T21" s="146">
        <v>225.841298449915</v>
      </c>
      <c r="U21" s="146">
        <v>0</v>
      </c>
      <c r="V21" s="146">
        <v>0</v>
      </c>
      <c r="W21" s="146">
        <v>0</v>
      </c>
      <c r="X21" s="146">
        <v>0</v>
      </c>
      <c r="Y21" s="146">
        <v>0</v>
      </c>
      <c r="Z21" s="146">
        <v>0</v>
      </c>
      <c r="AA21" s="146">
        <v>0</v>
      </c>
      <c r="AB21" s="146">
        <v>0</v>
      </c>
      <c r="AC21" s="146">
        <v>0</v>
      </c>
      <c r="AD21" s="146">
        <v>0</v>
      </c>
      <c r="AE21" s="146">
        <v>0</v>
      </c>
      <c r="AF21" s="146">
        <v>0</v>
      </c>
      <c r="AG21" s="146">
        <v>0</v>
      </c>
      <c r="AH21" s="146">
        <v>0</v>
      </c>
      <c r="AI21" s="146">
        <v>0</v>
      </c>
      <c r="AJ21" s="146">
        <v>0</v>
      </c>
      <c r="AK21" s="146">
        <v>0</v>
      </c>
      <c r="AL21" s="146">
        <v>0</v>
      </c>
      <c r="AM21" s="146">
        <v>0</v>
      </c>
    </row>
    <row r="22" spans="11:39">
      <c r="K22" s="12" t="s">
        <v>694</v>
      </c>
      <c r="M22" s="32">
        <v>93.300641114535949</v>
      </c>
      <c r="N22" s="32">
        <v>92.795913106473733</v>
      </c>
      <c r="O22" s="32">
        <v>105.55951431199253</v>
      </c>
      <c r="P22" s="32">
        <v>69.424430236482294</v>
      </c>
      <c r="Q22" s="32">
        <v>68.951823633553659</v>
      </c>
      <c r="R22" s="32">
        <v>67.604150842817944</v>
      </c>
      <c r="S22" s="32">
        <v>67.937656392137455</v>
      </c>
      <c r="T22" s="32">
        <v>74.306742402997997</v>
      </c>
      <c r="U22" s="32">
        <v>84.437753295130847</v>
      </c>
      <c r="V22" s="32">
        <v>82.321066069408744</v>
      </c>
      <c r="W22" s="32">
        <v>80.452671058169926</v>
      </c>
      <c r="X22" s="32">
        <v>80.467588511732515</v>
      </c>
      <c r="Y22" s="32">
        <v>80.21008292670831</v>
      </c>
      <c r="Z22" s="32">
        <v>79.833843161415189</v>
      </c>
      <c r="AA22" s="32">
        <v>77.776053355515955</v>
      </c>
      <c r="AB22" s="32">
        <v>68.885718091425133</v>
      </c>
      <c r="AC22" s="32">
        <v>72.057495443071275</v>
      </c>
      <c r="AD22" s="32">
        <v>74.518778037581569</v>
      </c>
      <c r="AE22" s="32">
        <v>73.345395846593647</v>
      </c>
      <c r="AF22" s="32">
        <v>72.591824676147553</v>
      </c>
      <c r="AG22" s="32">
        <v>72.748806409006647</v>
      </c>
      <c r="AH22" s="32">
        <v>71.864166623061465</v>
      </c>
      <c r="AI22" s="32">
        <v>71.293300649078105</v>
      </c>
      <c r="AJ22" s="32">
        <v>71.088327188556832</v>
      </c>
      <c r="AK22" s="32">
        <v>70.683907715003215</v>
      </c>
      <c r="AL22" s="32">
        <v>68.430540867583204</v>
      </c>
      <c r="AM22" s="32">
        <v>69.208994541674315</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9C6DD-C526-4BF1-A07D-C050CEB44D2A}">
  <dimension ref="A1:H14"/>
  <sheetViews>
    <sheetView workbookViewId="0">
      <selection activeCell="I22" sqref="I22"/>
    </sheetView>
  </sheetViews>
  <sheetFormatPr defaultColWidth="9.06640625" defaultRowHeight="14.25"/>
  <cols>
    <col min="1" max="1" width="35.19921875" style="12" customWidth="1"/>
    <col min="2" max="2" width="37.33203125" style="12" customWidth="1"/>
    <col min="3" max="3" width="9.06640625" style="12"/>
    <col min="4" max="8" width="3.796875" style="12" customWidth="1"/>
    <col min="9" max="16384" width="9.06640625" style="12"/>
  </cols>
  <sheetData>
    <row r="1" spans="1:8">
      <c r="A1" s="213" t="s">
        <v>733</v>
      </c>
    </row>
    <row r="2" spans="1:8">
      <c r="A2" s="214"/>
    </row>
    <row r="4" spans="1:8" ht="30.75" thickBot="1">
      <c r="A4" s="267" t="s">
        <v>712</v>
      </c>
      <c r="B4" s="268" t="s">
        <v>713</v>
      </c>
      <c r="C4" s="268" t="s">
        <v>714</v>
      </c>
      <c r="D4" s="301" t="s">
        <v>715</v>
      </c>
      <c r="E4" s="301"/>
      <c r="F4" s="301"/>
      <c r="G4" s="301"/>
      <c r="H4" s="301"/>
    </row>
    <row r="5" spans="1:8" ht="14.65" thickBot="1">
      <c r="A5" s="267" t="s">
        <v>716</v>
      </c>
      <c r="B5" s="269" t="s">
        <v>717</v>
      </c>
      <c r="C5" s="270">
        <v>43040</v>
      </c>
      <c r="D5" s="271"/>
      <c r="E5" s="272"/>
      <c r="F5" s="273">
        <v>-1</v>
      </c>
      <c r="G5" s="274"/>
      <c r="H5" s="275"/>
    </row>
    <row r="6" spans="1:8" ht="20.65" thickBot="1">
      <c r="A6" s="267" t="s">
        <v>718</v>
      </c>
      <c r="B6" s="269" t="s">
        <v>719</v>
      </c>
      <c r="C6" s="270">
        <v>43040</v>
      </c>
      <c r="D6" s="276"/>
      <c r="E6" s="277">
        <v>-2</v>
      </c>
      <c r="F6" s="278"/>
      <c r="G6" s="278"/>
      <c r="H6" s="278"/>
    </row>
    <row r="7" spans="1:8" ht="14.65" thickBot="1">
      <c r="A7" s="267" t="s">
        <v>720</v>
      </c>
      <c r="B7" s="269" t="s">
        <v>721</v>
      </c>
      <c r="C7" s="270">
        <v>42522</v>
      </c>
      <c r="D7" s="276"/>
      <c r="E7" s="277">
        <v>-1</v>
      </c>
      <c r="F7" s="278"/>
      <c r="G7" s="278"/>
      <c r="H7" s="278"/>
    </row>
    <row r="8" spans="1:8" ht="14.65" thickBot="1">
      <c r="A8" s="267" t="s">
        <v>722</v>
      </c>
      <c r="B8" s="269" t="s">
        <v>723</v>
      </c>
      <c r="C8" s="270">
        <v>44166</v>
      </c>
      <c r="D8" s="279"/>
      <c r="E8" s="279"/>
      <c r="F8" s="279"/>
      <c r="G8" s="279"/>
      <c r="H8" s="278"/>
    </row>
    <row r="9" spans="1:8" ht="14.65" thickBot="1">
      <c r="A9" s="267" t="s">
        <v>724</v>
      </c>
      <c r="B9" s="269" t="s">
        <v>725</v>
      </c>
      <c r="C9" s="270">
        <v>42522</v>
      </c>
      <c r="D9" s="280"/>
      <c r="E9" s="280"/>
      <c r="F9" s="280"/>
      <c r="G9" s="280"/>
      <c r="H9" s="281">
        <v>1</v>
      </c>
    </row>
    <row r="10" spans="1:8" ht="14.65" thickBot="1">
      <c r="A10" s="282" t="s">
        <v>726</v>
      </c>
      <c r="B10" s="269" t="s">
        <v>727</v>
      </c>
      <c r="C10" s="270">
        <v>44166</v>
      </c>
      <c r="D10" s="276"/>
      <c r="E10" s="277">
        <v>-1</v>
      </c>
      <c r="F10" s="278"/>
      <c r="G10" s="278"/>
      <c r="H10" s="278"/>
    </row>
    <row r="11" spans="1:8" ht="20.65" thickBot="1">
      <c r="A11" s="269" t="s">
        <v>728</v>
      </c>
      <c r="B11" s="269" t="s">
        <v>729</v>
      </c>
      <c r="C11" s="270">
        <v>44166</v>
      </c>
      <c r="D11" s="283"/>
      <c r="E11" s="278"/>
      <c r="F11" s="278"/>
      <c r="G11" s="278"/>
      <c r="H11" s="278"/>
    </row>
    <row r="12" spans="1:8" ht="14.65" thickBot="1">
      <c r="A12" s="282" t="s">
        <v>730</v>
      </c>
      <c r="B12" s="269" t="s">
        <v>731</v>
      </c>
      <c r="C12" s="270">
        <v>43770</v>
      </c>
      <c r="D12" s="283"/>
      <c r="E12" s="278"/>
      <c r="F12" s="278"/>
      <c r="G12" s="278"/>
      <c r="H12" s="278"/>
    </row>
    <row r="13" spans="1:8" ht="14.65" thickBot="1">
      <c r="A13" s="284"/>
      <c r="B13" s="284"/>
      <c r="C13" s="285"/>
      <c r="D13" s="286"/>
      <c r="E13" s="286"/>
      <c r="F13" s="286"/>
      <c r="G13" s="286"/>
      <c r="H13" s="286"/>
    </row>
    <row r="14" spans="1:8" ht="14.65" thickBot="1">
      <c r="A14" s="287" t="s">
        <v>732</v>
      </c>
      <c r="B14" s="284"/>
      <c r="C14" s="285"/>
      <c r="D14" s="271"/>
      <c r="E14" s="271"/>
      <c r="F14" s="271"/>
      <c r="G14" s="278"/>
      <c r="H14" s="278"/>
    </row>
  </sheetData>
  <mergeCells count="1">
    <mergeCell ref="D4:H4"/>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54B8-94DD-4B64-8B3A-8B0E19F5D007}">
  <dimension ref="A1:M7"/>
  <sheetViews>
    <sheetView workbookViewId="0">
      <selection activeCell="B33" sqref="B33"/>
    </sheetView>
  </sheetViews>
  <sheetFormatPr defaultColWidth="9.06640625" defaultRowHeight="14.25"/>
  <cols>
    <col min="1" max="16384" width="9.06640625" style="12"/>
  </cols>
  <sheetData>
    <row r="1" spans="1:13">
      <c r="A1" s="213" t="s">
        <v>705</v>
      </c>
    </row>
    <row r="2" spans="1:13">
      <c r="A2" s="214" t="s">
        <v>397</v>
      </c>
    </row>
    <row r="4" spans="1:13">
      <c r="K4" s="12">
        <v>2024</v>
      </c>
      <c r="L4" s="12">
        <v>2025</v>
      </c>
      <c r="M4" s="12">
        <v>2026</v>
      </c>
    </row>
    <row r="5" spans="1:13">
      <c r="J5" s="264" t="s">
        <v>704</v>
      </c>
      <c r="K5" s="12">
        <v>4.3</v>
      </c>
      <c r="L5" s="12">
        <v>4.5999999999999996</v>
      </c>
      <c r="M5" s="12">
        <v>4.9000000000000004</v>
      </c>
    </row>
    <row r="6" spans="1:13">
      <c r="J6" s="263" t="s">
        <v>703</v>
      </c>
      <c r="L6" s="12">
        <v>2</v>
      </c>
      <c r="M6" s="12">
        <v>2</v>
      </c>
    </row>
    <row r="7" spans="1:13">
      <c r="J7" s="262" t="s">
        <v>702</v>
      </c>
      <c r="K7" s="12">
        <v>6.8</v>
      </c>
      <c r="L7" s="12">
        <v>5.0999999999999996</v>
      </c>
      <c r="M7" s="12">
        <v>3.9</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5628-371C-4DC5-8234-7ABBB77D21FC}">
  <dimension ref="A1:P29"/>
  <sheetViews>
    <sheetView workbookViewId="0">
      <selection activeCell="L22" sqref="L22"/>
    </sheetView>
  </sheetViews>
  <sheetFormatPr defaultColWidth="9.06640625" defaultRowHeight="14.25"/>
  <cols>
    <col min="1" max="16384" width="9.06640625" style="12"/>
  </cols>
  <sheetData>
    <row r="1" spans="1:16">
      <c r="A1" s="213" t="s">
        <v>709</v>
      </c>
    </row>
    <row r="2" spans="1:16">
      <c r="A2" s="214" t="s">
        <v>708</v>
      </c>
    </row>
    <row r="9" spans="1:16">
      <c r="J9" s="129"/>
      <c r="M9" s="129"/>
      <c r="N9" s="129"/>
    </row>
    <row r="10" spans="1:16">
      <c r="J10" s="12" t="s">
        <v>672</v>
      </c>
      <c r="K10" s="12" t="s">
        <v>707</v>
      </c>
      <c r="L10" s="12" t="s">
        <v>706</v>
      </c>
      <c r="M10" s="12" t="s">
        <v>667</v>
      </c>
      <c r="N10" s="12" t="s">
        <v>660</v>
      </c>
    </row>
    <row r="11" spans="1:16">
      <c r="J11" s="13">
        <f>N11</f>
        <v>4.0999999999999996</v>
      </c>
      <c r="K11" s="13">
        <v>4.0999999999999996</v>
      </c>
      <c r="L11" s="13">
        <f>K11</f>
        <v>4.0999999999999996</v>
      </c>
      <c r="M11" s="13">
        <f>J11</f>
        <v>4.0999999999999996</v>
      </c>
      <c r="N11" s="13">
        <f>L11</f>
        <v>4.0999999999999996</v>
      </c>
    </row>
    <row r="12" spans="1:16">
      <c r="I12" s="12">
        <v>2024</v>
      </c>
      <c r="J12" s="13">
        <v>7.5991444884350763</v>
      </c>
      <c r="K12" s="13">
        <v>8.6538800683623798</v>
      </c>
      <c r="L12" s="13">
        <v>9.1556940522383581</v>
      </c>
      <c r="M12" s="13">
        <v>10.211749981441814</v>
      </c>
      <c r="N12" s="13">
        <v>8.9048760622506009</v>
      </c>
    </row>
    <row r="13" spans="1:16">
      <c r="I13" s="12">
        <v>2025</v>
      </c>
      <c r="J13" s="13">
        <v>11.277092422841308</v>
      </c>
      <c r="K13" s="13">
        <v>13.623085675789952</v>
      </c>
      <c r="L13" s="13">
        <v>14.865136903187853</v>
      </c>
      <c r="M13" s="13">
        <v>17.418132711877018</v>
      </c>
      <c r="N13" s="13">
        <v>14.250671092575841</v>
      </c>
      <c r="P13" s="266"/>
    </row>
    <row r="14" spans="1:16">
      <c r="I14" s="12">
        <v>2026</v>
      </c>
      <c r="J14" s="265">
        <v>14.960002163912142</v>
      </c>
      <c r="K14" s="265">
        <v>18.952473250995372</v>
      </c>
      <c r="L14" s="265">
        <v>21.348587802888151</v>
      </c>
      <c r="M14" s="265">
        <v>26.010645390853476</v>
      </c>
      <c r="N14" s="265">
        <v>20.178076655936515</v>
      </c>
    </row>
    <row r="15" spans="1:16">
      <c r="I15" s="12">
        <v>2027</v>
      </c>
      <c r="J15" s="265">
        <v>18.659928647908316</v>
      </c>
      <c r="K15" s="265">
        <v>24.643599245803809</v>
      </c>
      <c r="L15" s="265">
        <v>28.64076475804762</v>
      </c>
      <c r="M15" s="265">
        <v>36.094830172405779</v>
      </c>
      <c r="N15" s="265">
        <v>26.712353956752622</v>
      </c>
    </row>
    <row r="16" spans="1:16">
      <c r="I16" s="12">
        <v>2028</v>
      </c>
      <c r="J16" s="265">
        <v>22.413998802298359</v>
      </c>
      <c r="K16" s="265">
        <v>30.731343612151779</v>
      </c>
      <c r="L16" s="265">
        <v>36.784942330938087</v>
      </c>
      <c r="M16" s="265">
        <v>47.77847210205136</v>
      </c>
      <c r="N16" s="265">
        <v>33.90092416215775</v>
      </c>
    </row>
    <row r="17" spans="9:14">
      <c r="I17" s="12">
        <v>2029</v>
      </c>
      <c r="J17" s="265">
        <v>26.252615622860912</v>
      </c>
      <c r="K17" s="265">
        <v>37.248967046767767</v>
      </c>
      <c r="L17" s="265">
        <v>45.835901066768379</v>
      </c>
      <c r="M17" s="265">
        <v>61.196829539017443</v>
      </c>
      <c r="N17" s="265">
        <v>41.790474483049273</v>
      </c>
    </row>
    <row r="18" spans="9:14">
      <c r="I18" s="12">
        <v>2030</v>
      </c>
      <c r="J18" s="265">
        <v>30.197863605404041</v>
      </c>
      <c r="K18" s="265">
        <v>44.223533472000845</v>
      </c>
      <c r="L18" s="265">
        <v>55.853403456955256</v>
      </c>
      <c r="M18" s="265">
        <v>76.450675279598173</v>
      </c>
      <c r="N18" s="265">
        <v>50.430802744517656</v>
      </c>
    </row>
    <row r="19" spans="9:14">
      <c r="I19" s="12">
        <v>2031</v>
      </c>
      <c r="J19" s="265">
        <v>34.211020776084538</v>
      </c>
      <c r="K19" s="265">
        <v>51.588429878514212</v>
      </c>
      <c r="L19" s="265">
        <v>66.767788309730548</v>
      </c>
      <c r="M19" s="265">
        <v>93.554066911431491</v>
      </c>
      <c r="N19" s="265">
        <v>59.759008248646523</v>
      </c>
    </row>
    <row r="20" spans="9:14">
      <c r="I20" s="12">
        <v>2032</v>
      </c>
      <c r="J20" s="265">
        <v>38.310539315840714</v>
      </c>
      <c r="K20" s="265">
        <v>59.361123522612033</v>
      </c>
      <c r="L20" s="265">
        <v>78.62326907131613</v>
      </c>
      <c r="M20" s="265">
        <v>112.53387462532019</v>
      </c>
      <c r="N20" s="265">
        <v>69.811382070527088</v>
      </c>
    </row>
    <row r="21" spans="9:14">
      <c r="I21" s="12">
        <v>2033</v>
      </c>
      <c r="J21" s="265">
        <v>42.505856045606315</v>
      </c>
      <c r="K21" s="265">
        <v>67.56080043036053</v>
      </c>
      <c r="L21" s="265">
        <v>91.456685985588479</v>
      </c>
      <c r="M21" s="265">
        <v>133.55895520992297</v>
      </c>
      <c r="N21" s="265">
        <v>80.622540760737309</v>
      </c>
    </row>
    <row r="22" spans="9:14">
      <c r="I22" s="12">
        <v>2034</v>
      </c>
      <c r="J22" s="265">
        <v>46.791264524062967</v>
      </c>
      <c r="K22" s="265">
        <v>76.205643488712269</v>
      </c>
      <c r="L22" s="265">
        <v>105.33960443753938</v>
      </c>
      <c r="M22" s="265">
        <v>156.70831732488909</v>
      </c>
      <c r="N22" s="265">
        <v>92.240178257409596</v>
      </c>
    </row>
    <row r="23" spans="9:14">
      <c r="I23" s="12">
        <v>2035</v>
      </c>
      <c r="J23" s="265">
        <v>51.193332422894358</v>
      </c>
      <c r="K23" s="265">
        <v>85.317418668417375</v>
      </c>
      <c r="L23" s="265">
        <v>120.31930219993735</v>
      </c>
      <c r="M23" s="265">
        <v>182.22190038822944</v>
      </c>
      <c r="N23" s="265">
        <v>104.70825692782864</v>
      </c>
    </row>
    <row r="24" spans="9:14">
      <c r="J24" s="265"/>
      <c r="K24" s="265"/>
      <c r="L24" s="265"/>
      <c r="M24" s="265"/>
      <c r="N24" s="265"/>
    </row>
    <row r="25" spans="9:14">
      <c r="J25" s="265"/>
      <c r="K25" s="265"/>
      <c r="L25" s="265"/>
      <c r="M25" s="265"/>
      <c r="N25" s="265"/>
    </row>
    <row r="26" spans="9:14">
      <c r="J26" s="265"/>
      <c r="K26" s="265"/>
      <c r="L26" s="265"/>
      <c r="M26" s="265"/>
      <c r="N26" s="265"/>
    </row>
    <row r="27" spans="9:14">
      <c r="J27" s="265"/>
      <c r="K27" s="265"/>
      <c r="L27" s="265"/>
      <c r="M27" s="265"/>
      <c r="N27" s="265"/>
    </row>
    <row r="28" spans="9:14">
      <c r="J28" s="265"/>
      <c r="K28" s="265"/>
      <c r="L28" s="265"/>
      <c r="M28" s="265"/>
      <c r="N28" s="265"/>
    </row>
    <row r="29" spans="9:14">
      <c r="J29" s="265"/>
      <c r="K29" s="265"/>
      <c r="L29" s="265"/>
      <c r="M29" s="265"/>
      <c r="N29" s="265"/>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520C-C1C5-4648-B3EE-0EE1AB64298B}">
  <dimension ref="A1:T14"/>
  <sheetViews>
    <sheetView workbookViewId="0">
      <selection activeCell="L22" sqref="L22"/>
    </sheetView>
  </sheetViews>
  <sheetFormatPr defaultColWidth="9.06640625" defaultRowHeight="14.25"/>
  <cols>
    <col min="1" max="16384" width="9.06640625" style="12"/>
  </cols>
  <sheetData>
    <row r="1" spans="1:20">
      <c r="A1" s="213" t="s">
        <v>711</v>
      </c>
    </row>
    <row r="2" spans="1:20">
      <c r="A2" s="214" t="s">
        <v>710</v>
      </c>
    </row>
    <row r="6" spans="1:20">
      <c r="M6" s="12">
        <v>2042</v>
      </c>
      <c r="N6" s="13">
        <v>33.110459976316605</v>
      </c>
      <c r="O6" s="13">
        <v>2.2498136605196599</v>
      </c>
      <c r="P6" s="13">
        <v>18.960914163350338</v>
      </c>
      <c r="Q6" s="13">
        <v>36.179053011435485</v>
      </c>
      <c r="R6" s="13">
        <v>57.599037412964158</v>
      </c>
      <c r="S6" s="13">
        <v>96.526804025007934</v>
      </c>
      <c r="T6" s="13">
        <v>48.532445331182913</v>
      </c>
    </row>
    <row r="7" spans="1:20">
      <c r="M7" s="12">
        <v>2043</v>
      </c>
      <c r="N7" s="13">
        <v>33.4033752803944</v>
      </c>
      <c r="O7" s="13">
        <v>2.5427289645974547</v>
      </c>
      <c r="P7" s="13">
        <v>16.390463910967025</v>
      </c>
      <c r="Q7" s="13">
        <v>31.793380028720957</v>
      </c>
      <c r="R7" s="13">
        <v>51.405600072104995</v>
      </c>
      <c r="S7" s="13">
        <v>87.197891992351586</v>
      </c>
      <c r="T7" s="13">
        <v>43.160007598438824</v>
      </c>
    </row>
    <row r="8" spans="1:20">
      <c r="M8" s="12">
        <v>2044</v>
      </c>
      <c r="N8" s="13">
        <v>33.681611915220863</v>
      </c>
      <c r="O8" s="13">
        <v>2.8209655994239178</v>
      </c>
      <c r="P8" s="13">
        <v>14.437034075313957</v>
      </c>
      <c r="Q8" s="13">
        <v>28.463672804075102</v>
      </c>
      <c r="R8" s="13">
        <v>46.732679784659283</v>
      </c>
      <c r="S8" s="13">
        <v>80.209357478860412</v>
      </c>
      <c r="T8" s="13">
        <v>39.100890808778118</v>
      </c>
    </row>
    <row r="9" spans="1:20">
      <c r="M9" s="12">
        <v>2045</v>
      </c>
      <c r="N9" s="13">
        <v>34.027040216238404</v>
      </c>
      <c r="O9" s="13">
        <v>3.1663939004414594</v>
      </c>
      <c r="P9" s="13">
        <v>12.583849423409587</v>
      </c>
      <c r="Q9" s="13">
        <v>25.185063088541902</v>
      </c>
      <c r="R9" s="13">
        <v>41.977968804581153</v>
      </c>
      <c r="S9" s="13">
        <v>72.82128447458706</v>
      </c>
      <c r="T9" s="13">
        <v>35.012438649461828</v>
      </c>
    </row>
    <row r="10" spans="1:20">
      <c r="M10" s="12">
        <v>2046</v>
      </c>
      <c r="N10" s="13">
        <v>34.35953905362615</v>
      </c>
      <c r="O10" s="13">
        <v>3.4988927378292054</v>
      </c>
      <c r="P10" s="13">
        <v>11.149104979993556</v>
      </c>
      <c r="Q10" s="13">
        <v>22.644419067860682</v>
      </c>
      <c r="R10" s="13">
        <v>38.293090673447779</v>
      </c>
      <c r="S10" s="13">
        <v>67.199673312255953</v>
      </c>
      <c r="T10" s="13">
        <v>31.846340289755549</v>
      </c>
    </row>
    <row r="11" spans="1:20">
      <c r="M11" s="12">
        <v>2047</v>
      </c>
      <c r="N11" s="13">
        <v>34.692860863395815</v>
      </c>
      <c r="O11" s="13">
        <v>3.8322145475988698</v>
      </c>
      <c r="P11" s="13">
        <v>9.9599814710826102</v>
      </c>
      <c r="Q11" s="13">
        <v>20.539456669978367</v>
      </c>
      <c r="R11" s="13">
        <v>35.235603682675212</v>
      </c>
      <c r="S11" s="13">
        <v>62.478461648593111</v>
      </c>
      <c r="T11" s="13">
        <v>29.224238557824645</v>
      </c>
    </row>
    <row r="12" spans="1:20">
      <c r="M12" s="12">
        <v>2048</v>
      </c>
      <c r="N12" s="13">
        <v>35.061427399527183</v>
      </c>
      <c r="O12" s="13">
        <v>4.200781083730238</v>
      </c>
      <c r="P12" s="13">
        <v>8.9045318521869117</v>
      </c>
      <c r="Q12" s="13">
        <v>18.620418734073681</v>
      </c>
      <c r="R12" s="13">
        <v>32.39759757172925</v>
      </c>
      <c r="S12" s="13">
        <v>58.041190388173582</v>
      </c>
      <c r="T12" s="13">
        <v>26.795744564236383</v>
      </c>
    </row>
    <row r="13" spans="1:20">
      <c r="M13" s="12">
        <v>2049</v>
      </c>
      <c r="N13" s="13">
        <v>35.398260792213179</v>
      </c>
      <c r="O13" s="13">
        <v>4.5376144764162341</v>
      </c>
      <c r="P13" s="13">
        <v>8.0773922424621993</v>
      </c>
      <c r="Q13" s="13">
        <v>17.13117018685104</v>
      </c>
      <c r="R13" s="13">
        <v>30.215590497352952</v>
      </c>
      <c r="S13" s="13">
        <v>54.691146790591716</v>
      </c>
      <c r="T13" s="13">
        <v>24.932805165540518</v>
      </c>
    </row>
    <row r="14" spans="1:20">
      <c r="M14" s="12">
        <v>2050</v>
      </c>
      <c r="N14" s="13">
        <v>35.682903078243775</v>
      </c>
      <c r="O14" s="13">
        <v>4.8222567624468304</v>
      </c>
      <c r="P14" s="13">
        <v>7.4491856208787439</v>
      </c>
      <c r="Q14" s="13">
        <v>16.021723251436875</v>
      </c>
      <c r="R14" s="13">
        <v>28.645624727007846</v>
      </c>
      <c r="S14" s="13">
        <v>52.359090746948532</v>
      </c>
      <c r="T14" s="13">
        <v>23.58040535227514</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A606-90A7-4F13-985E-6C5DF1BF37BE}">
  <dimension ref="A1:E7"/>
  <sheetViews>
    <sheetView workbookViewId="0">
      <selection activeCell="G9" sqref="G9"/>
    </sheetView>
  </sheetViews>
  <sheetFormatPr defaultColWidth="9.06640625" defaultRowHeight="14.25"/>
  <cols>
    <col min="1" max="1" width="34.59765625" style="12" customWidth="1"/>
    <col min="2" max="2" width="9.06640625" style="12"/>
    <col min="3" max="3" width="15.53125" style="12" customWidth="1"/>
    <col min="4" max="4" width="9.06640625" style="12"/>
    <col min="5" max="5" width="17.46484375" style="12" customWidth="1"/>
    <col min="6" max="16384" width="9.06640625" style="12"/>
  </cols>
  <sheetData>
    <row r="1" spans="1:5" ht="14.65" thickBot="1">
      <c r="A1" s="44" t="s">
        <v>651</v>
      </c>
    </row>
    <row r="2" spans="1:5" ht="14.65" thickBot="1">
      <c r="A2" s="244"/>
      <c r="B2" s="245">
        <v>2017</v>
      </c>
      <c r="C2" s="245">
        <v>2018</v>
      </c>
      <c r="D2" s="245">
        <v>2019</v>
      </c>
      <c r="E2" s="245" t="s">
        <v>641</v>
      </c>
    </row>
    <row r="3" spans="1:5">
      <c r="A3" s="246" t="s">
        <v>642</v>
      </c>
      <c r="B3" s="247" t="s">
        <v>643</v>
      </c>
      <c r="C3" s="247" t="s">
        <v>644</v>
      </c>
      <c r="D3" s="247" t="s">
        <v>645</v>
      </c>
      <c r="E3" s="302" t="s">
        <v>646</v>
      </c>
    </row>
    <row r="4" spans="1:5">
      <c r="A4" s="246" t="s">
        <v>647</v>
      </c>
      <c r="B4" s="247" t="s">
        <v>645</v>
      </c>
      <c r="C4" s="247" t="s">
        <v>645</v>
      </c>
      <c r="D4" s="247" t="s">
        <v>645</v>
      </c>
      <c r="E4" s="303"/>
    </row>
    <row r="5" spans="1:5" ht="14.65" thickBot="1">
      <c r="A5" s="248" t="s">
        <v>648</v>
      </c>
      <c r="B5" s="249" t="s">
        <v>645</v>
      </c>
      <c r="C5" s="249" t="s">
        <v>645</v>
      </c>
      <c r="D5" s="249" t="s">
        <v>645</v>
      </c>
      <c r="E5" s="304"/>
    </row>
    <row r="6" spans="1:5">
      <c r="A6" s="31" t="s">
        <v>649</v>
      </c>
    </row>
    <row r="7" spans="1:5" ht="73.5" customHeight="1">
      <c r="A7" s="305" t="s">
        <v>650</v>
      </c>
      <c r="B7" s="305"/>
      <c r="C7" s="305"/>
      <c r="D7" s="305"/>
      <c r="E7" s="305"/>
    </row>
  </sheetData>
  <mergeCells count="2">
    <mergeCell ref="E3:E5"/>
    <mergeCell ref="A7:E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9CD8-7C86-4F92-9313-DFB4DC520408}">
  <dimension ref="A1:F24"/>
  <sheetViews>
    <sheetView zoomScale="82" workbookViewId="0"/>
  </sheetViews>
  <sheetFormatPr defaultColWidth="8.796875" defaultRowHeight="14.25"/>
  <cols>
    <col min="1" max="16384" width="8.796875" style="12"/>
  </cols>
  <sheetData>
    <row r="1" spans="1:1">
      <c r="A1" s="44" t="s">
        <v>278</v>
      </c>
    </row>
    <row r="2" spans="1:1">
      <c r="A2" s="124" t="s">
        <v>273</v>
      </c>
    </row>
    <row r="3" spans="1:1">
      <c r="A3" s="125"/>
    </row>
    <row r="4" spans="1:1">
      <c r="A4" s="125"/>
    </row>
    <row r="5" spans="1:1">
      <c r="A5" s="125"/>
    </row>
    <row r="6" spans="1:1">
      <c r="A6" s="125"/>
    </row>
    <row r="7" spans="1:1">
      <c r="A7" s="125"/>
    </row>
    <row r="8" spans="1:1">
      <c r="A8" s="125"/>
    </row>
    <row r="9" spans="1:1">
      <c r="A9" s="125"/>
    </row>
    <row r="10" spans="1:1">
      <c r="A10" s="125"/>
    </row>
    <row r="11" spans="1:1">
      <c r="A11" s="125"/>
    </row>
    <row r="12" spans="1:1">
      <c r="A12" s="125"/>
    </row>
    <row r="13" spans="1:1">
      <c r="A13" s="125"/>
    </row>
    <row r="14" spans="1:1">
      <c r="A14" s="125"/>
    </row>
    <row r="15" spans="1:1">
      <c r="A15" s="125"/>
    </row>
    <row r="16" spans="1:1">
      <c r="A16" s="125"/>
    </row>
    <row r="18" spans="1:6">
      <c r="A18" s="31" t="s">
        <v>274</v>
      </c>
    </row>
    <row r="19" spans="1:6">
      <c r="A19" s="31" t="s">
        <v>275</v>
      </c>
    </row>
    <row r="22" spans="1:6">
      <c r="A22" s="14"/>
      <c r="B22" s="14">
        <v>2022</v>
      </c>
      <c r="C22" s="14">
        <v>2023</v>
      </c>
      <c r="D22" s="14">
        <v>2024</v>
      </c>
      <c r="E22" s="14">
        <v>2025</v>
      </c>
      <c r="F22" s="14">
        <f>E22+1</f>
        <v>2026</v>
      </c>
    </row>
    <row r="23" spans="1:6">
      <c r="A23" s="14" t="s">
        <v>276</v>
      </c>
      <c r="B23" s="126">
        <v>5.2307368314685725</v>
      </c>
      <c r="C23" s="126">
        <v>5.0148897199453542</v>
      </c>
      <c r="D23" s="126">
        <v>4.2713105794270829</v>
      </c>
      <c r="E23" s="126">
        <v>4.1390888005611401</v>
      </c>
      <c r="F23" s="126">
        <v>3.9939780282110604</v>
      </c>
    </row>
    <row r="24" spans="1:6">
      <c r="A24" s="14" t="s">
        <v>277</v>
      </c>
      <c r="B24" s="126">
        <v>1.2701823824029055</v>
      </c>
      <c r="C24" s="126">
        <v>1.2931684084699451</v>
      </c>
      <c r="D24" s="126">
        <v>0.6327363606770835</v>
      </c>
      <c r="E24" s="126">
        <v>0.46614047229366373</v>
      </c>
      <c r="F24" s="126">
        <v>0.74728797671468006</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0FC6-7FC1-47D9-A2B8-6DB1876E9E1D}">
  <dimension ref="A1:G20"/>
  <sheetViews>
    <sheetView workbookViewId="0">
      <selection activeCell="L9" sqref="L9"/>
    </sheetView>
  </sheetViews>
  <sheetFormatPr defaultColWidth="8.796875" defaultRowHeight="14.25"/>
  <cols>
    <col min="1" max="1" width="22.796875" style="12" customWidth="1"/>
    <col min="2" max="16384" width="8.796875" style="12"/>
  </cols>
  <sheetData>
    <row r="1" spans="1:7">
      <c r="A1" s="44" t="s">
        <v>436</v>
      </c>
    </row>
    <row r="2" spans="1:7" ht="14.65" thickBot="1">
      <c r="A2" s="45" t="s">
        <v>89</v>
      </c>
    </row>
    <row r="3" spans="1:7" ht="14.65" thickBot="1">
      <c r="A3" s="188"/>
      <c r="B3" s="47">
        <v>2021</v>
      </c>
      <c r="C3" s="47">
        <v>2022</v>
      </c>
      <c r="D3" s="47">
        <v>2023</v>
      </c>
      <c r="E3" s="47">
        <v>2024</v>
      </c>
      <c r="F3" s="47">
        <v>2025</v>
      </c>
      <c r="G3" s="47">
        <v>2026</v>
      </c>
    </row>
    <row r="4" spans="1:7">
      <c r="A4" s="56"/>
      <c r="B4" s="84"/>
      <c r="C4" s="84"/>
      <c r="D4" s="84"/>
      <c r="E4" s="84"/>
      <c r="F4" s="84"/>
      <c r="G4" s="84"/>
    </row>
    <row r="5" spans="1:7" ht="20" customHeight="1">
      <c r="A5" s="306" t="s">
        <v>435</v>
      </c>
      <c r="B5" s="306"/>
      <c r="C5" s="306"/>
      <c r="D5" s="306"/>
      <c r="E5" s="58"/>
      <c r="F5" s="58"/>
      <c r="G5" s="58"/>
    </row>
    <row r="6" spans="1:7">
      <c r="A6" s="67" t="s">
        <v>426</v>
      </c>
      <c r="B6" s="61"/>
      <c r="C6" s="199">
        <v>5</v>
      </c>
      <c r="D6" s="200">
        <v>5</v>
      </c>
      <c r="E6" s="200">
        <v>5</v>
      </c>
      <c r="F6" s="200">
        <v>5</v>
      </c>
      <c r="G6" s="200">
        <v>5</v>
      </c>
    </row>
    <row r="7" spans="1:7">
      <c r="A7" s="67" t="s">
        <v>227</v>
      </c>
      <c r="B7" s="61"/>
      <c r="C7" s="199">
        <v>5.3998174289854939</v>
      </c>
      <c r="D7" s="200">
        <v>7.0277969053696241</v>
      </c>
      <c r="E7" s="200">
        <v>5.817949420722444</v>
      </c>
      <c r="F7" s="200">
        <v>5.1343927764505946</v>
      </c>
      <c r="G7" s="200">
        <v>4.9454910982611002</v>
      </c>
    </row>
    <row r="8" spans="1:7">
      <c r="A8" s="150"/>
      <c r="B8" s="14"/>
      <c r="C8" s="190"/>
      <c r="D8" s="14"/>
      <c r="E8" s="14"/>
      <c r="F8" s="14"/>
      <c r="G8" s="14"/>
    </row>
    <row r="9" spans="1:7">
      <c r="A9" s="189" t="s">
        <v>427</v>
      </c>
      <c r="B9" s="191"/>
      <c r="C9" s="58"/>
      <c r="D9" s="191"/>
      <c r="E9" s="191"/>
      <c r="F9" s="191"/>
      <c r="G9" s="191"/>
    </row>
    <row r="10" spans="1:7">
      <c r="A10" s="67" t="s">
        <v>279</v>
      </c>
      <c r="B10" s="200">
        <v>75.89</v>
      </c>
      <c r="C10" s="199">
        <v>79.6845</v>
      </c>
      <c r="D10" s="200">
        <v>83.668725000000009</v>
      </c>
      <c r="E10" s="200">
        <v>87.852161250000009</v>
      </c>
      <c r="F10" s="200">
        <v>92.244769312500011</v>
      </c>
      <c r="G10" s="200">
        <v>96.857007778125009</v>
      </c>
    </row>
    <row r="11" spans="1:7">
      <c r="A11" s="67" t="s">
        <v>227</v>
      </c>
      <c r="B11" s="200">
        <v>75.89</v>
      </c>
      <c r="C11" s="199">
        <v>79.998461428599995</v>
      </c>
      <c r="D11" s="200">
        <v>85.683321190419989</v>
      </c>
      <c r="E11" s="200">
        <v>90.697404539681216</v>
      </c>
      <c r="F11" s="200">
        <v>95.393987644083865</v>
      </c>
      <c r="G11" s="200">
        <v>100.16628764408387</v>
      </c>
    </row>
    <row r="12" spans="1:7">
      <c r="A12" s="183"/>
      <c r="B12" s="61"/>
      <c r="C12" s="58"/>
      <c r="D12" s="61"/>
      <c r="E12" s="61"/>
      <c r="F12" s="61"/>
      <c r="G12" s="61"/>
    </row>
    <row r="13" spans="1:7">
      <c r="A13" s="307" t="s">
        <v>428</v>
      </c>
      <c r="B13" s="307"/>
      <c r="C13" s="307"/>
      <c r="D13" s="307"/>
      <c r="E13" s="307"/>
      <c r="F13" s="307"/>
      <c r="G13" s="307"/>
    </row>
    <row r="14" spans="1:7">
      <c r="A14" s="67" t="s">
        <v>429</v>
      </c>
      <c r="B14" s="61"/>
      <c r="C14" s="199">
        <v>88.822999999999993</v>
      </c>
      <c r="D14" s="200">
        <v>93.379999999999981</v>
      </c>
      <c r="E14" s="200">
        <v>96.579000000000022</v>
      </c>
      <c r="F14" s="200">
        <v>96.909000000000006</v>
      </c>
      <c r="G14" s="200">
        <v>101.986</v>
      </c>
    </row>
    <row r="15" spans="1:7">
      <c r="A15" s="67" t="s">
        <v>430</v>
      </c>
      <c r="B15" s="61"/>
      <c r="C15" s="199">
        <v>8.7999999999999972</v>
      </c>
      <c r="D15" s="200">
        <v>7.1969999999999885</v>
      </c>
      <c r="E15" s="200">
        <v>5.106000000000023</v>
      </c>
      <c r="F15" s="200">
        <v>0.41100000000000136</v>
      </c>
      <c r="G15" s="200">
        <v>0.20000000000000284</v>
      </c>
    </row>
    <row r="16" spans="1:7">
      <c r="A16" s="67" t="s">
        <v>431</v>
      </c>
      <c r="B16" s="61"/>
      <c r="C16" s="199">
        <v>80.022999999999996</v>
      </c>
      <c r="D16" s="200">
        <v>86.182999999999993</v>
      </c>
      <c r="E16" s="200">
        <v>91.472999999999999</v>
      </c>
      <c r="F16" s="200">
        <v>96.498000000000005</v>
      </c>
      <c r="G16" s="200">
        <v>101.786</v>
      </c>
    </row>
    <row r="17" spans="1:7">
      <c r="A17" s="67" t="s">
        <v>432</v>
      </c>
      <c r="B17" s="61"/>
      <c r="C17" s="199">
        <v>2.4538571400000153E-2</v>
      </c>
      <c r="D17" s="200">
        <v>0.47514023817999984</v>
      </c>
      <c r="E17" s="200">
        <v>0.27591665073878269</v>
      </c>
      <c r="F17" s="200">
        <v>0.32841689559735321</v>
      </c>
      <c r="G17" s="200">
        <v>0.51570000000000005</v>
      </c>
    </row>
    <row r="18" spans="1:7" ht="14.65" thickBot="1">
      <c r="A18" s="192" t="s">
        <v>433</v>
      </c>
      <c r="B18" s="193"/>
      <c r="C18" s="242">
        <v>79.998461428599995</v>
      </c>
      <c r="D18" s="243">
        <v>85.683321190419989</v>
      </c>
      <c r="E18" s="243">
        <v>90.697404539681216</v>
      </c>
      <c r="F18" s="243">
        <v>95.393987644083865</v>
      </c>
      <c r="G18" s="243">
        <v>100.16628764408387</v>
      </c>
    </row>
    <row r="19" spans="1:7">
      <c r="A19" s="31" t="s">
        <v>274</v>
      </c>
    </row>
    <row r="20" spans="1:7">
      <c r="A20" s="31" t="s">
        <v>434</v>
      </c>
    </row>
  </sheetData>
  <mergeCells count="2">
    <mergeCell ref="A5:D5"/>
    <mergeCell ref="A13:G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B012-EA5E-41B7-9105-4D26E42BA037}">
  <dimension ref="A1:CS30"/>
  <sheetViews>
    <sheetView showGridLines="0" workbookViewId="0">
      <selection activeCell="C31" sqref="C31"/>
    </sheetView>
  </sheetViews>
  <sheetFormatPr defaultColWidth="8.796875" defaultRowHeight="14.25"/>
  <cols>
    <col min="1" max="16384" width="8.796875" style="12"/>
  </cols>
  <sheetData>
    <row r="1" spans="1:1">
      <c r="A1" s="204" t="s">
        <v>512</v>
      </c>
    </row>
    <row r="2" spans="1:1">
      <c r="A2" s="36" t="s">
        <v>510</v>
      </c>
    </row>
    <row r="3" spans="1:1">
      <c r="A3"/>
    </row>
    <row r="17" spans="1:97">
      <c r="A17" s="218" t="s">
        <v>511</v>
      </c>
    </row>
    <row r="19" spans="1:97">
      <c r="A19" s="31"/>
    </row>
    <row r="20" spans="1:97">
      <c r="B20" s="12">
        <v>2003</v>
      </c>
      <c r="F20" s="12">
        <v>2004</v>
      </c>
      <c r="J20" s="12">
        <v>2005</v>
      </c>
      <c r="N20" s="12">
        <v>2006</v>
      </c>
      <c r="R20" s="12">
        <v>2007</v>
      </c>
      <c r="V20" s="12">
        <v>2008</v>
      </c>
      <c r="Z20" s="12">
        <v>2009</v>
      </c>
      <c r="AD20" s="12">
        <v>2010</v>
      </c>
      <c r="AH20" s="12">
        <v>2011</v>
      </c>
      <c r="AL20" s="12">
        <v>2012</v>
      </c>
      <c r="AP20" s="12">
        <v>2013</v>
      </c>
      <c r="AT20" s="12">
        <v>2014</v>
      </c>
      <c r="AX20" s="12">
        <v>2015</v>
      </c>
      <c r="BB20" s="12">
        <v>2016</v>
      </c>
      <c r="BF20" s="12">
        <v>2017</v>
      </c>
      <c r="BJ20" s="12">
        <v>2018</v>
      </c>
      <c r="BN20" s="12">
        <v>2019</v>
      </c>
      <c r="BR20" s="12">
        <v>2020</v>
      </c>
      <c r="BV20" s="12">
        <v>2021</v>
      </c>
      <c r="BZ20" s="12">
        <v>2022</v>
      </c>
      <c r="CD20" s="12">
        <v>2023</v>
      </c>
      <c r="CH20" s="12">
        <v>2024</v>
      </c>
      <c r="CL20" s="12">
        <v>2025</v>
      </c>
      <c r="CP20" s="12">
        <v>2026</v>
      </c>
    </row>
    <row r="21" spans="1:97">
      <c r="B21" s="12" t="s">
        <v>9</v>
      </c>
      <c r="C21" s="12" t="s">
        <v>9</v>
      </c>
      <c r="D21" s="12" t="s">
        <v>9</v>
      </c>
      <c r="E21" s="12" t="s">
        <v>9</v>
      </c>
      <c r="F21" s="12" t="s">
        <v>9</v>
      </c>
      <c r="G21" s="12" t="s">
        <v>9</v>
      </c>
      <c r="H21" s="12" t="s">
        <v>9</v>
      </c>
      <c r="I21" s="12" t="s">
        <v>9</v>
      </c>
      <c r="J21" s="12" t="s">
        <v>9</v>
      </c>
      <c r="K21" s="12" t="s">
        <v>9</v>
      </c>
      <c r="L21" s="12" t="s">
        <v>9</v>
      </c>
      <c r="M21" s="12" t="s">
        <v>9</v>
      </c>
      <c r="N21" s="12" t="s">
        <v>9</v>
      </c>
      <c r="O21" s="12" t="s">
        <v>9</v>
      </c>
      <c r="P21" s="12" t="s">
        <v>9</v>
      </c>
      <c r="Q21" s="12" t="s">
        <v>9</v>
      </c>
      <c r="R21" s="12" t="s">
        <v>9</v>
      </c>
      <c r="S21" s="12" t="s">
        <v>9</v>
      </c>
      <c r="T21" s="12" t="s">
        <v>9</v>
      </c>
      <c r="U21" s="12" t="s">
        <v>9</v>
      </c>
      <c r="V21" s="12" t="s">
        <v>9</v>
      </c>
      <c r="W21" s="12" t="s">
        <v>9</v>
      </c>
      <c r="X21" s="12" t="s">
        <v>9</v>
      </c>
      <c r="Y21" s="12" t="s">
        <v>9</v>
      </c>
      <c r="Z21" s="12" t="s">
        <v>9</v>
      </c>
      <c r="AA21" s="12" t="s">
        <v>9</v>
      </c>
      <c r="AB21" s="12" t="s">
        <v>9</v>
      </c>
      <c r="AC21" s="12" t="s">
        <v>9</v>
      </c>
      <c r="AD21" s="12" t="s">
        <v>9</v>
      </c>
      <c r="AE21" s="12" t="s">
        <v>9</v>
      </c>
      <c r="AF21" s="12" t="s">
        <v>9</v>
      </c>
      <c r="AG21" s="12" t="s">
        <v>9</v>
      </c>
      <c r="AH21" s="12" t="s">
        <v>9</v>
      </c>
      <c r="AI21" s="12" t="s">
        <v>9</v>
      </c>
      <c r="AJ21" s="12" t="s">
        <v>9</v>
      </c>
      <c r="AK21" s="12" t="s">
        <v>9</v>
      </c>
      <c r="AL21" s="12" t="s">
        <v>9</v>
      </c>
      <c r="AM21" s="12" t="s">
        <v>9</v>
      </c>
      <c r="AN21" s="12" t="s">
        <v>9</v>
      </c>
      <c r="AO21" s="12" t="s">
        <v>9</v>
      </c>
      <c r="AP21" s="12" t="s">
        <v>9</v>
      </c>
      <c r="AQ21" s="12" t="s">
        <v>9</v>
      </c>
      <c r="AR21" s="12" t="s">
        <v>9</v>
      </c>
      <c r="AS21" s="12" t="s">
        <v>9</v>
      </c>
      <c r="AT21" s="12" t="s">
        <v>9</v>
      </c>
      <c r="AU21" s="12" t="s">
        <v>9</v>
      </c>
      <c r="AV21" s="12" t="s">
        <v>9</v>
      </c>
      <c r="AW21" s="12" t="s">
        <v>9</v>
      </c>
      <c r="AX21" s="12" t="s">
        <v>9</v>
      </c>
      <c r="AY21" s="12" t="s">
        <v>9</v>
      </c>
      <c r="AZ21" s="12" t="s">
        <v>9</v>
      </c>
      <c r="BA21" s="12" t="s">
        <v>9</v>
      </c>
      <c r="BB21" s="12" t="s">
        <v>9</v>
      </c>
      <c r="BC21" s="12" t="s">
        <v>9</v>
      </c>
      <c r="BD21" s="12" t="s">
        <v>9</v>
      </c>
      <c r="BE21" s="12" t="s">
        <v>9</v>
      </c>
      <c r="BF21" s="12" t="s">
        <v>9</v>
      </c>
      <c r="BG21" s="12" t="s">
        <v>9</v>
      </c>
      <c r="BH21" s="12" t="s">
        <v>9</v>
      </c>
      <c r="BI21" s="12" t="s">
        <v>9</v>
      </c>
      <c r="BJ21" s="12" t="s">
        <v>9</v>
      </c>
      <c r="BK21" s="12" t="s">
        <v>9</v>
      </c>
      <c r="BL21" s="12" t="s">
        <v>9</v>
      </c>
      <c r="BM21" s="12" t="s">
        <v>9</v>
      </c>
      <c r="BN21" s="12" t="s">
        <v>9</v>
      </c>
      <c r="BO21" s="12" t="s">
        <v>9</v>
      </c>
      <c r="BP21" s="12" t="s">
        <v>9</v>
      </c>
      <c r="BQ21" s="12" t="s">
        <v>9</v>
      </c>
      <c r="BR21" s="12" t="s">
        <v>9</v>
      </c>
      <c r="BS21" s="12" t="s">
        <v>9</v>
      </c>
      <c r="BT21" s="12" t="s">
        <v>9</v>
      </c>
      <c r="BU21" s="12" t="s">
        <v>9</v>
      </c>
      <c r="BV21" s="12" t="s">
        <v>9</v>
      </c>
      <c r="BW21" s="12" t="s">
        <v>9</v>
      </c>
      <c r="BX21" s="12" t="s">
        <v>9</v>
      </c>
      <c r="BY21" s="12" t="s">
        <v>9</v>
      </c>
      <c r="BZ21" s="12" t="s">
        <v>9</v>
      </c>
      <c r="CA21" s="12" t="s">
        <v>9</v>
      </c>
      <c r="CB21" s="12" t="s">
        <v>9</v>
      </c>
      <c r="CC21" s="12" t="s">
        <v>9</v>
      </c>
      <c r="CD21" s="12" t="s">
        <v>9</v>
      </c>
      <c r="CE21" s="12" t="s">
        <v>9</v>
      </c>
      <c r="CF21" s="12" t="s">
        <v>9</v>
      </c>
      <c r="CG21" s="12" t="s">
        <v>9</v>
      </c>
      <c r="CH21" s="12" t="s">
        <v>9</v>
      </c>
      <c r="CI21" s="12" t="s">
        <v>9</v>
      </c>
      <c r="CJ21" s="12" t="s">
        <v>9</v>
      </c>
      <c r="CK21" s="12" t="s">
        <v>9</v>
      </c>
      <c r="CL21" s="12" t="s">
        <v>9</v>
      </c>
      <c r="CM21" s="12" t="s">
        <v>9</v>
      </c>
      <c r="CN21" s="12" t="s">
        <v>9</v>
      </c>
      <c r="CO21" s="12" t="s">
        <v>9</v>
      </c>
      <c r="CP21" s="12" t="s">
        <v>9</v>
      </c>
      <c r="CQ21" s="12" t="s">
        <v>9</v>
      </c>
      <c r="CR21" s="12" t="s">
        <v>9</v>
      </c>
      <c r="CS21" s="12" t="s">
        <v>9</v>
      </c>
    </row>
    <row r="22" spans="1:97">
      <c r="A22" s="12" t="s">
        <v>513</v>
      </c>
      <c r="C22" s="12">
        <v>776</v>
      </c>
      <c r="D22" s="12">
        <v>1344</v>
      </c>
      <c r="E22" s="12">
        <v>1642</v>
      </c>
      <c r="F22" s="12">
        <v>2456</v>
      </c>
      <c r="G22" s="12">
        <v>1816</v>
      </c>
      <c r="H22" s="12">
        <v>1364</v>
      </c>
      <c r="I22" s="12">
        <v>1011</v>
      </c>
      <c r="J22" s="12">
        <v>205</v>
      </c>
      <c r="K22" s="12">
        <v>2734</v>
      </c>
      <c r="L22" s="12">
        <v>2861</v>
      </c>
      <c r="M22" s="12">
        <v>3105</v>
      </c>
      <c r="N22" s="12">
        <v>1136</v>
      </c>
      <c r="O22" s="12">
        <v>2477</v>
      </c>
      <c r="P22" s="12">
        <v>4247</v>
      </c>
      <c r="Q22" s="12">
        <v>2418</v>
      </c>
      <c r="R22" s="12">
        <v>818</v>
      </c>
      <c r="S22" s="12">
        <v>2568</v>
      </c>
      <c r="T22" s="12">
        <v>1253</v>
      </c>
      <c r="U22" s="12">
        <v>1121</v>
      </c>
      <c r="V22" s="12">
        <v>613</v>
      </c>
      <c r="W22" s="12">
        <v>943</v>
      </c>
      <c r="X22" s="12">
        <v>-1198</v>
      </c>
      <c r="Y22" s="12">
        <v>2171</v>
      </c>
      <c r="Z22" s="12">
        <v>-135</v>
      </c>
      <c r="AA22" s="12">
        <v>887</v>
      </c>
      <c r="AB22" s="12">
        <v>-313</v>
      </c>
      <c r="AC22" s="12">
        <v>1047</v>
      </c>
      <c r="AD22" s="12">
        <v>-1078</v>
      </c>
      <c r="AE22" s="12">
        <v>-929</v>
      </c>
      <c r="AF22" s="12">
        <v>-939</v>
      </c>
      <c r="AG22" s="12">
        <v>-1747</v>
      </c>
      <c r="AH22" s="12">
        <v>-1630</v>
      </c>
      <c r="AI22" s="12">
        <v>-645</v>
      </c>
      <c r="AJ22" s="12">
        <v>-470</v>
      </c>
      <c r="AK22" s="12">
        <v>-486</v>
      </c>
      <c r="AL22" s="12">
        <v>730</v>
      </c>
      <c r="AM22" s="12">
        <v>60</v>
      </c>
      <c r="AN22" s="12">
        <v>339</v>
      </c>
      <c r="AO22" s="12">
        <v>-164</v>
      </c>
      <c r="AP22" s="12">
        <v>176</v>
      </c>
      <c r="AQ22" s="12">
        <v>-809</v>
      </c>
      <c r="AR22" s="12">
        <v>-60</v>
      </c>
      <c r="AS22" s="12">
        <v>-242</v>
      </c>
      <c r="AT22" s="12">
        <v>86</v>
      </c>
      <c r="AU22" s="12">
        <v>13</v>
      </c>
      <c r="AV22" s="12">
        <v>170</v>
      </c>
      <c r="AW22" s="12">
        <v>-74</v>
      </c>
      <c r="AX22" s="12">
        <v>475</v>
      </c>
      <c r="AY22" s="12">
        <v>824</v>
      </c>
      <c r="AZ22" s="12">
        <v>784</v>
      </c>
      <c r="BA22" s="12">
        <v>947</v>
      </c>
      <c r="BB22" s="12">
        <v>255</v>
      </c>
      <c r="BC22" s="12">
        <v>771</v>
      </c>
      <c r="BD22" s="12">
        <v>771</v>
      </c>
      <c r="BE22" s="12">
        <v>409</v>
      </c>
      <c r="BF22" s="12">
        <v>953</v>
      </c>
      <c r="BG22" s="12">
        <v>1511</v>
      </c>
      <c r="BH22" s="12">
        <v>711</v>
      </c>
      <c r="BI22" s="12">
        <v>124</v>
      </c>
      <c r="BJ22" s="12">
        <v>1303</v>
      </c>
      <c r="BK22" s="12">
        <v>1236</v>
      </c>
      <c r="BL22" s="12">
        <v>1069</v>
      </c>
      <c r="BM22" s="12">
        <v>896</v>
      </c>
      <c r="BN22" s="12">
        <v>1738</v>
      </c>
      <c r="BO22" s="12">
        <v>1968</v>
      </c>
      <c r="BP22" s="12">
        <v>1558</v>
      </c>
      <c r="BQ22" s="12">
        <v>1124</v>
      </c>
      <c r="BR22" s="12">
        <v>2527</v>
      </c>
      <c r="BS22" s="12">
        <v>5334</v>
      </c>
      <c r="BT22" s="12">
        <v>2916</v>
      </c>
      <c r="BU22" s="12">
        <v>3165</v>
      </c>
      <c r="BV22" s="12">
        <v>4012</v>
      </c>
      <c r="BW22" s="12">
        <v>3471</v>
      </c>
      <c r="BX22" s="12">
        <v>2955</v>
      </c>
      <c r="BY22" s="12">
        <v>1026</v>
      </c>
      <c r="BZ22" s="12">
        <v>2016</v>
      </c>
      <c r="CA22" s="12">
        <v>2260</v>
      </c>
      <c r="CB22" s="12">
        <v>2432</v>
      </c>
      <c r="CC22" s="12">
        <v>958</v>
      </c>
      <c r="CD22" s="12">
        <v>2582</v>
      </c>
      <c r="CE22" s="12">
        <v>1118</v>
      </c>
      <c r="CF22" s="12">
        <v>1134</v>
      </c>
    </row>
    <row r="23" spans="1:97">
      <c r="A23" s="12" t="s">
        <v>514</v>
      </c>
      <c r="C23" s="12">
        <v>2421</v>
      </c>
      <c r="D23" s="12">
        <v>4676</v>
      </c>
      <c r="E23" s="12">
        <v>4773</v>
      </c>
      <c r="F23" s="12">
        <v>3924</v>
      </c>
      <c r="G23" s="12">
        <v>5445</v>
      </c>
      <c r="H23" s="12">
        <v>5389</v>
      </c>
      <c r="I23" s="12">
        <v>5588</v>
      </c>
      <c r="J23" s="12">
        <v>4928</v>
      </c>
      <c r="K23" s="12">
        <v>6951</v>
      </c>
      <c r="L23" s="12">
        <v>7682</v>
      </c>
      <c r="M23" s="12">
        <v>7715</v>
      </c>
      <c r="N23" s="12">
        <v>6477</v>
      </c>
      <c r="O23" s="12">
        <v>8534</v>
      </c>
      <c r="P23" s="12">
        <v>8036</v>
      </c>
      <c r="Q23" s="12">
        <v>7691</v>
      </c>
      <c r="R23" s="12">
        <v>5953</v>
      </c>
      <c r="S23" s="12">
        <v>5482</v>
      </c>
      <c r="T23" s="12">
        <v>5440</v>
      </c>
      <c r="U23" s="12">
        <v>5583</v>
      </c>
      <c r="V23" s="12">
        <v>3564</v>
      </c>
      <c r="W23" s="12">
        <v>4348</v>
      </c>
      <c r="X23" s="12">
        <v>2803</v>
      </c>
      <c r="Y23" s="12">
        <v>1629</v>
      </c>
      <c r="Z23" s="12">
        <v>223</v>
      </c>
      <c r="AA23" s="12">
        <v>-287</v>
      </c>
      <c r="AB23" s="12">
        <v>-470</v>
      </c>
      <c r="AC23" s="12">
        <v>-238</v>
      </c>
      <c r="AD23" s="12">
        <v>-1885</v>
      </c>
      <c r="AE23" s="12">
        <v>-1042</v>
      </c>
      <c r="AF23" s="12">
        <v>-1260</v>
      </c>
      <c r="AG23" s="12">
        <v>-1686</v>
      </c>
      <c r="AH23" s="12">
        <v>-1126</v>
      </c>
      <c r="AI23" s="12">
        <v>-1216</v>
      </c>
      <c r="AJ23" s="12">
        <v>-1335</v>
      </c>
      <c r="AK23" s="12">
        <v>-1041</v>
      </c>
      <c r="AL23" s="12">
        <v>-1212</v>
      </c>
      <c r="AM23" s="12">
        <v>-788</v>
      </c>
      <c r="AN23" s="12">
        <v>-1120</v>
      </c>
      <c r="AO23" s="12">
        <v>-1146</v>
      </c>
      <c r="AP23" s="12">
        <v>-1647</v>
      </c>
      <c r="AQ23" s="12">
        <v>-985</v>
      </c>
      <c r="AR23" s="12">
        <v>-887</v>
      </c>
      <c r="AS23" s="12">
        <v>-1017</v>
      </c>
      <c r="AT23" s="12">
        <v>-1307</v>
      </c>
      <c r="AU23" s="12">
        <v>-1031</v>
      </c>
      <c r="AV23" s="12">
        <v>-604</v>
      </c>
      <c r="AW23" s="12">
        <v>-561</v>
      </c>
      <c r="AX23" s="12">
        <v>-901</v>
      </c>
      <c r="AY23" s="12">
        <v>-745</v>
      </c>
      <c r="AZ23" s="12">
        <v>-470</v>
      </c>
      <c r="BA23" s="12">
        <v>-631</v>
      </c>
      <c r="BB23" s="12">
        <v>-660</v>
      </c>
      <c r="BC23" s="12">
        <v>-245</v>
      </c>
      <c r="BD23" s="12">
        <v>-115</v>
      </c>
      <c r="BE23" s="12">
        <v>68</v>
      </c>
      <c r="BF23" s="12">
        <v>-156</v>
      </c>
      <c r="BG23" s="12">
        <v>159</v>
      </c>
      <c r="BH23" s="12">
        <v>349</v>
      </c>
      <c r="BI23" s="12">
        <v>-17</v>
      </c>
      <c r="BJ23" s="12">
        <v>-141</v>
      </c>
      <c r="BK23" s="12">
        <v>254</v>
      </c>
      <c r="BL23" s="12">
        <v>512</v>
      </c>
      <c r="BM23" s="12">
        <v>674</v>
      </c>
      <c r="BN23" s="12">
        <v>116</v>
      </c>
      <c r="BO23" s="12">
        <v>473</v>
      </c>
      <c r="BP23" s="12">
        <v>709</v>
      </c>
      <c r="BQ23" s="12">
        <v>598</v>
      </c>
      <c r="BR23" s="12">
        <v>-196</v>
      </c>
      <c r="BS23" s="12">
        <v>-462</v>
      </c>
      <c r="BT23" s="12">
        <v>28</v>
      </c>
      <c r="BU23" s="12">
        <v>546</v>
      </c>
      <c r="BV23" s="12">
        <v>-464</v>
      </c>
      <c r="BW23" s="12">
        <v>-279</v>
      </c>
      <c r="BX23" s="12">
        <v>302</v>
      </c>
      <c r="BY23" s="12">
        <v>576</v>
      </c>
      <c r="BZ23" s="12">
        <v>-658</v>
      </c>
      <c r="CA23" s="12">
        <v>-439</v>
      </c>
      <c r="CB23" s="12">
        <v>-348</v>
      </c>
      <c r="CC23" s="12">
        <v>387</v>
      </c>
      <c r="CD23" s="12">
        <v>45</v>
      </c>
      <c r="CE23" s="12">
        <v>526</v>
      </c>
      <c r="CF23" s="12">
        <v>681</v>
      </c>
    </row>
    <row r="24" spans="1:97">
      <c r="A24" s="12" t="s">
        <v>515</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0</v>
      </c>
      <c r="BX24" s="12">
        <v>0</v>
      </c>
      <c r="BY24" s="12">
        <v>0</v>
      </c>
      <c r="BZ24" s="12">
        <v>0</v>
      </c>
      <c r="CA24" s="12">
        <v>0</v>
      </c>
      <c r="CB24" s="12">
        <v>0</v>
      </c>
      <c r="CC24" s="12">
        <v>0</v>
      </c>
      <c r="CD24" s="12">
        <v>0</v>
      </c>
      <c r="CE24" s="12">
        <v>0</v>
      </c>
      <c r="CF24" s="12">
        <v>0</v>
      </c>
      <c r="CG24" s="12">
        <v>0</v>
      </c>
      <c r="CH24" s="12">
        <v>0</v>
      </c>
      <c r="CI24" s="12">
        <v>0</v>
      </c>
      <c r="CJ24" s="12">
        <v>0</v>
      </c>
      <c r="CK24" s="12">
        <v>0</v>
      </c>
      <c r="CL24" s="12">
        <v>0</v>
      </c>
      <c r="CM24" s="12">
        <v>0</v>
      </c>
      <c r="CN24" s="12">
        <v>0</v>
      </c>
      <c r="CO24" s="12">
        <v>0</v>
      </c>
      <c r="CP24" s="12">
        <v>0</v>
      </c>
      <c r="CQ24" s="12">
        <v>0</v>
      </c>
      <c r="CR24" s="12">
        <v>0</v>
      </c>
      <c r="CS24" s="12">
        <v>0</v>
      </c>
    </row>
    <row r="25" spans="1:97">
      <c r="A25" s="12" t="s">
        <v>516</v>
      </c>
      <c r="CG25" s="12">
        <v>1000</v>
      </c>
      <c r="CH25" s="12">
        <v>1000</v>
      </c>
      <c r="CI25" s="12">
        <v>1000</v>
      </c>
      <c r="CJ25" s="12">
        <v>1000</v>
      </c>
      <c r="CK25" s="12">
        <v>1000</v>
      </c>
      <c r="CL25" s="12">
        <v>1000</v>
      </c>
      <c r="CM25" s="12">
        <v>1000</v>
      </c>
      <c r="CN25" s="12">
        <v>1000</v>
      </c>
      <c r="CO25" s="12">
        <v>1000</v>
      </c>
      <c r="CP25" s="12">
        <v>1000</v>
      </c>
      <c r="CQ25" s="12">
        <v>1000</v>
      </c>
      <c r="CR25" s="12">
        <v>1000</v>
      </c>
      <c r="CS25" s="12">
        <v>1000</v>
      </c>
    </row>
    <row r="27" spans="1:97">
      <c r="B27" s="12">
        <v>2003</v>
      </c>
      <c r="C27" s="12">
        <v>2004</v>
      </c>
      <c r="D27" s="12">
        <v>2005</v>
      </c>
      <c r="E27" s="12">
        <v>2006</v>
      </c>
      <c r="F27" s="12">
        <v>2007</v>
      </c>
      <c r="G27" s="12">
        <v>2008</v>
      </c>
      <c r="H27" s="12">
        <v>2009</v>
      </c>
      <c r="I27" s="12">
        <v>2010</v>
      </c>
      <c r="J27" s="12">
        <v>2011</v>
      </c>
      <c r="K27" s="12">
        <v>2012</v>
      </c>
      <c r="L27" s="12">
        <v>2013</v>
      </c>
      <c r="M27" s="12">
        <v>2014</v>
      </c>
      <c r="N27" s="12">
        <v>2015</v>
      </c>
      <c r="O27" s="12">
        <v>2016</v>
      </c>
      <c r="P27" s="12">
        <v>2017</v>
      </c>
      <c r="Q27" s="12">
        <v>2018</v>
      </c>
      <c r="R27" s="12">
        <v>2019</v>
      </c>
      <c r="S27" s="12">
        <v>2020</v>
      </c>
      <c r="T27" s="12">
        <v>2021</v>
      </c>
      <c r="U27" s="12">
        <v>2022</v>
      </c>
      <c r="V27" s="12">
        <v>2023</v>
      </c>
      <c r="W27" s="12">
        <v>2024</v>
      </c>
      <c r="X27" s="12">
        <v>2025</v>
      </c>
      <c r="Y27" s="12">
        <v>2026</v>
      </c>
    </row>
    <row r="28" spans="1:97">
      <c r="A28" s="12" t="s">
        <v>517</v>
      </c>
      <c r="B28" s="12">
        <v>2.0314899371009618</v>
      </c>
      <c r="C28" s="12">
        <v>1.358163510270568</v>
      </c>
      <c r="D28" s="12">
        <v>-2.5325514617480809</v>
      </c>
      <c r="E28" s="12">
        <v>-4.4206892460682008</v>
      </c>
      <c r="F28" s="12">
        <v>-6.4370222663916987</v>
      </c>
      <c r="G28" s="12">
        <v>-7.549960888807675</v>
      </c>
      <c r="H28" s="12">
        <v>-4.3760341133269991</v>
      </c>
      <c r="I28" s="12">
        <v>-3.2697314864690576</v>
      </c>
      <c r="J28" s="12">
        <v>-2.4311627547427817</v>
      </c>
      <c r="K28" s="12">
        <v>-4.0646868331376762</v>
      </c>
      <c r="L28" s="12">
        <v>-0.81859593737503589</v>
      </c>
      <c r="M28" s="12">
        <v>0.31687743145589675</v>
      </c>
      <c r="N28" s="12">
        <v>2.7143904253955364</v>
      </c>
      <c r="O28" s="12">
        <v>2.2765791311749872</v>
      </c>
      <c r="P28" s="12">
        <v>5.3268893767362133</v>
      </c>
      <c r="Q28" s="12">
        <v>4.4434528405015667</v>
      </c>
      <c r="R28" s="12">
        <v>7.1429856132154121</v>
      </c>
      <c r="S28" s="12">
        <v>7.1397103053689426</v>
      </c>
      <c r="T28" s="12">
        <v>10.038275380040925</v>
      </c>
      <c r="U28" s="12">
        <v>7.0086688018266301</v>
      </c>
      <c r="V28" s="12">
        <v>7.5309902100240986</v>
      </c>
      <c r="W28" s="12">
        <v>7.4715486741849793</v>
      </c>
      <c r="X28" s="12">
        <v>7.0365811977907011</v>
      </c>
      <c r="Y28" s="12">
        <v>6.2904818717775592</v>
      </c>
    </row>
    <row r="29" spans="1:97">
      <c r="A29" s="12" t="s">
        <v>518</v>
      </c>
      <c r="N29" s="12">
        <v>1.6959699619894892</v>
      </c>
      <c r="O29" s="12">
        <v>1.6328693030483021</v>
      </c>
      <c r="P29" s="12">
        <v>4.5071062740865111</v>
      </c>
      <c r="Q29" s="12">
        <v>2.866181870380462</v>
      </c>
      <c r="R29" s="12">
        <v>5.6670564285201408</v>
      </c>
      <c r="S29" s="12">
        <v>4.6715782574693332</v>
      </c>
      <c r="T29" s="12">
        <v>7.894938493782341</v>
      </c>
      <c r="U29" s="12">
        <v>3.0912083319683252</v>
      </c>
      <c r="V29" s="12">
        <v>3.8426209987116358</v>
      </c>
      <c r="W29" s="12">
        <v>3.858190512115689</v>
      </c>
      <c r="X29" s="12">
        <v>3.3890432691824235</v>
      </c>
      <c r="Y29" s="12">
        <v>3.0663919341217745</v>
      </c>
    </row>
    <row r="30" spans="1:97">
      <c r="U30" s="12">
        <v>1000</v>
      </c>
      <c r="V30" s="12">
        <v>1000</v>
      </c>
      <c r="W30" s="12">
        <v>1000</v>
      </c>
      <c r="X30" s="12">
        <v>1000</v>
      </c>
      <c r="Y30" s="12">
        <v>1000</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0BA8-AA79-4E5D-B10A-A42934723671}">
  <dimension ref="A1:Q27"/>
  <sheetViews>
    <sheetView zoomScaleNormal="100" workbookViewId="0">
      <selection activeCell="L12" sqref="L12"/>
    </sheetView>
  </sheetViews>
  <sheetFormatPr defaultColWidth="8.796875" defaultRowHeight="14.25"/>
  <cols>
    <col min="1" max="16384" width="8.796875" style="12"/>
  </cols>
  <sheetData>
    <row r="1" spans="1:1">
      <c r="A1" s="44" t="s">
        <v>336</v>
      </c>
    </row>
    <row r="2" spans="1:1">
      <c r="A2" s="45" t="s">
        <v>89</v>
      </c>
    </row>
    <row r="20" spans="1:17">
      <c r="A20" s="250" t="s">
        <v>303</v>
      </c>
    </row>
    <row r="21" spans="1:17" ht="47" customHeight="1">
      <c r="A21" s="308" t="s">
        <v>319</v>
      </c>
      <c r="B21" s="308"/>
      <c r="C21" s="308"/>
      <c r="D21" s="308"/>
      <c r="E21" s="308"/>
      <c r="F21" s="308"/>
      <c r="G21" s="308"/>
      <c r="H21" s="308"/>
      <c r="I21" s="308"/>
      <c r="J21" s="308"/>
      <c r="K21" s="308"/>
      <c r="L21" s="308"/>
      <c r="M21" s="308"/>
      <c r="N21" s="308"/>
      <c r="O21" s="308"/>
      <c r="P21" s="308"/>
      <c r="Q21" s="308"/>
    </row>
    <row r="23" spans="1:17">
      <c r="C23" s="129">
        <v>2021</v>
      </c>
      <c r="D23" s="129">
        <v>2022</v>
      </c>
      <c r="E23" s="129">
        <v>2023</v>
      </c>
      <c r="F23" s="129">
        <v>2024</v>
      </c>
    </row>
    <row r="24" spans="1:17">
      <c r="B24" s="12" t="s">
        <v>279</v>
      </c>
      <c r="C24" s="13">
        <v>75.900000000000006</v>
      </c>
      <c r="D24" s="13">
        <v>79.695000000000007</v>
      </c>
      <c r="E24" s="13">
        <v>83.679750000000013</v>
      </c>
      <c r="F24" s="13">
        <v>87.863737500000013</v>
      </c>
    </row>
    <row r="25" spans="1:17">
      <c r="B25" s="12" t="s">
        <v>280</v>
      </c>
      <c r="C25" s="13">
        <v>75.900000000000006</v>
      </c>
      <c r="D25" s="13">
        <v>79.998461428599995</v>
      </c>
      <c r="E25" s="13">
        <v>85.683321190419989</v>
      </c>
      <c r="F25" s="13">
        <v>90.447404539681216</v>
      </c>
    </row>
    <row r="26" spans="1:17">
      <c r="B26" s="12" t="s">
        <v>281</v>
      </c>
      <c r="C26" s="13">
        <v>75.900000000000006</v>
      </c>
      <c r="D26" s="13">
        <v>82.263461428599996</v>
      </c>
      <c r="E26" s="13">
        <v>88.948321190419989</v>
      </c>
      <c r="F26" s="13">
        <v>94.462404539681216</v>
      </c>
    </row>
    <row r="27" spans="1:17">
      <c r="B27" s="12" t="s">
        <v>36</v>
      </c>
      <c r="C27" s="13">
        <v>75.900000000000006</v>
      </c>
      <c r="D27" s="13">
        <v>88.798461428599992</v>
      </c>
      <c r="E27" s="13">
        <v>92.880321190419977</v>
      </c>
      <c r="F27" s="13">
        <v>95.803404539681239</v>
      </c>
    </row>
  </sheetData>
  <mergeCells count="1">
    <mergeCell ref="A21:Q21"/>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AB93-DFA3-4B24-BAD6-6F3ECA0D8598}">
  <dimension ref="A1:L15"/>
  <sheetViews>
    <sheetView workbookViewId="0">
      <selection activeCell="F5" sqref="F5"/>
    </sheetView>
  </sheetViews>
  <sheetFormatPr defaultColWidth="8.796875" defaultRowHeight="14.25"/>
  <cols>
    <col min="1" max="1" width="30.53125" style="12" customWidth="1"/>
    <col min="2" max="16384" width="8.796875" style="12"/>
  </cols>
  <sheetData>
    <row r="1" spans="1:12">
      <c r="A1" s="44" t="s">
        <v>425</v>
      </c>
    </row>
    <row r="2" spans="1:12" ht="14.65" thickBot="1">
      <c r="A2" s="194" t="s">
        <v>422</v>
      </c>
      <c r="B2" s="241"/>
    </row>
    <row r="3" spans="1:12" ht="14.65" thickBot="1">
      <c r="A3" s="188"/>
      <c r="B3" s="47">
        <v>2022</v>
      </c>
      <c r="C3" s="47">
        <v>2023</v>
      </c>
      <c r="D3" s="47">
        <v>2024</v>
      </c>
    </row>
    <row r="4" spans="1:12">
      <c r="A4" s="56"/>
      <c r="B4" s="84"/>
      <c r="C4" s="84"/>
      <c r="D4" s="84"/>
    </row>
    <row r="5" spans="1:12">
      <c r="A5" s="108" t="s">
        <v>413</v>
      </c>
      <c r="B5" s="195">
        <v>79.998461428599995</v>
      </c>
      <c r="C5" s="196">
        <v>85.683321190419989</v>
      </c>
      <c r="D5" s="196">
        <v>90.447404539681216</v>
      </c>
    </row>
    <row r="6" spans="1:12">
      <c r="A6" s="183" t="s">
        <v>414</v>
      </c>
      <c r="B6" s="197">
        <v>1.2649999999999999</v>
      </c>
      <c r="C6" s="198">
        <v>1.2649999999999999</v>
      </c>
      <c r="D6" s="198">
        <v>1.2649999999999999</v>
      </c>
    </row>
    <row r="7" spans="1:12">
      <c r="A7" s="183" t="s">
        <v>415</v>
      </c>
      <c r="B7" s="197">
        <v>1</v>
      </c>
      <c r="C7" s="198">
        <v>2</v>
      </c>
      <c r="D7" s="198">
        <v>2.5</v>
      </c>
    </row>
    <row r="8" spans="1:12">
      <c r="A8" s="183" t="s">
        <v>416</v>
      </c>
      <c r="B8" s="197"/>
      <c r="C8" s="198"/>
      <c r="D8" s="198">
        <v>0.25</v>
      </c>
    </row>
    <row r="9" spans="1:12">
      <c r="A9" s="108" t="s">
        <v>417</v>
      </c>
      <c r="B9" s="195">
        <v>82.263461428599996</v>
      </c>
      <c r="C9" s="196">
        <v>88.948321190419989</v>
      </c>
      <c r="D9" s="196">
        <v>94.462404539681216</v>
      </c>
    </row>
    <row r="10" spans="1:12">
      <c r="A10" s="183" t="s">
        <v>418</v>
      </c>
      <c r="B10" s="197">
        <v>3.2350000000000003</v>
      </c>
      <c r="C10" s="198">
        <v>0.2350000000000001</v>
      </c>
      <c r="D10" s="198"/>
    </row>
    <row r="11" spans="1:12">
      <c r="A11" s="183" t="s">
        <v>419</v>
      </c>
      <c r="B11" s="197">
        <v>3.3</v>
      </c>
      <c r="C11" s="198">
        <v>3.7419999999999938</v>
      </c>
      <c r="D11" s="198">
        <v>1.3009999999999999</v>
      </c>
    </row>
    <row r="12" spans="1:12">
      <c r="A12" s="108" t="s">
        <v>420</v>
      </c>
      <c r="B12" s="195">
        <v>88.798461428599992</v>
      </c>
      <c r="C12" s="196">
        <v>92.880321190419977</v>
      </c>
      <c r="D12" s="196">
        <v>95.803404539681239</v>
      </c>
    </row>
    <row r="13" spans="1:12" ht="14.65" thickBot="1">
      <c r="A13" s="184"/>
      <c r="B13" s="110"/>
      <c r="C13" s="68"/>
      <c r="D13" s="68"/>
    </row>
    <row r="14" spans="1:12">
      <c r="A14" s="31" t="s">
        <v>421</v>
      </c>
    </row>
    <row r="15" spans="1:12" ht="58.05" customHeight="1">
      <c r="A15" s="305" t="s">
        <v>423</v>
      </c>
      <c r="B15" s="305"/>
      <c r="C15" s="305"/>
      <c r="D15" s="305"/>
      <c r="E15" s="305"/>
      <c r="F15" s="305"/>
      <c r="G15" s="305"/>
      <c r="H15" s="305"/>
      <c r="I15" s="305"/>
      <c r="J15" s="305"/>
      <c r="K15" s="305"/>
      <c r="L15" s="305"/>
    </row>
  </sheetData>
  <mergeCells count="1">
    <mergeCell ref="A15:L15"/>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C928-ADD5-44AB-B0B0-3080E7D7E2B2}">
  <sheetPr>
    <tabColor theme="7" tint="0.39997558519241921"/>
  </sheetPr>
  <dimension ref="A1:I137"/>
  <sheetViews>
    <sheetView zoomScale="85" zoomScaleNormal="85" workbookViewId="0">
      <selection activeCell="I12" sqref="I12"/>
    </sheetView>
  </sheetViews>
  <sheetFormatPr defaultColWidth="9.06640625" defaultRowHeight="14.25"/>
  <cols>
    <col min="1" max="1" width="9.06640625" style="160"/>
    <col min="2" max="2" width="20" style="160" customWidth="1"/>
    <col min="3" max="3" width="12.33203125" style="160" customWidth="1"/>
    <col min="4" max="7" width="9.06640625" style="160"/>
    <col min="8" max="8" width="17.33203125" style="160" bestFit="1" customWidth="1"/>
    <col min="9" max="16384" width="9.06640625" style="160"/>
  </cols>
  <sheetData>
    <row r="1" spans="1:4">
      <c r="A1" s="165" t="s">
        <v>388</v>
      </c>
    </row>
    <row r="2" spans="1:4">
      <c r="A2" s="166" t="s">
        <v>387</v>
      </c>
    </row>
    <row r="3" spans="1:4">
      <c r="A3" s="160" t="s">
        <v>389</v>
      </c>
      <c r="D3" s="160" t="s">
        <v>390</v>
      </c>
    </row>
    <row r="18" spans="1:4">
      <c r="A18" s="160" t="s">
        <v>391</v>
      </c>
      <c r="D18" s="160" t="s">
        <v>392</v>
      </c>
    </row>
    <row r="34" spans="1:1">
      <c r="A34" s="160" t="s">
        <v>18</v>
      </c>
    </row>
    <row r="53" spans="2:9">
      <c r="B53" s="159" t="s">
        <v>377</v>
      </c>
    </row>
    <row r="54" spans="2:9">
      <c r="B54" s="161" t="s">
        <v>378</v>
      </c>
    </row>
    <row r="55" spans="2:9">
      <c r="B55" s="161" t="s">
        <v>379</v>
      </c>
    </row>
    <row r="57" spans="2:9">
      <c r="C57" s="160" t="s">
        <v>380</v>
      </c>
      <c r="D57" s="160" t="s">
        <v>381</v>
      </c>
      <c r="E57" s="160" t="s">
        <v>3</v>
      </c>
      <c r="F57" s="160" t="s">
        <v>382</v>
      </c>
      <c r="G57" s="160" t="s">
        <v>383</v>
      </c>
      <c r="H57" s="160" t="s">
        <v>384</v>
      </c>
      <c r="I57" s="160" t="s">
        <v>385</v>
      </c>
    </row>
    <row r="58" spans="2:9">
      <c r="C58" s="162"/>
      <c r="D58" s="162"/>
      <c r="E58" s="162"/>
      <c r="F58" s="162"/>
      <c r="G58" s="162"/>
      <c r="H58" s="162"/>
    </row>
    <row r="59" spans="2:9">
      <c r="B59" s="163"/>
      <c r="C59" s="162"/>
      <c r="D59" s="162"/>
      <c r="E59" s="162"/>
      <c r="F59" s="162"/>
      <c r="G59" s="162"/>
      <c r="H59" s="162"/>
    </row>
    <row r="60" spans="2:9">
      <c r="B60" s="163"/>
      <c r="C60" s="162"/>
      <c r="D60" s="162"/>
      <c r="E60" s="162"/>
      <c r="F60" s="162"/>
      <c r="G60" s="162"/>
      <c r="H60" s="162"/>
    </row>
    <row r="61" spans="2:9">
      <c r="B61" s="163"/>
      <c r="C61" s="162"/>
      <c r="D61" s="162"/>
      <c r="E61" s="162"/>
      <c r="F61" s="162"/>
      <c r="G61" s="162"/>
      <c r="H61" s="162"/>
    </row>
    <row r="62" spans="2:9">
      <c r="B62" s="160">
        <v>2022</v>
      </c>
      <c r="C62" s="162">
        <v>3.16</v>
      </c>
      <c r="D62" s="162"/>
      <c r="E62" s="162"/>
      <c r="F62" s="162"/>
      <c r="G62" s="162"/>
      <c r="H62" s="162"/>
    </row>
    <row r="63" spans="2:9">
      <c r="B63" s="160">
        <v>2023</v>
      </c>
      <c r="C63" s="162">
        <v>1.835</v>
      </c>
      <c r="D63" s="162">
        <v>1.7512569599999999</v>
      </c>
      <c r="E63" s="162">
        <v>-0.54400000000000004</v>
      </c>
      <c r="F63" s="162">
        <v>0</v>
      </c>
      <c r="G63" s="162">
        <v>-0.17</v>
      </c>
      <c r="H63" s="162">
        <v>0.91974304000000007</v>
      </c>
      <c r="I63" s="162">
        <v>-0.122</v>
      </c>
    </row>
    <row r="64" spans="2:9">
      <c r="B64" s="160">
        <v>2024</v>
      </c>
      <c r="C64" s="162">
        <v>1.325</v>
      </c>
      <c r="D64" s="162">
        <v>1.4206425999999999</v>
      </c>
      <c r="E64" s="162">
        <v>0.42299999999999999</v>
      </c>
      <c r="F64" s="162">
        <v>0.185</v>
      </c>
      <c r="G64" s="162">
        <v>-0.315</v>
      </c>
      <c r="H64" s="162">
        <v>-0.42164259999999992</v>
      </c>
      <c r="I64" s="162">
        <v>3.3000000000000002E-2</v>
      </c>
    </row>
    <row r="65" spans="2:9">
      <c r="B65" s="160">
        <v>2025</v>
      </c>
      <c r="C65" s="162">
        <v>1.4</v>
      </c>
      <c r="D65" s="162">
        <v>1.0992869119999999</v>
      </c>
      <c r="E65" s="162">
        <v>1E-3</v>
      </c>
      <c r="F65" s="162">
        <v>0</v>
      </c>
      <c r="G65" s="162">
        <v>3.5000000000000001E-3</v>
      </c>
      <c r="H65" s="162">
        <v>0.32421308799999998</v>
      </c>
      <c r="I65" s="162">
        <v>-2.8000000000000001E-2</v>
      </c>
    </row>
    <row r="66" spans="2:9">
      <c r="B66" s="160">
        <v>2026</v>
      </c>
      <c r="C66" s="162">
        <v>1.2</v>
      </c>
      <c r="D66" s="162">
        <v>1.19607504</v>
      </c>
      <c r="E66" s="162">
        <v>1E-3</v>
      </c>
      <c r="F66" s="162">
        <v>0</v>
      </c>
      <c r="G66" s="162">
        <v>0</v>
      </c>
      <c r="H66" s="162">
        <v>2.9249600000000554E-3</v>
      </c>
      <c r="I66" s="162">
        <v>0</v>
      </c>
    </row>
    <row r="74" spans="2:9">
      <c r="B74" s="160" t="s">
        <v>393</v>
      </c>
    </row>
    <row r="75" spans="2:9">
      <c r="C75" s="160" t="s">
        <v>380</v>
      </c>
      <c r="D75" s="160" t="s">
        <v>381</v>
      </c>
      <c r="E75" s="160" t="s">
        <v>3</v>
      </c>
      <c r="F75" s="160" t="s">
        <v>382</v>
      </c>
      <c r="G75" s="160" t="s">
        <v>383</v>
      </c>
      <c r="H75" s="160" t="s">
        <v>384</v>
      </c>
    </row>
    <row r="80" spans="2:9">
      <c r="B80" s="160">
        <v>2022</v>
      </c>
      <c r="C80" s="162">
        <v>7.32</v>
      </c>
      <c r="D80" s="162"/>
      <c r="E80" s="162"/>
      <c r="F80" s="162"/>
      <c r="G80" s="162"/>
      <c r="H80" s="162"/>
    </row>
    <row r="81" spans="2:8">
      <c r="B81" s="160">
        <v>2023</v>
      </c>
      <c r="C81" s="162">
        <v>0.91</v>
      </c>
      <c r="D81" s="162">
        <v>1.517282</v>
      </c>
      <c r="E81" s="162">
        <v>-0.2</v>
      </c>
      <c r="F81" s="162">
        <v>0</v>
      </c>
      <c r="G81" s="162">
        <v>0</v>
      </c>
      <c r="H81" s="162">
        <v>-0.40728200000000198</v>
      </c>
    </row>
    <row r="82" spans="2:8">
      <c r="B82" s="160">
        <v>2024</v>
      </c>
      <c r="C82" s="162">
        <v>0.93500000000000005</v>
      </c>
      <c r="D82" s="162">
        <v>2.2047479999999999</v>
      </c>
      <c r="E82" s="162">
        <v>0</v>
      </c>
      <c r="F82" s="162">
        <v>0.02</v>
      </c>
      <c r="G82" s="162">
        <v>-0.02</v>
      </c>
      <c r="H82" s="162">
        <v>-1.2697479999999901</v>
      </c>
    </row>
    <row r="83" spans="2:8">
      <c r="B83" s="160">
        <v>2025</v>
      </c>
      <c r="C83" s="162">
        <v>1.2949999999999999</v>
      </c>
      <c r="D83" s="162">
        <v>2.1012420000000001</v>
      </c>
      <c r="E83" s="162">
        <v>0</v>
      </c>
      <c r="F83" s="162">
        <v>0.01</v>
      </c>
      <c r="G83" s="162">
        <v>-0.15</v>
      </c>
      <c r="H83" s="162">
        <v>-0.666242000000002</v>
      </c>
    </row>
    <row r="84" spans="2:8">
      <c r="B84" s="160">
        <v>2026</v>
      </c>
      <c r="C84" s="162">
        <v>-0.17499999999999999</v>
      </c>
      <c r="D84" s="162">
        <v>2.1788324999999999</v>
      </c>
      <c r="E84" s="162">
        <v>0</v>
      </c>
      <c r="F84" s="162">
        <v>-0.01</v>
      </c>
      <c r="G84" s="162">
        <v>3.5000000000000003E-2</v>
      </c>
      <c r="H84" s="162">
        <v>-2.3788325000000001</v>
      </c>
    </row>
    <row r="92" spans="2:8">
      <c r="B92" s="160" t="s">
        <v>394</v>
      </c>
    </row>
    <row r="94" spans="2:8">
      <c r="C94" s="160" t="s">
        <v>380</v>
      </c>
      <c r="D94" s="160" t="s">
        <v>381</v>
      </c>
      <c r="E94" s="160" t="s">
        <v>3</v>
      </c>
      <c r="F94" s="160" t="s">
        <v>382</v>
      </c>
      <c r="G94" s="160" t="s">
        <v>383</v>
      </c>
      <c r="H94" s="160" t="s">
        <v>384</v>
      </c>
    </row>
    <row r="99" spans="2:9">
      <c r="B99" s="160">
        <v>2022</v>
      </c>
      <c r="C99" s="162">
        <v>-0.4</v>
      </c>
      <c r="D99" s="162"/>
      <c r="E99" s="162"/>
      <c r="F99" s="162"/>
      <c r="G99" s="162"/>
      <c r="H99" s="162"/>
    </row>
    <row r="100" spans="2:9">
      <c r="B100" s="160">
        <v>2023</v>
      </c>
      <c r="C100" s="162">
        <v>0.22</v>
      </c>
      <c r="D100" s="162">
        <v>0.28897129999999999</v>
      </c>
      <c r="E100" s="162">
        <v>-0.12</v>
      </c>
      <c r="F100" s="162">
        <v>0</v>
      </c>
      <c r="G100" s="162">
        <v>9.9000000000000005E-2</v>
      </c>
      <c r="H100" s="162">
        <v>-4.7971299999999502E-2</v>
      </c>
    </row>
    <row r="101" spans="2:9">
      <c r="B101" s="160">
        <v>2024</v>
      </c>
      <c r="C101" s="162">
        <v>0.56999999999999995</v>
      </c>
      <c r="D101" s="162">
        <v>0.25955929999999999</v>
      </c>
      <c r="E101" s="162">
        <v>0.60499999999999998</v>
      </c>
      <c r="F101" s="162">
        <v>0</v>
      </c>
      <c r="G101" s="162">
        <v>3.6999999999999998E-2</v>
      </c>
      <c r="H101" s="162">
        <v>-0.3315593</v>
      </c>
    </row>
    <row r="102" spans="2:9">
      <c r="B102" s="160">
        <v>2025</v>
      </c>
      <c r="C102" s="162">
        <v>0.435</v>
      </c>
      <c r="D102" s="162">
        <v>0.18174600000000002</v>
      </c>
      <c r="E102" s="162">
        <v>0</v>
      </c>
      <c r="F102" s="162">
        <v>0</v>
      </c>
      <c r="G102" s="162">
        <v>0.188</v>
      </c>
      <c r="H102" s="162">
        <v>6.5254000000000298E-2</v>
      </c>
    </row>
    <row r="103" spans="2:9">
      <c r="B103" s="160">
        <v>2026</v>
      </c>
      <c r="C103" s="162">
        <v>0.36499999999999999</v>
      </c>
      <c r="D103" s="162">
        <v>0.21406999999999998</v>
      </c>
      <c r="E103" s="162">
        <v>0</v>
      </c>
      <c r="F103" s="162">
        <v>0</v>
      </c>
      <c r="G103" s="162">
        <v>0.20799999999999999</v>
      </c>
      <c r="H103" s="162">
        <v>-5.7069999999999704E-2</v>
      </c>
    </row>
    <row r="110" spans="2:9">
      <c r="B110" s="160" t="s">
        <v>395</v>
      </c>
    </row>
    <row r="111" spans="2:9">
      <c r="C111" s="160" t="s">
        <v>380</v>
      </c>
      <c r="D111" s="160" t="s">
        <v>381</v>
      </c>
      <c r="E111" s="160" t="s">
        <v>3</v>
      </c>
      <c r="F111" s="160" t="s">
        <v>382</v>
      </c>
      <c r="G111" s="160" t="s">
        <v>383</v>
      </c>
      <c r="H111" s="160" t="s">
        <v>384</v>
      </c>
      <c r="I111" s="160" t="s">
        <v>385</v>
      </c>
    </row>
    <row r="116" spans="2:9">
      <c r="B116" s="160">
        <v>2022</v>
      </c>
      <c r="C116" s="162">
        <v>2.4249999999999998</v>
      </c>
      <c r="D116" s="162"/>
      <c r="E116" s="162"/>
      <c r="F116" s="162"/>
      <c r="G116" s="162"/>
      <c r="H116" s="162"/>
      <c r="I116" s="162"/>
    </row>
    <row r="117" spans="2:9">
      <c r="B117" s="160">
        <v>2023</v>
      </c>
      <c r="C117" s="162">
        <v>1.675</v>
      </c>
      <c r="D117" s="162">
        <v>2.8325618774999999</v>
      </c>
      <c r="E117" s="162">
        <v>-1E-3</v>
      </c>
      <c r="F117" s="162">
        <v>7.0000000000000007E-2</v>
      </c>
      <c r="G117" s="162">
        <v>-1.38</v>
      </c>
      <c r="H117" s="162">
        <v>4.1338122500000199E-2</v>
      </c>
      <c r="I117" s="162">
        <v>0.11209999999999999</v>
      </c>
    </row>
    <row r="118" spans="2:9">
      <c r="B118" s="160">
        <v>2024</v>
      </c>
      <c r="C118" s="162">
        <v>0.94499999999999995</v>
      </c>
      <c r="D118" s="162">
        <v>2.6027820228</v>
      </c>
      <c r="E118" s="162">
        <v>-1E-3</v>
      </c>
      <c r="F118" s="162">
        <v>0.06</v>
      </c>
      <c r="G118" s="162">
        <v>-1.06</v>
      </c>
      <c r="H118" s="162">
        <v>-0.47153202280000006</v>
      </c>
      <c r="I118" s="162">
        <v>-0.18525</v>
      </c>
    </row>
    <row r="119" spans="2:9">
      <c r="B119" s="160">
        <v>2025</v>
      </c>
      <c r="C119" s="162">
        <v>1.69</v>
      </c>
      <c r="D119" s="162">
        <v>2.6052985923900001</v>
      </c>
      <c r="E119" s="162">
        <v>-2E-3</v>
      </c>
      <c r="F119" s="162">
        <v>-5.5E-2</v>
      </c>
      <c r="G119" s="162">
        <v>-0.86499999999999999</v>
      </c>
      <c r="H119" s="162">
        <v>2.0001407609999931E-2</v>
      </c>
      <c r="I119" s="162">
        <v>-1.3299999999999999E-2</v>
      </c>
    </row>
    <row r="120" spans="2:9">
      <c r="B120" s="160">
        <v>2026</v>
      </c>
      <c r="C120" s="162">
        <v>1.5449999999999999</v>
      </c>
      <c r="D120" s="162">
        <v>2.7699858113199998</v>
      </c>
      <c r="E120" s="162">
        <v>-2E-3</v>
      </c>
      <c r="F120" s="162">
        <v>7.4999999999999997E-2</v>
      </c>
      <c r="G120" s="162">
        <v>-0.86499999999999999</v>
      </c>
      <c r="H120" s="162">
        <v>-0.4329858113199998</v>
      </c>
      <c r="I120" s="162">
        <v>0</v>
      </c>
    </row>
    <row r="127" spans="2:9">
      <c r="B127" s="160" t="s">
        <v>386</v>
      </c>
    </row>
    <row r="128" spans="2:9">
      <c r="C128" s="160" t="s">
        <v>380</v>
      </c>
      <c r="D128" s="160" t="s">
        <v>381</v>
      </c>
      <c r="E128" s="160" t="s">
        <v>3</v>
      </c>
      <c r="F128" s="160" t="s">
        <v>382</v>
      </c>
      <c r="G128" s="160" t="s">
        <v>383</v>
      </c>
      <c r="H128" s="160" t="s">
        <v>384</v>
      </c>
    </row>
    <row r="133" spans="2:8">
      <c r="B133" s="160">
        <v>2022</v>
      </c>
      <c r="C133" s="162">
        <v>0.55000000000000004</v>
      </c>
      <c r="D133" s="162"/>
      <c r="E133" s="162"/>
      <c r="F133" s="162"/>
      <c r="G133" s="162"/>
      <c r="H133" s="162"/>
    </row>
    <row r="134" spans="2:8">
      <c r="B134" s="160">
        <v>2023</v>
      </c>
      <c r="C134" s="162">
        <v>0.435</v>
      </c>
      <c r="D134" s="162">
        <v>0.39694941</v>
      </c>
      <c r="E134" s="162">
        <v>0</v>
      </c>
      <c r="F134" s="162">
        <v>-3.0000000000000001E-3</v>
      </c>
      <c r="G134" s="162">
        <v>-0.04</v>
      </c>
      <c r="H134" s="162">
        <v>8.1050589999999798E-2</v>
      </c>
    </row>
    <row r="135" spans="2:8">
      <c r="B135" s="160">
        <v>2024</v>
      </c>
      <c r="C135" s="162">
        <v>5.5E-2</v>
      </c>
      <c r="D135" s="162">
        <v>0.34001704799999999</v>
      </c>
      <c r="E135" s="162">
        <v>0</v>
      </c>
      <c r="F135" s="162">
        <v>0.03</v>
      </c>
      <c r="G135" s="162">
        <v>-0.32</v>
      </c>
      <c r="H135" s="162">
        <v>4.9829520000002894E-3</v>
      </c>
    </row>
    <row r="136" spans="2:8">
      <c r="B136" s="160">
        <v>2025</v>
      </c>
      <c r="C136" s="162">
        <v>0.27500000000000002</v>
      </c>
      <c r="D136" s="162">
        <v>0.32841970856000002</v>
      </c>
      <c r="E136" s="162">
        <v>0</v>
      </c>
      <c r="F136" s="162">
        <v>-0.04</v>
      </c>
      <c r="G136" s="162">
        <v>0</v>
      </c>
      <c r="H136" s="162">
        <v>-1.3419708559999799E-2</v>
      </c>
    </row>
    <row r="137" spans="2:8">
      <c r="B137" s="160">
        <v>2026</v>
      </c>
      <c r="C137" s="162">
        <v>0.38500000000000001</v>
      </c>
      <c r="D137" s="162">
        <v>0.34933562214000002</v>
      </c>
      <c r="E137" s="162">
        <v>0</v>
      </c>
      <c r="F137" s="162">
        <v>2.5000000000000001E-2</v>
      </c>
      <c r="G137" s="162">
        <v>0</v>
      </c>
      <c r="H137" s="162">
        <v>1.0664377860000001E-2</v>
      </c>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C1AD-C9B9-42FA-8C4C-38275509024E}">
  <sheetPr>
    <tabColor theme="7" tint="0.59999389629810485"/>
  </sheetPr>
  <dimension ref="A1:F28"/>
  <sheetViews>
    <sheetView showGridLines="0" topLeftCell="A8" workbookViewId="0">
      <selection activeCell="L14" sqref="L14"/>
    </sheetView>
  </sheetViews>
  <sheetFormatPr defaultRowHeight="14.25"/>
  <cols>
    <col min="1" max="1" width="25.59765625" customWidth="1"/>
  </cols>
  <sheetData>
    <row r="1" spans="1:6">
      <c r="A1" s="164" t="s">
        <v>96</v>
      </c>
    </row>
    <row r="2" spans="1:6" ht="14.65" thickBot="1">
      <c r="A2" s="36" t="s">
        <v>397</v>
      </c>
    </row>
    <row r="3" spans="1:6" ht="14.65" thickBot="1">
      <c r="A3" s="167"/>
      <c r="B3" s="168">
        <v>2022</v>
      </c>
      <c r="C3" s="168">
        <v>2023</v>
      </c>
      <c r="D3" s="168">
        <v>2024</v>
      </c>
      <c r="E3" s="168">
        <v>2025</v>
      </c>
      <c r="F3" s="168">
        <v>2026</v>
      </c>
    </row>
    <row r="4" spans="1:6">
      <c r="A4" s="169"/>
      <c r="B4" s="170"/>
      <c r="C4" s="170"/>
      <c r="D4" s="170"/>
      <c r="E4" s="170"/>
      <c r="F4" s="170"/>
    </row>
    <row r="5" spans="1:6">
      <c r="A5" s="171" t="s">
        <v>15</v>
      </c>
      <c r="B5" s="179">
        <v>116.1</v>
      </c>
      <c r="C5" s="179">
        <v>124.9</v>
      </c>
      <c r="D5" s="179">
        <v>129.6</v>
      </c>
      <c r="E5" s="179">
        <v>136</v>
      </c>
      <c r="F5" s="179">
        <v>141</v>
      </c>
    </row>
    <row r="6" spans="1:6">
      <c r="A6" s="172" t="s">
        <v>16</v>
      </c>
      <c r="B6" s="180">
        <v>30.7</v>
      </c>
      <c r="C6" s="180">
        <v>33</v>
      </c>
      <c r="D6" s="180">
        <v>34.299999999999997</v>
      </c>
      <c r="E6" s="180">
        <v>36.4</v>
      </c>
      <c r="F6" s="180">
        <v>38.4</v>
      </c>
    </row>
    <row r="7" spans="1:6">
      <c r="A7" s="172" t="s">
        <v>11</v>
      </c>
      <c r="B7" s="180">
        <v>18.600000000000001</v>
      </c>
      <c r="C7" s="180">
        <v>20.399999999999999</v>
      </c>
      <c r="D7" s="180">
        <v>21.8</v>
      </c>
      <c r="E7" s="180">
        <v>23.2</v>
      </c>
      <c r="F7" s="180">
        <v>24.4</v>
      </c>
    </row>
    <row r="8" spans="1:6">
      <c r="A8" s="172" t="s">
        <v>17</v>
      </c>
      <c r="B8" s="180">
        <v>22.6</v>
      </c>
      <c r="C8" s="180">
        <v>23.6</v>
      </c>
      <c r="D8" s="180">
        <v>24.5</v>
      </c>
      <c r="E8" s="180">
        <v>25.8</v>
      </c>
      <c r="F8" s="180">
        <v>25.6</v>
      </c>
    </row>
    <row r="9" spans="1:6">
      <c r="A9" s="172" t="s">
        <v>90</v>
      </c>
      <c r="B9" s="180">
        <v>10.7</v>
      </c>
      <c r="C9" s="180">
        <v>10.8</v>
      </c>
      <c r="D9" s="180">
        <v>11.1</v>
      </c>
      <c r="E9" s="180">
        <v>11.7</v>
      </c>
      <c r="F9" s="180">
        <v>10.8</v>
      </c>
    </row>
    <row r="10" spans="1:6">
      <c r="A10" s="172" t="s">
        <v>12</v>
      </c>
      <c r="B10" s="180">
        <v>14</v>
      </c>
      <c r="C10" s="180">
        <v>15.7</v>
      </c>
      <c r="D10" s="180">
        <v>16.899999999999999</v>
      </c>
      <c r="E10" s="180">
        <v>18.2</v>
      </c>
      <c r="F10" s="180">
        <v>19.5</v>
      </c>
    </row>
    <row r="11" spans="1:6">
      <c r="A11" s="172" t="s">
        <v>18</v>
      </c>
      <c r="B11" s="180">
        <v>5.4</v>
      </c>
      <c r="C11" s="180">
        <v>5.7</v>
      </c>
      <c r="D11" s="180">
        <v>6.2</v>
      </c>
      <c r="E11" s="180">
        <v>6.7</v>
      </c>
      <c r="F11" s="180">
        <v>7</v>
      </c>
    </row>
    <row r="12" spans="1:6">
      <c r="A12" s="172" t="s">
        <v>19</v>
      </c>
      <c r="B12" s="180">
        <v>1.8</v>
      </c>
      <c r="C12" s="180">
        <v>1.8</v>
      </c>
      <c r="D12" s="180">
        <v>1.8</v>
      </c>
      <c r="E12" s="180">
        <v>1.7</v>
      </c>
      <c r="F12" s="180">
        <v>1.8</v>
      </c>
    </row>
    <row r="13" spans="1:6">
      <c r="A13" s="172" t="s">
        <v>91</v>
      </c>
      <c r="B13" s="180">
        <v>22.8</v>
      </c>
      <c r="C13" s="180">
        <v>24.8</v>
      </c>
      <c r="D13" s="180">
        <v>24.1</v>
      </c>
      <c r="E13" s="180">
        <v>24.2</v>
      </c>
      <c r="F13" s="180">
        <v>24.3</v>
      </c>
    </row>
    <row r="14" spans="1:6" ht="23.25">
      <c r="A14" s="171" t="s">
        <v>20</v>
      </c>
      <c r="B14" s="179">
        <v>107.6</v>
      </c>
      <c r="C14" s="179">
        <v>116.1</v>
      </c>
      <c r="D14" s="179">
        <v>121.3</v>
      </c>
      <c r="E14" s="179">
        <v>121.8</v>
      </c>
      <c r="F14" s="179">
        <v>126.3</v>
      </c>
    </row>
    <row r="15" spans="1:6">
      <c r="A15" s="172" t="s">
        <v>21</v>
      </c>
      <c r="B15" s="180">
        <v>37.200000000000003</v>
      </c>
      <c r="C15" s="180">
        <v>39</v>
      </c>
      <c r="D15" s="180">
        <v>40.6</v>
      </c>
      <c r="E15" s="180">
        <v>41</v>
      </c>
      <c r="F15" s="180">
        <v>41.6</v>
      </c>
    </row>
    <row r="16" spans="1:6">
      <c r="A16" s="175" t="s">
        <v>22</v>
      </c>
      <c r="B16" s="180">
        <v>28.8</v>
      </c>
      <c r="C16" s="180">
        <v>30.3</v>
      </c>
      <c r="D16" s="180">
        <v>31.5</v>
      </c>
      <c r="E16" s="180">
        <v>32.1</v>
      </c>
      <c r="F16" s="180">
        <v>33.299999999999997</v>
      </c>
    </row>
    <row r="17" spans="1:6">
      <c r="A17" s="172" t="s">
        <v>23</v>
      </c>
      <c r="B17" s="180">
        <v>17.899999999999999</v>
      </c>
      <c r="C17" s="180">
        <v>19.5</v>
      </c>
      <c r="D17" s="180">
        <v>19.8</v>
      </c>
      <c r="E17" s="180">
        <v>18.600000000000001</v>
      </c>
      <c r="F17" s="180">
        <v>19.399999999999999</v>
      </c>
    </row>
    <row r="18" spans="1:6">
      <c r="A18" s="172" t="s">
        <v>24</v>
      </c>
      <c r="B18" s="180">
        <v>10.1</v>
      </c>
      <c r="C18" s="180">
        <v>11.6</v>
      </c>
      <c r="D18" s="180">
        <v>12.8</v>
      </c>
      <c r="E18" s="180">
        <v>14.4</v>
      </c>
      <c r="F18" s="180">
        <v>15.9</v>
      </c>
    </row>
    <row r="19" spans="1:6">
      <c r="A19" s="172" t="s">
        <v>25</v>
      </c>
      <c r="B19" s="180">
        <v>3.3</v>
      </c>
      <c r="C19" s="180">
        <v>3.4</v>
      </c>
      <c r="D19" s="180">
        <v>3.5</v>
      </c>
      <c r="E19" s="180">
        <v>3.5</v>
      </c>
      <c r="F19" s="180">
        <v>3.7</v>
      </c>
    </row>
    <row r="20" spans="1:6">
      <c r="A20" s="172" t="s">
        <v>26</v>
      </c>
      <c r="B20" s="180">
        <v>3.3</v>
      </c>
      <c r="C20" s="180">
        <v>3.2</v>
      </c>
      <c r="D20" s="180">
        <v>3.1</v>
      </c>
      <c r="E20" s="180">
        <v>3.2</v>
      </c>
      <c r="F20" s="180">
        <v>3.3</v>
      </c>
    </row>
    <row r="21" spans="1:6">
      <c r="A21" s="172" t="s">
        <v>27</v>
      </c>
      <c r="B21" s="180">
        <v>7.1</v>
      </c>
      <c r="C21" s="180">
        <v>9.1</v>
      </c>
      <c r="D21" s="180">
        <v>10</v>
      </c>
      <c r="E21" s="180">
        <v>8.9</v>
      </c>
      <c r="F21" s="180">
        <v>9.1999999999999993</v>
      </c>
    </row>
    <row r="22" spans="1:6">
      <c r="A22" s="173" t="s">
        <v>28</v>
      </c>
      <c r="B22" s="180">
        <v>104.2</v>
      </c>
      <c r="C22" s="180">
        <v>112.8</v>
      </c>
      <c r="D22" s="180">
        <v>117.8</v>
      </c>
      <c r="E22" s="180">
        <v>118.3</v>
      </c>
      <c r="F22" s="180">
        <v>122.6</v>
      </c>
    </row>
    <row r="23" spans="1:6">
      <c r="A23" s="176" t="s">
        <v>29</v>
      </c>
      <c r="B23" s="180">
        <v>94.1</v>
      </c>
      <c r="C23" s="180">
        <v>101.1</v>
      </c>
      <c r="D23" s="180">
        <v>105</v>
      </c>
      <c r="E23" s="180">
        <v>103.9</v>
      </c>
      <c r="F23" s="180">
        <v>106.7</v>
      </c>
    </row>
    <row r="24" spans="1:6" ht="23.25">
      <c r="A24" s="177" t="s">
        <v>92</v>
      </c>
      <c r="B24" s="180">
        <v>-2.2000000000000002</v>
      </c>
      <c r="C24" s="180">
        <v>-2</v>
      </c>
      <c r="D24" s="180">
        <v>-2.7</v>
      </c>
      <c r="E24" s="180">
        <v>2.5</v>
      </c>
      <c r="F24" s="180">
        <v>3.8</v>
      </c>
    </row>
    <row r="25" spans="1:6" ht="14.65" thickBot="1">
      <c r="A25" s="178" t="s">
        <v>93</v>
      </c>
      <c r="B25" s="181">
        <v>8.5</v>
      </c>
      <c r="C25" s="181">
        <v>8.8000000000000007</v>
      </c>
      <c r="D25" s="181">
        <v>8.4</v>
      </c>
      <c r="E25" s="181">
        <v>14.2</v>
      </c>
      <c r="F25" s="181">
        <v>14.6</v>
      </c>
    </row>
    <row r="26" spans="1:6">
      <c r="A26" s="174" t="s">
        <v>94</v>
      </c>
    </row>
    <row r="27" spans="1:6">
      <c r="A27" s="174" t="s">
        <v>398</v>
      </c>
    </row>
    <row r="28" spans="1:6">
      <c r="A28" s="174" t="s">
        <v>399</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98FE-BE8E-4ECD-914E-9B63B29AE428}">
  <sheetPr>
    <tabColor theme="7" tint="0.59999389629810485"/>
  </sheetPr>
  <dimension ref="A1:K45"/>
  <sheetViews>
    <sheetView topLeftCell="A27" zoomScale="130" zoomScaleNormal="130" workbookViewId="0">
      <selection activeCell="H44" sqref="H44"/>
    </sheetView>
  </sheetViews>
  <sheetFormatPr defaultColWidth="8.796875" defaultRowHeight="14.25"/>
  <cols>
    <col min="1" max="1" width="37.06640625" style="12" customWidth="1"/>
    <col min="2" max="16384" width="8.796875" style="12"/>
  </cols>
  <sheetData>
    <row r="1" spans="1:6">
      <c r="A1" s="44" t="s">
        <v>640</v>
      </c>
    </row>
    <row r="2" spans="1:6" ht="14.65" thickBot="1">
      <c r="A2" s="124" t="s">
        <v>777</v>
      </c>
    </row>
    <row r="3" spans="1:6" ht="14.65" thickBot="1">
      <c r="A3" s="148"/>
      <c r="B3" s="149">
        <v>2022</v>
      </c>
      <c r="C3" s="149">
        <v>2023</v>
      </c>
      <c r="D3" s="149">
        <v>2024</v>
      </c>
      <c r="E3" s="149">
        <v>2025</v>
      </c>
      <c r="F3" s="149">
        <v>2026</v>
      </c>
    </row>
    <row r="4" spans="1:6">
      <c r="A4" s="156" t="s">
        <v>337</v>
      </c>
      <c r="B4" s="157"/>
      <c r="C4" s="157"/>
      <c r="D4" s="157"/>
      <c r="E4" s="157"/>
      <c r="F4" s="157"/>
    </row>
    <row r="5" spans="1:6">
      <c r="A5" s="150" t="s">
        <v>338</v>
      </c>
      <c r="B5" s="233">
        <v>2.9</v>
      </c>
      <c r="C5" s="233">
        <v>3</v>
      </c>
      <c r="D5" s="233">
        <v>2.7</v>
      </c>
      <c r="E5" s="233">
        <v>4.4000000000000004</v>
      </c>
      <c r="F5" s="233">
        <v>4.4000000000000004</v>
      </c>
    </row>
    <row r="6" spans="1:6">
      <c r="A6" s="150" t="s">
        <v>339</v>
      </c>
      <c r="B6" s="233">
        <v>1.6</v>
      </c>
      <c r="C6" s="233">
        <v>1.6</v>
      </c>
      <c r="D6" s="233">
        <v>1.5</v>
      </c>
      <c r="E6" s="233">
        <v>2.2999999999999998</v>
      </c>
      <c r="F6" s="233">
        <v>2.2000000000000002</v>
      </c>
    </row>
    <row r="7" spans="1:6">
      <c r="A7" s="150" t="s">
        <v>340</v>
      </c>
      <c r="B7" s="234">
        <v>-3</v>
      </c>
      <c r="C7" s="234">
        <v>-3</v>
      </c>
      <c r="D7" s="234">
        <v>-3</v>
      </c>
      <c r="E7" s="234">
        <v>-3</v>
      </c>
      <c r="F7" s="234">
        <v>-3</v>
      </c>
    </row>
    <row r="8" spans="1:6">
      <c r="A8" s="150" t="s">
        <v>341</v>
      </c>
      <c r="B8" s="233">
        <v>82.3</v>
      </c>
      <c r="C8" s="233">
        <v>76.099999999999994</v>
      </c>
      <c r="D8" s="233">
        <v>72.3</v>
      </c>
      <c r="E8" s="233">
        <v>68.400000000000006</v>
      </c>
      <c r="F8" s="233">
        <v>64.8</v>
      </c>
    </row>
    <row r="9" spans="1:6">
      <c r="A9" s="150" t="s">
        <v>342</v>
      </c>
      <c r="B9" s="233">
        <v>44.4</v>
      </c>
      <c r="C9" s="233">
        <v>41.4</v>
      </c>
      <c r="D9" s="233">
        <v>38.6</v>
      </c>
      <c r="E9" s="233">
        <v>35.799999999999997</v>
      </c>
      <c r="F9" s="233">
        <v>33.299999999999997</v>
      </c>
    </row>
    <row r="10" spans="1:6">
      <c r="A10" s="150" t="s">
        <v>343</v>
      </c>
      <c r="B10" s="234">
        <v>60</v>
      </c>
      <c r="C10" s="234">
        <v>60</v>
      </c>
      <c r="D10" s="234">
        <v>60</v>
      </c>
      <c r="E10" s="234">
        <v>60</v>
      </c>
      <c r="F10" s="234">
        <v>60</v>
      </c>
    </row>
    <row r="11" spans="1:6">
      <c r="A11" s="150" t="s">
        <v>344</v>
      </c>
      <c r="B11" s="151" t="s">
        <v>345</v>
      </c>
      <c r="C11" s="151" t="s">
        <v>345</v>
      </c>
      <c r="D11" s="151" t="s">
        <v>345</v>
      </c>
      <c r="E11" s="151" t="s">
        <v>345</v>
      </c>
      <c r="F11" s="151" t="s">
        <v>345</v>
      </c>
    </row>
    <row r="12" spans="1:6">
      <c r="A12" s="156" t="s">
        <v>346</v>
      </c>
      <c r="B12" s="157"/>
      <c r="C12" s="157"/>
      <c r="D12" s="157"/>
      <c r="E12" s="157"/>
      <c r="F12" s="157"/>
    </row>
    <row r="13" spans="1:6">
      <c r="A13" s="309" t="s">
        <v>347</v>
      </c>
      <c r="B13" s="309"/>
      <c r="C13" s="309"/>
      <c r="D13" s="309"/>
      <c r="E13" s="309"/>
      <c r="F13" s="309"/>
    </row>
    <row r="14" spans="1:6">
      <c r="A14" s="120" t="s">
        <v>348</v>
      </c>
      <c r="B14" s="152">
        <v>-0.5</v>
      </c>
      <c r="C14" s="152">
        <v>-0.5</v>
      </c>
      <c r="D14" s="152">
        <v>-0.5</v>
      </c>
      <c r="E14" s="152">
        <v>-0.5</v>
      </c>
      <c r="F14" s="152">
        <v>-0.5</v>
      </c>
    </row>
    <row r="15" spans="1:6">
      <c r="A15" s="150" t="s">
        <v>349</v>
      </c>
      <c r="B15" s="151">
        <v>0.5</v>
      </c>
      <c r="C15" s="151">
        <v>0.5</v>
      </c>
      <c r="D15" s="151">
        <v>0.2</v>
      </c>
      <c r="E15" s="151">
        <v>0.1</v>
      </c>
      <c r="F15" s="151">
        <v>0.2</v>
      </c>
    </row>
    <row r="16" spans="1:6">
      <c r="A16" s="150" t="s">
        <v>350</v>
      </c>
      <c r="B16" s="153" t="s">
        <v>345</v>
      </c>
      <c r="C16" s="153" t="s">
        <v>345</v>
      </c>
      <c r="D16" s="153" t="s">
        <v>345</v>
      </c>
      <c r="E16" s="153" t="s">
        <v>345</v>
      </c>
      <c r="F16" s="153" t="s">
        <v>345</v>
      </c>
    </row>
    <row r="17" spans="1:6">
      <c r="A17" s="120" t="s">
        <v>351</v>
      </c>
      <c r="B17" s="152">
        <v>0</v>
      </c>
      <c r="C17" s="152">
        <v>0</v>
      </c>
      <c r="D17" s="152">
        <v>0</v>
      </c>
      <c r="E17" s="152">
        <v>0</v>
      </c>
      <c r="F17" s="152">
        <v>0</v>
      </c>
    </row>
    <row r="18" spans="1:6">
      <c r="A18" s="150" t="s">
        <v>352</v>
      </c>
      <c r="B18" s="233">
        <v>0.3</v>
      </c>
      <c r="C18" s="233">
        <v>0.1</v>
      </c>
      <c r="D18" s="233">
        <v>-0.3</v>
      </c>
      <c r="E18" s="233">
        <v>-0.1</v>
      </c>
      <c r="F18" s="233">
        <v>0.1</v>
      </c>
    </row>
    <row r="19" spans="1:6">
      <c r="A19" s="150" t="s">
        <v>353</v>
      </c>
      <c r="B19" s="233">
        <v>4.9000000000000004</v>
      </c>
      <c r="C19" s="233">
        <v>5.6</v>
      </c>
      <c r="D19" s="233">
        <v>4</v>
      </c>
      <c r="E19" s="233">
        <v>3.7</v>
      </c>
      <c r="F19" s="233">
        <v>4.8</v>
      </c>
    </row>
    <row r="20" spans="1:6">
      <c r="A20" s="150" t="s">
        <v>354</v>
      </c>
      <c r="B20" s="233">
        <v>1</v>
      </c>
      <c r="C20" s="233">
        <v>1</v>
      </c>
      <c r="D20" s="233">
        <v>0.7</v>
      </c>
      <c r="E20" s="233">
        <v>0.6</v>
      </c>
      <c r="F20" s="233">
        <v>0.7</v>
      </c>
    </row>
    <row r="21" spans="1:6">
      <c r="A21" s="150" t="s">
        <v>355</v>
      </c>
      <c r="B21" s="233">
        <v>4</v>
      </c>
      <c r="C21" s="233">
        <v>5.2</v>
      </c>
      <c r="D21" s="233">
        <v>4.8</v>
      </c>
      <c r="E21" s="233">
        <v>3.9</v>
      </c>
      <c r="F21" s="233">
        <v>4.3</v>
      </c>
    </row>
    <row r="22" spans="1:6">
      <c r="A22" s="150" t="s">
        <v>356</v>
      </c>
      <c r="B22" s="233">
        <v>0.8</v>
      </c>
      <c r="C22" s="233">
        <v>1</v>
      </c>
      <c r="D22" s="233">
        <v>0.9</v>
      </c>
      <c r="E22" s="233">
        <v>0.7</v>
      </c>
      <c r="F22" s="233">
        <v>0.7</v>
      </c>
    </row>
    <row r="23" spans="1:6" ht="17" customHeight="1">
      <c r="A23" s="154" t="s">
        <v>357</v>
      </c>
      <c r="B23" s="235"/>
      <c r="C23" s="235"/>
      <c r="D23" s="235"/>
      <c r="E23" s="235"/>
      <c r="F23" s="235"/>
    </row>
    <row r="24" spans="1:6">
      <c r="A24" s="150" t="s">
        <v>358</v>
      </c>
      <c r="B24" s="236">
        <v>2.4</v>
      </c>
      <c r="C24" s="236">
        <v>2.4</v>
      </c>
      <c r="D24" s="236">
        <v>2.2999999999999998</v>
      </c>
      <c r="E24" s="236">
        <v>2.2000000000000002</v>
      </c>
      <c r="F24" s="236">
        <v>2.1</v>
      </c>
    </row>
    <row r="25" spans="1:6">
      <c r="A25" s="150" t="s">
        <v>359</v>
      </c>
      <c r="B25" s="236">
        <v>0</v>
      </c>
      <c r="C25" s="236">
        <v>0</v>
      </c>
      <c r="D25" s="236">
        <v>0</v>
      </c>
      <c r="E25" s="236">
        <v>0</v>
      </c>
      <c r="F25" s="236">
        <v>0</v>
      </c>
    </row>
    <row r="26" spans="1:6">
      <c r="A26" s="150" t="s">
        <v>360</v>
      </c>
      <c r="B26" s="236">
        <v>2.4</v>
      </c>
      <c r="C26" s="236">
        <v>2.4</v>
      </c>
      <c r="D26" s="236">
        <v>2.2999999999999998</v>
      </c>
      <c r="E26" s="236">
        <v>2.2000000000000002</v>
      </c>
      <c r="F26" s="236">
        <v>2.1</v>
      </c>
    </row>
    <row r="27" spans="1:6">
      <c r="A27" s="150" t="s">
        <v>361</v>
      </c>
      <c r="B27" s="233">
        <v>6.6</v>
      </c>
      <c r="C27" s="233">
        <v>4.0999999999999996</v>
      </c>
      <c r="D27" s="233">
        <v>2.4</v>
      </c>
      <c r="E27" s="233">
        <v>2</v>
      </c>
      <c r="F27" s="233">
        <v>1.9</v>
      </c>
    </row>
    <row r="28" spans="1:6">
      <c r="A28" s="120" t="s">
        <v>362</v>
      </c>
      <c r="B28" s="237">
        <v>9.1999999999999993</v>
      </c>
      <c r="C28" s="237">
        <v>6.6</v>
      </c>
      <c r="D28" s="237">
        <v>4.8</v>
      </c>
      <c r="E28" s="237">
        <v>4.2</v>
      </c>
      <c r="F28" s="237">
        <v>4</v>
      </c>
    </row>
    <row r="29" spans="1:6">
      <c r="A29" s="150" t="s">
        <v>363</v>
      </c>
      <c r="B29" s="238">
        <v>8</v>
      </c>
      <c r="C29" s="238">
        <v>7.5</v>
      </c>
      <c r="D29" s="238">
        <v>4.4515619690525847</v>
      </c>
      <c r="E29" s="238">
        <v>0.11082893281615924</v>
      </c>
      <c r="F29" s="238">
        <v>3.2069730069023152</v>
      </c>
    </row>
    <row r="30" spans="1:6">
      <c r="A30" s="150" t="s">
        <v>364</v>
      </c>
      <c r="B30" s="238">
        <v>10.7</v>
      </c>
      <c r="C30" s="238">
        <v>8.5</v>
      </c>
      <c r="D30" s="238">
        <v>5.8318967354433742</v>
      </c>
      <c r="E30" s="238">
        <v>4.873752721895162</v>
      </c>
      <c r="F30" s="238">
        <v>3.3922500627714625</v>
      </c>
    </row>
    <row r="31" spans="1:6">
      <c r="A31" s="150" t="s">
        <v>365</v>
      </c>
      <c r="B31" s="238">
        <v>-1.3</v>
      </c>
      <c r="C31" s="238">
        <v>-1.9</v>
      </c>
      <c r="D31" s="238">
        <v>-1.1457328703202401</v>
      </c>
      <c r="E31" s="238">
        <v>-0.7882056849118011</v>
      </c>
      <c r="F31" s="238">
        <v>0.76693761423312834</v>
      </c>
    </row>
    <row r="32" spans="1:6">
      <c r="A32" s="150" t="s">
        <v>366</v>
      </c>
      <c r="B32" s="238">
        <v>-0.5</v>
      </c>
      <c r="C32" s="238">
        <v>-0.6</v>
      </c>
      <c r="D32" s="238">
        <v>-0.3729599187240365</v>
      </c>
      <c r="E32" s="238">
        <v>-0.245719175406999</v>
      </c>
      <c r="F32" s="238">
        <v>0.22895368735969202</v>
      </c>
    </row>
    <row r="33" spans="1:11">
      <c r="A33" s="150" t="s">
        <v>367</v>
      </c>
      <c r="B33" s="238">
        <v>-1.8</v>
      </c>
      <c r="C33" s="238">
        <v>-1.6</v>
      </c>
      <c r="D33" s="238">
        <v>0.69838435328018589</v>
      </c>
      <c r="E33" s="238">
        <v>-0.96696927761602058</v>
      </c>
      <c r="F33" s="238">
        <v>-1.0634035339336378E-2</v>
      </c>
    </row>
    <row r="34" spans="1:11">
      <c r="A34" s="150" t="s">
        <v>368</v>
      </c>
      <c r="B34" s="238">
        <v>-0.7</v>
      </c>
      <c r="C34" s="238">
        <v>-0.6</v>
      </c>
      <c r="D34" s="238">
        <v>0.24769039188125566</v>
      </c>
      <c r="E34" s="238">
        <v>-0.30933954706551775</v>
      </c>
      <c r="F34" s="238">
        <v>-8.3827440236534934E-3</v>
      </c>
    </row>
    <row r="35" spans="1:11">
      <c r="A35" s="120" t="s">
        <v>369</v>
      </c>
      <c r="B35" s="239">
        <v>7.9</v>
      </c>
      <c r="C35" s="239">
        <v>6.3</v>
      </c>
      <c r="D35" s="239">
        <v>5.0340296166420559</v>
      </c>
      <c r="E35" s="239">
        <v>4.6908944675630702</v>
      </c>
      <c r="F35" s="239">
        <v>4.7775296665665925</v>
      </c>
    </row>
    <row r="36" spans="1:11">
      <c r="A36" s="150" t="s">
        <v>370</v>
      </c>
      <c r="B36" s="238">
        <v>7.6</v>
      </c>
      <c r="C36" s="238">
        <v>7.7</v>
      </c>
      <c r="D36" s="238">
        <v>5.0180624869623136</v>
      </c>
      <c r="E36" s="238">
        <v>0.13080015247486881</v>
      </c>
      <c r="F36" s="238">
        <v>3.7995920523334643</v>
      </c>
    </row>
    <row r="37" spans="1:11">
      <c r="A37" s="150" t="s">
        <v>371</v>
      </c>
      <c r="B37" s="238">
        <v>9.1999999999999993</v>
      </c>
      <c r="C37" s="238">
        <v>8.1</v>
      </c>
      <c r="D37" s="238">
        <v>6.1797624869622947</v>
      </c>
      <c r="E37" s="238">
        <v>5.4791001524748708</v>
      </c>
      <c r="F37" s="238">
        <v>4.0105920523334646</v>
      </c>
    </row>
    <row r="38" spans="1:11">
      <c r="A38" s="156" t="s">
        <v>372</v>
      </c>
      <c r="B38" s="158"/>
      <c r="C38" s="158"/>
      <c r="D38" s="158"/>
      <c r="E38" s="158"/>
      <c r="F38" s="158"/>
    </row>
    <row r="39" spans="1:11">
      <c r="A39" s="150" t="s">
        <v>373</v>
      </c>
      <c r="B39" s="236">
        <v>9.4</v>
      </c>
      <c r="C39" s="236">
        <v>2</v>
      </c>
      <c r="D39" s="236">
        <v>4.5</v>
      </c>
      <c r="E39" s="236">
        <v>4.5</v>
      </c>
      <c r="F39" s="236">
        <v>4.4000000000000004</v>
      </c>
    </row>
    <row r="40" spans="1:11">
      <c r="A40" s="150" t="s">
        <v>374</v>
      </c>
      <c r="B40" s="236">
        <v>3.3</v>
      </c>
      <c r="C40" s="236">
        <v>1.9</v>
      </c>
      <c r="D40" s="236">
        <v>2.4</v>
      </c>
      <c r="E40" s="236">
        <v>2.1</v>
      </c>
      <c r="F40" s="236">
        <v>2</v>
      </c>
    </row>
    <row r="41" spans="1:11">
      <c r="A41" s="150" t="s">
        <v>375</v>
      </c>
      <c r="B41" s="236">
        <v>1.1000000000000001</v>
      </c>
      <c r="C41" s="236">
        <v>0.9</v>
      </c>
      <c r="D41" s="236">
        <v>0.7</v>
      </c>
      <c r="E41" s="236">
        <v>0.7</v>
      </c>
      <c r="F41" s="236">
        <v>0.7</v>
      </c>
    </row>
    <row r="42" spans="1:11" ht="14.65" thickBot="1">
      <c r="A42" s="155" t="s">
        <v>376</v>
      </c>
      <c r="B42" s="240">
        <v>6.6</v>
      </c>
      <c r="C42" s="240">
        <v>4.0999999999999996</v>
      </c>
      <c r="D42" s="240">
        <v>2.4</v>
      </c>
      <c r="E42" s="240">
        <v>2</v>
      </c>
      <c r="F42" s="240">
        <v>1.9</v>
      </c>
    </row>
    <row r="44" spans="1:11">
      <c r="A44" s="139" t="s">
        <v>404</v>
      </c>
    </row>
    <row r="45" spans="1:11" ht="83" customHeight="1">
      <c r="A45" s="310" t="s">
        <v>778</v>
      </c>
      <c r="B45" s="311"/>
      <c r="C45" s="311"/>
      <c r="D45" s="311"/>
      <c r="E45" s="311"/>
      <c r="F45" s="311"/>
      <c r="G45" s="311"/>
      <c r="H45" s="311"/>
      <c r="I45" s="311"/>
      <c r="J45" s="311"/>
      <c r="K45" s="311"/>
    </row>
  </sheetData>
  <mergeCells count="2">
    <mergeCell ref="A13:F13"/>
    <mergeCell ref="A45:K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974C-BA91-4B50-B51A-8D0553A70140}">
  <dimension ref="A1:E104"/>
  <sheetViews>
    <sheetView showGridLines="0" workbookViewId="0"/>
  </sheetViews>
  <sheetFormatPr defaultColWidth="8.796875" defaultRowHeight="14.25"/>
  <cols>
    <col min="1" max="16384" width="8.796875" style="12"/>
  </cols>
  <sheetData>
    <row r="1" spans="1:1">
      <c r="A1" s="202" t="s">
        <v>521</v>
      </c>
    </row>
    <row r="2" spans="1:1">
      <c r="A2" s="186" t="s">
        <v>519</v>
      </c>
    </row>
    <row r="3" spans="1:1">
      <c r="A3"/>
    </row>
    <row r="15" spans="1:1">
      <c r="A15" s="17" t="s">
        <v>520</v>
      </c>
    </row>
    <row r="19" spans="1:5">
      <c r="A19" s="31"/>
    </row>
    <row r="20" spans="1:5">
      <c r="C20" s="12" t="s">
        <v>522</v>
      </c>
      <c r="D20" s="12" t="s">
        <v>31</v>
      </c>
      <c r="E20" s="12" t="s">
        <v>523</v>
      </c>
    </row>
    <row r="21" spans="1:5">
      <c r="A21" s="12">
        <v>2017</v>
      </c>
      <c r="B21" s="12" t="s">
        <v>9</v>
      </c>
      <c r="C21" s="12">
        <v>0.87156380869845373</v>
      </c>
      <c r="D21" s="12">
        <v>-0.91359048306637303</v>
      </c>
      <c r="E21" s="12">
        <v>0.24466091955537334</v>
      </c>
    </row>
    <row r="22" spans="1:5">
      <c r="A22" s="12" t="s">
        <v>504</v>
      </c>
      <c r="B22" s="12" t="s">
        <v>9</v>
      </c>
      <c r="C22" s="12">
        <v>0.88155777757780696</v>
      </c>
      <c r="D22" s="12">
        <v>-0.97195946586465487</v>
      </c>
      <c r="E22" s="12">
        <v>0.3931262089730313</v>
      </c>
    </row>
    <row r="23" spans="1:5">
      <c r="A23" s="12" t="s">
        <v>504</v>
      </c>
      <c r="B23" s="12" t="s">
        <v>9</v>
      </c>
      <c r="C23" s="12">
        <v>0.92146679213296578</v>
      </c>
      <c r="D23" s="12">
        <v>-0.71949469359415152</v>
      </c>
      <c r="E23" s="12">
        <v>0.40164963184347224</v>
      </c>
    </row>
    <row r="24" spans="1:5">
      <c r="A24" s="12" t="s">
        <v>504</v>
      </c>
      <c r="B24" s="12" t="s">
        <v>9</v>
      </c>
      <c r="C24" s="12">
        <v>0.85598873972681222</v>
      </c>
      <c r="D24" s="12">
        <v>-0.31641930810160979</v>
      </c>
      <c r="E24" s="12">
        <v>0.16253688733166249</v>
      </c>
    </row>
    <row r="25" spans="1:5">
      <c r="A25" s="12" t="s">
        <v>504</v>
      </c>
      <c r="B25" s="12" t="s">
        <v>9</v>
      </c>
      <c r="C25" s="12">
        <v>0.78417840338201528</v>
      </c>
      <c r="D25" s="12">
        <v>-0.90380428626301923</v>
      </c>
      <c r="E25" s="12">
        <v>0.11962588288100395</v>
      </c>
    </row>
    <row r="26" spans="1:5">
      <c r="A26" s="12" t="s">
        <v>504</v>
      </c>
      <c r="B26" s="12" t="s">
        <v>9</v>
      </c>
      <c r="C26" s="12">
        <v>0.78697304057886042</v>
      </c>
      <c r="D26" s="12">
        <v>-1.0658980210393423</v>
      </c>
      <c r="E26" s="12">
        <v>-0.31572318604101812</v>
      </c>
    </row>
    <row r="27" spans="1:5">
      <c r="A27" s="12" t="s">
        <v>504</v>
      </c>
      <c r="B27" s="12" t="s">
        <v>9</v>
      </c>
      <c r="C27" s="12">
        <v>1.0767342457938791</v>
      </c>
      <c r="D27" s="12">
        <v>-1.0619598972511375</v>
      </c>
      <c r="E27" s="12">
        <v>-0.2135815056003853</v>
      </c>
    </row>
    <row r="28" spans="1:5">
      <c r="A28" s="12" t="s">
        <v>504</v>
      </c>
      <c r="B28" s="12" t="s">
        <v>9</v>
      </c>
      <c r="C28" s="12">
        <v>1.1763218907638353</v>
      </c>
      <c r="D28" s="12">
        <v>-0.82180886877535375</v>
      </c>
      <c r="E28" s="12">
        <v>4.3893352513506512E-2</v>
      </c>
    </row>
    <row r="29" spans="1:5">
      <c r="A29" s="12" t="s">
        <v>504</v>
      </c>
      <c r="B29" s="12" t="s">
        <v>9</v>
      </c>
      <c r="C29" s="12">
        <v>1.12361312217124</v>
      </c>
      <c r="D29" s="12">
        <v>-0.98158812294802145</v>
      </c>
      <c r="E29" s="12">
        <v>5.797500077678433E-2</v>
      </c>
    </row>
    <row r="30" spans="1:5">
      <c r="A30" s="12" t="s">
        <v>504</v>
      </c>
      <c r="B30" s="12" t="s">
        <v>9</v>
      </c>
      <c r="C30" s="12">
        <v>1.1100119730991893</v>
      </c>
      <c r="D30" s="12">
        <v>-0.77256768284144051</v>
      </c>
      <c r="E30" s="12">
        <v>0.16456374187076617</v>
      </c>
    </row>
    <row r="31" spans="1:5">
      <c r="A31" s="12" t="s">
        <v>504</v>
      </c>
      <c r="B31" s="12" t="s">
        <v>9</v>
      </c>
      <c r="C31" s="12">
        <v>1.0743245449041419</v>
      </c>
      <c r="D31" s="12">
        <v>-0.83749097112507975</v>
      </c>
      <c r="E31" s="12">
        <v>0.26567898903499931</v>
      </c>
    </row>
    <row r="32" spans="1:5">
      <c r="A32" s="12" t="s">
        <v>504</v>
      </c>
      <c r="B32" s="12" t="s">
        <v>9</v>
      </c>
      <c r="C32" s="12">
        <v>1.1001680892423058</v>
      </c>
      <c r="D32" s="12">
        <v>-0.78873110259944212</v>
      </c>
      <c r="E32" s="12">
        <v>0.19158112200905122</v>
      </c>
    </row>
    <row r="33" spans="1:5">
      <c r="A33" s="12">
        <v>2018</v>
      </c>
      <c r="B33" s="12" t="s">
        <v>9</v>
      </c>
      <c r="C33" s="12">
        <v>1.0004856686989967</v>
      </c>
      <c r="D33" s="12">
        <v>-0.84274804790693358</v>
      </c>
      <c r="E33" s="12">
        <v>0.14559908294907503</v>
      </c>
    </row>
    <row r="34" spans="1:5">
      <c r="A34" s="12" t="s">
        <v>504</v>
      </c>
      <c r="B34" s="12" t="s">
        <v>9</v>
      </c>
      <c r="C34" s="12">
        <v>1.0562412210798706</v>
      </c>
      <c r="D34" s="12">
        <v>-0.51696316128754516</v>
      </c>
      <c r="E34" s="12">
        <v>0.16494729232034711</v>
      </c>
    </row>
    <row r="35" spans="1:5">
      <c r="A35" s="12" t="s">
        <v>504</v>
      </c>
      <c r="B35" s="12" t="s">
        <v>9</v>
      </c>
      <c r="C35" s="12">
        <v>1.0323644930097768</v>
      </c>
      <c r="D35" s="12">
        <v>-0.66287595999844751</v>
      </c>
      <c r="E35" s="12">
        <v>0.13051146698865634</v>
      </c>
    </row>
    <row r="36" spans="1:5">
      <c r="A36" s="12" t="s">
        <v>504</v>
      </c>
      <c r="B36" s="12" t="s">
        <v>9</v>
      </c>
      <c r="C36" s="12">
        <v>0.98132626642198106</v>
      </c>
      <c r="D36" s="12">
        <v>-1.2693550958824631</v>
      </c>
      <c r="E36" s="12">
        <v>0.18842723583497437</v>
      </c>
    </row>
    <row r="37" spans="1:5">
      <c r="A37" s="12" t="s">
        <v>504</v>
      </c>
      <c r="B37" s="12" t="s">
        <v>9</v>
      </c>
      <c r="C37" s="12">
        <v>1.0715732786005845</v>
      </c>
      <c r="D37" s="12">
        <v>-0.74451425358185075</v>
      </c>
      <c r="E37" s="12">
        <v>0.37154376939245293</v>
      </c>
    </row>
    <row r="38" spans="1:5">
      <c r="A38" s="12" t="s">
        <v>504</v>
      </c>
      <c r="B38" s="12" t="s">
        <v>9</v>
      </c>
      <c r="C38" s="12">
        <v>0.92876093763463441</v>
      </c>
      <c r="D38" s="12">
        <v>-0.99733989554866298</v>
      </c>
      <c r="E38" s="12">
        <v>0.76648523907056287</v>
      </c>
    </row>
    <row r="39" spans="1:5">
      <c r="A39" s="12" t="s">
        <v>504</v>
      </c>
      <c r="B39" s="12" t="s">
        <v>9</v>
      </c>
      <c r="C39" s="12">
        <v>0.88536232271561854</v>
      </c>
      <c r="D39" s="12">
        <v>-0.77901453791194442</v>
      </c>
      <c r="E39" s="12">
        <v>0.8896681514513034</v>
      </c>
    </row>
    <row r="40" spans="1:5">
      <c r="A40" s="12" t="s">
        <v>504</v>
      </c>
      <c r="B40" s="12" t="s">
        <v>9</v>
      </c>
      <c r="C40" s="12">
        <v>0.88347889826106618</v>
      </c>
      <c r="D40" s="12">
        <v>-0.9304546687661488</v>
      </c>
      <c r="E40" s="12">
        <v>0.93983291336222152</v>
      </c>
    </row>
    <row r="41" spans="1:5">
      <c r="A41" s="12" t="s">
        <v>504</v>
      </c>
      <c r="B41" s="12" t="s">
        <v>9</v>
      </c>
      <c r="C41" s="12">
        <v>0.93460571598868059</v>
      </c>
      <c r="D41" s="12">
        <v>-0.64698542800790926</v>
      </c>
      <c r="E41" s="12">
        <v>0.90998450243840601</v>
      </c>
    </row>
    <row r="42" spans="1:5">
      <c r="A42" s="12" t="s">
        <v>504</v>
      </c>
      <c r="B42" s="12" t="s">
        <v>9</v>
      </c>
      <c r="C42" s="12">
        <v>0.93920918297927714</v>
      </c>
      <c r="D42" s="12">
        <v>-0.70702888430473321</v>
      </c>
      <c r="E42" s="12">
        <v>0.86672080022657938</v>
      </c>
    </row>
    <row r="43" spans="1:5">
      <c r="A43" s="12" t="s">
        <v>504</v>
      </c>
      <c r="B43" s="12" t="s">
        <v>9</v>
      </c>
      <c r="C43" s="12">
        <v>0.95816028786328489</v>
      </c>
      <c r="D43" s="12">
        <v>-0.79493763514902827</v>
      </c>
      <c r="E43" s="12">
        <v>0.63677734728574054</v>
      </c>
    </row>
    <row r="44" spans="1:5">
      <c r="A44" s="12" t="s">
        <v>504</v>
      </c>
      <c r="B44" s="12" t="s">
        <v>9</v>
      </c>
      <c r="C44" s="12">
        <v>0.96472341542598039</v>
      </c>
      <c r="D44" s="12">
        <v>-0.61003511865720617</v>
      </c>
      <c r="E44" s="12">
        <v>0.44611250403202629</v>
      </c>
    </row>
    <row r="45" spans="1:5">
      <c r="A45" s="12">
        <v>2019</v>
      </c>
      <c r="B45" s="12" t="s">
        <v>9</v>
      </c>
      <c r="C45" s="12">
        <v>1.2882940200758775</v>
      </c>
      <c r="D45" s="12">
        <v>-0.60418410832873337</v>
      </c>
      <c r="E45" s="12">
        <v>0.12234170115608722</v>
      </c>
    </row>
    <row r="46" spans="1:5">
      <c r="A46" s="12" t="s">
        <v>504</v>
      </c>
      <c r="B46" s="12" t="s">
        <v>9</v>
      </c>
      <c r="C46" s="12">
        <v>1.2275433536783826</v>
      </c>
      <c r="D46" s="12">
        <v>-0.7634180565424431</v>
      </c>
      <c r="E46" s="12">
        <v>0.23517540216476757</v>
      </c>
    </row>
    <row r="47" spans="1:5">
      <c r="A47" s="12" t="s">
        <v>504</v>
      </c>
      <c r="B47" s="12" t="s">
        <v>9</v>
      </c>
      <c r="C47" s="12">
        <v>1.2506495310704302</v>
      </c>
      <c r="D47" s="12">
        <v>-0.59307916551865714</v>
      </c>
      <c r="E47" s="12">
        <v>0.43695699763229751</v>
      </c>
    </row>
    <row r="48" spans="1:5">
      <c r="A48" s="12" t="s">
        <v>504</v>
      </c>
      <c r="B48" s="12" t="s">
        <v>9</v>
      </c>
      <c r="C48" s="12">
        <v>1.2648611474481675</v>
      </c>
      <c r="D48" s="12">
        <v>-0.18105899752610322</v>
      </c>
      <c r="E48" s="12">
        <v>0.61111310431522292</v>
      </c>
    </row>
    <row r="49" spans="1:5">
      <c r="A49" s="12" t="s">
        <v>504</v>
      </c>
      <c r="B49" s="12" t="s">
        <v>9</v>
      </c>
      <c r="C49" s="12">
        <v>1.1954421485319751</v>
      </c>
      <c r="D49" s="12">
        <v>-0.77408184839476446</v>
      </c>
      <c r="E49" s="12">
        <v>0.56971997736526581</v>
      </c>
    </row>
    <row r="50" spans="1:5">
      <c r="A50" s="12" t="s">
        <v>504</v>
      </c>
      <c r="B50" s="12" t="s">
        <v>9</v>
      </c>
      <c r="C50" s="12">
        <v>1.1842516027076717</v>
      </c>
      <c r="D50" s="12">
        <v>-0.42122005755581915</v>
      </c>
      <c r="E50" s="12">
        <v>0.32607736573923213</v>
      </c>
    </row>
    <row r="51" spans="1:5">
      <c r="A51" s="12" t="s">
        <v>504</v>
      </c>
      <c r="B51" s="12" t="s">
        <v>9</v>
      </c>
      <c r="C51" s="12">
        <v>1.078561326168394</v>
      </c>
      <c r="D51" s="12">
        <v>-0.65960549446389516</v>
      </c>
      <c r="E51" s="12">
        <v>7.4140815238289914E-2</v>
      </c>
    </row>
    <row r="52" spans="1:5">
      <c r="A52" s="12" t="s">
        <v>504</v>
      </c>
      <c r="B52" s="12" t="s">
        <v>9</v>
      </c>
      <c r="C52" s="12">
        <v>1.0506434947071324</v>
      </c>
      <c r="D52" s="12">
        <v>-0.5043623655726297</v>
      </c>
      <c r="E52" s="12">
        <v>4.3689372340406193E-2</v>
      </c>
    </row>
    <row r="53" spans="1:5">
      <c r="A53" s="12" t="s">
        <v>504</v>
      </c>
      <c r="B53" s="12" t="s">
        <v>9</v>
      </c>
      <c r="C53" s="12">
        <v>1.166851234506713</v>
      </c>
      <c r="D53" s="12">
        <v>-0.49896023573143866</v>
      </c>
      <c r="E53" s="12">
        <v>-7.6175022443916648E-2</v>
      </c>
    </row>
    <row r="54" spans="1:5">
      <c r="A54" s="12" t="s">
        <v>504</v>
      </c>
      <c r="B54" s="12" t="s">
        <v>9</v>
      </c>
      <c r="C54" s="12">
        <v>1.2043389559780249</v>
      </c>
      <c r="D54" s="12">
        <v>-0.50040739684909408</v>
      </c>
      <c r="E54" s="12">
        <v>-0.11104618363486743</v>
      </c>
    </row>
    <row r="55" spans="1:5">
      <c r="A55" s="12" t="s">
        <v>504</v>
      </c>
      <c r="B55" s="12" t="s">
        <v>9</v>
      </c>
      <c r="C55" s="12">
        <v>1.2147365246670652</v>
      </c>
      <c r="D55" s="12">
        <v>-0.30971114974831004</v>
      </c>
      <c r="E55" s="12">
        <v>-0.11137458126797148</v>
      </c>
    </row>
    <row r="56" spans="1:5">
      <c r="A56" s="12" t="s">
        <v>504</v>
      </c>
      <c r="B56" s="12" t="s">
        <v>9</v>
      </c>
      <c r="C56" s="12">
        <v>1.1444515954091659</v>
      </c>
      <c r="D56" s="12">
        <v>-0.25552647452616783</v>
      </c>
      <c r="E56" s="12">
        <v>0.20342840443973764</v>
      </c>
    </row>
    <row r="57" spans="1:5">
      <c r="A57" s="12">
        <v>2020</v>
      </c>
      <c r="B57" s="12" t="s">
        <v>9</v>
      </c>
      <c r="C57" s="12">
        <v>0.91703687228386899</v>
      </c>
      <c r="D57" s="12">
        <v>-0.36271881766733305</v>
      </c>
      <c r="E57" s="12">
        <v>0.54568194538345849</v>
      </c>
    </row>
    <row r="58" spans="1:5">
      <c r="A58" s="12" t="s">
        <v>504</v>
      </c>
      <c r="B58" s="12" t="s">
        <v>9</v>
      </c>
      <c r="C58" s="12">
        <v>0.89804089470705373</v>
      </c>
      <c r="D58" s="12">
        <v>-0.35600582414379556</v>
      </c>
      <c r="E58" s="12">
        <v>0.35082207229388068</v>
      </c>
    </row>
    <row r="59" spans="1:5">
      <c r="A59" s="12" t="s">
        <v>504</v>
      </c>
      <c r="B59" s="12" t="s">
        <v>9</v>
      </c>
      <c r="C59" s="12">
        <v>0.77664475301960123</v>
      </c>
      <c r="D59" s="12">
        <v>-0.23505167115935588</v>
      </c>
      <c r="E59" s="12">
        <v>-4.9467097608275085E-2</v>
      </c>
    </row>
    <row r="60" spans="1:5">
      <c r="A60" s="12" t="s">
        <v>504</v>
      </c>
      <c r="B60" s="12" t="s">
        <v>9</v>
      </c>
      <c r="C60" s="12">
        <v>0.63199397803571544</v>
      </c>
      <c r="D60" s="12">
        <v>-0.40488403490077185</v>
      </c>
      <c r="E60" s="12">
        <v>-0.52122759019376963</v>
      </c>
    </row>
    <row r="61" spans="1:5">
      <c r="A61" s="12" t="s">
        <v>504</v>
      </c>
      <c r="B61" s="12" t="s">
        <v>9</v>
      </c>
      <c r="C61" s="12">
        <v>0.53424232598243382</v>
      </c>
      <c r="D61" s="12">
        <v>-0.46283769387735152</v>
      </c>
      <c r="E61" s="12">
        <v>-0.85648804721794747</v>
      </c>
    </row>
    <row r="62" spans="1:5">
      <c r="A62" s="12" t="s">
        <v>504</v>
      </c>
      <c r="B62" s="12" t="s">
        <v>9</v>
      </c>
      <c r="C62" s="12">
        <v>0.60963472368228455</v>
      </c>
      <c r="D62" s="12">
        <v>-0.40802204982635337</v>
      </c>
      <c r="E62" s="12">
        <v>-0.78927183154446579</v>
      </c>
    </row>
    <row r="63" spans="1:5">
      <c r="A63" s="12" t="s">
        <v>504</v>
      </c>
      <c r="B63" s="12" t="s">
        <v>9</v>
      </c>
      <c r="C63" s="12">
        <v>0.6990100720683291</v>
      </c>
      <c r="D63" s="12">
        <v>-0.80338576386956129</v>
      </c>
      <c r="E63" s="12">
        <v>-0.48443686953341669</v>
      </c>
    </row>
    <row r="64" spans="1:5">
      <c r="A64" s="12" t="s">
        <v>504</v>
      </c>
      <c r="B64" s="12" t="s">
        <v>9</v>
      </c>
      <c r="C64" s="12">
        <v>0.67283228914195792</v>
      </c>
      <c r="D64" s="12">
        <v>-1.187634980255539</v>
      </c>
      <c r="E64" s="12">
        <v>-0.56046612609072266</v>
      </c>
    </row>
    <row r="65" spans="1:5">
      <c r="A65" s="12" t="s">
        <v>504</v>
      </c>
      <c r="B65" s="12" t="s">
        <v>9</v>
      </c>
      <c r="C65" s="12">
        <v>0.58986292359828829</v>
      </c>
      <c r="D65" s="12">
        <v>-1.0902986841490225</v>
      </c>
      <c r="E65" s="12">
        <v>-0.67603482768457002</v>
      </c>
    </row>
    <row r="66" spans="1:5">
      <c r="A66" s="12" t="s">
        <v>504</v>
      </c>
      <c r="B66" s="12" t="s">
        <v>9</v>
      </c>
      <c r="C66" s="12">
        <v>0.29266487189925783</v>
      </c>
      <c r="D66" s="12">
        <v>-1.0951595822545785</v>
      </c>
      <c r="E66" s="12">
        <v>-0.67098269632444185</v>
      </c>
    </row>
    <row r="67" spans="1:5">
      <c r="A67" s="12" t="s">
        <v>504</v>
      </c>
      <c r="B67" s="12" t="s">
        <v>9</v>
      </c>
      <c r="C67" s="12">
        <v>0.45975112257165984</v>
      </c>
      <c r="D67" s="12">
        <v>-0.85553584254870851</v>
      </c>
      <c r="E67" s="12">
        <v>-0.58846724852689192</v>
      </c>
    </row>
    <row r="68" spans="1:5">
      <c r="A68" s="12" t="s">
        <v>504</v>
      </c>
      <c r="B68" s="12" t="s">
        <v>9</v>
      </c>
      <c r="C68" s="12">
        <v>0.84585605408334097</v>
      </c>
      <c r="D68" s="12">
        <v>-1.0009439074290309</v>
      </c>
      <c r="E68" s="12">
        <v>-0.82723041777414696</v>
      </c>
    </row>
    <row r="69" spans="1:5">
      <c r="A69" s="12">
        <v>2021</v>
      </c>
      <c r="B69" s="12" t="s">
        <v>9</v>
      </c>
      <c r="C69" s="12">
        <v>0.91023099200025415</v>
      </c>
      <c r="D69" s="12">
        <v>-7.8126506624165204E-2</v>
      </c>
      <c r="E69" s="12">
        <v>-0.931016453724265</v>
      </c>
    </row>
    <row r="70" spans="1:5">
      <c r="A70" s="12" t="s">
        <v>504</v>
      </c>
      <c r="B70" s="12" t="s">
        <v>9</v>
      </c>
      <c r="C70" s="12">
        <v>0.85911563255860179</v>
      </c>
      <c r="D70" s="12">
        <v>-0.66119640981328121</v>
      </c>
      <c r="E70" s="12">
        <v>-0.59123289039526927</v>
      </c>
    </row>
    <row r="71" spans="1:5">
      <c r="A71" s="12" t="s">
        <v>504</v>
      </c>
      <c r="B71" s="12" t="s">
        <v>9</v>
      </c>
      <c r="C71" s="12">
        <v>0.91333586564968905</v>
      </c>
      <c r="D71" s="12">
        <v>-0.92222307992382158</v>
      </c>
      <c r="E71" s="12">
        <v>0.10683040722222646</v>
      </c>
    </row>
    <row r="72" spans="1:5">
      <c r="A72" s="12" t="s">
        <v>504</v>
      </c>
      <c r="B72" s="12" t="s">
        <v>9</v>
      </c>
      <c r="C72" s="12">
        <v>1.0965534193124484</v>
      </c>
      <c r="D72" s="12">
        <v>-0.69720892828817416</v>
      </c>
      <c r="E72" s="12">
        <v>0.68226809501309171</v>
      </c>
    </row>
    <row r="73" spans="1:5">
      <c r="A73" s="12" t="s">
        <v>504</v>
      </c>
      <c r="B73" s="12" t="s">
        <v>9</v>
      </c>
      <c r="C73" s="12">
        <v>1.0699399698151315</v>
      </c>
      <c r="D73" s="12">
        <v>-0.15374560369772095</v>
      </c>
      <c r="E73" s="12">
        <v>0.96313303249783522</v>
      </c>
    </row>
    <row r="74" spans="1:5">
      <c r="A74" s="12" t="s">
        <v>504</v>
      </c>
      <c r="B74" s="12" t="s">
        <v>9</v>
      </c>
      <c r="C74" s="12">
        <v>0.84988858289761893</v>
      </c>
      <c r="D74" s="12">
        <v>-0.29952150576511682</v>
      </c>
      <c r="E74" s="12">
        <v>1.0259876026704446</v>
      </c>
    </row>
    <row r="75" spans="1:5">
      <c r="A75" s="12" t="s">
        <v>504</v>
      </c>
      <c r="B75" s="12" t="s">
        <v>9</v>
      </c>
      <c r="C75" s="12">
        <v>0.8478645803804804</v>
      </c>
      <c r="D75" s="12">
        <v>0.18573117260061611</v>
      </c>
      <c r="E75" s="12">
        <v>1.1381712756467439</v>
      </c>
    </row>
    <row r="76" spans="1:5">
      <c r="A76" s="12" t="s">
        <v>504</v>
      </c>
      <c r="B76" s="12" t="s">
        <v>9</v>
      </c>
      <c r="C76" s="12">
        <v>0.97666425982167626</v>
      </c>
      <c r="D76" s="12">
        <v>0.53623591579006336</v>
      </c>
      <c r="E76" s="12">
        <v>1.4515267018586193</v>
      </c>
    </row>
    <row r="77" spans="1:5">
      <c r="A77" s="12" t="s">
        <v>504</v>
      </c>
      <c r="B77" s="12" t="s">
        <v>9</v>
      </c>
      <c r="C77" s="12">
        <v>1.1342016680684337</v>
      </c>
      <c r="D77" s="12">
        <v>0.78397953627664485</v>
      </c>
      <c r="E77" s="12">
        <v>1.8516600654961726</v>
      </c>
    </row>
    <row r="78" spans="1:5">
      <c r="A78" s="12" t="s">
        <v>504</v>
      </c>
      <c r="B78" s="12" t="s">
        <v>9</v>
      </c>
      <c r="C78" s="12">
        <v>1.4575281594728278</v>
      </c>
      <c r="D78" s="12">
        <v>1.2988099441673429</v>
      </c>
      <c r="E78" s="12">
        <v>2.3284076590717051</v>
      </c>
    </row>
    <row r="79" spans="1:5">
      <c r="A79" s="12" t="s">
        <v>504</v>
      </c>
      <c r="B79" s="12" t="s">
        <v>9</v>
      </c>
      <c r="C79" s="12">
        <v>1.4643677308571421</v>
      </c>
      <c r="D79" s="12">
        <v>1.3044543338823349</v>
      </c>
      <c r="E79" s="12">
        <v>2.5989711758172023</v>
      </c>
    </row>
    <row r="80" spans="1:5">
      <c r="A80" s="12" t="s">
        <v>504</v>
      </c>
      <c r="B80" s="12" t="s">
        <v>9</v>
      </c>
      <c r="C80" s="12">
        <v>1.3344058201023563</v>
      </c>
      <c r="D80" s="12">
        <v>1.5355113982755215</v>
      </c>
      <c r="E80" s="12">
        <v>2.7848446863840346</v>
      </c>
    </row>
    <row r="81" spans="1:5">
      <c r="A81" s="12">
        <v>2022</v>
      </c>
      <c r="B81" s="12" t="s">
        <v>9</v>
      </c>
      <c r="C81" s="12">
        <v>1.2809750696825652</v>
      </c>
      <c r="D81" s="12">
        <v>0.41623308265872794</v>
      </c>
      <c r="E81" s="12">
        <v>3.3522967981537555</v>
      </c>
    </row>
    <row r="82" spans="1:5">
      <c r="A82" s="12" t="s">
        <v>504</v>
      </c>
      <c r="B82" s="12" t="s">
        <v>9</v>
      </c>
      <c r="C82" s="12">
        <v>1.3353292035935422</v>
      </c>
      <c r="D82" s="12">
        <v>0.87989859119543645</v>
      </c>
      <c r="E82" s="12">
        <v>3.5103398261389538</v>
      </c>
    </row>
    <row r="83" spans="1:5">
      <c r="A83" s="12" t="s">
        <v>504</v>
      </c>
      <c r="B83" s="12" t="s">
        <v>9</v>
      </c>
      <c r="C83" s="12">
        <v>1.602635983338375</v>
      </c>
      <c r="D83" s="12">
        <v>0.6538953778903025</v>
      </c>
      <c r="E83" s="12">
        <v>4.6906310653858059</v>
      </c>
    </row>
    <row r="84" spans="1:5">
      <c r="A84" s="12" t="s">
        <v>504</v>
      </c>
      <c r="B84" s="12" t="s">
        <v>9</v>
      </c>
      <c r="C84" s="12">
        <v>1.8555868960007134</v>
      </c>
      <c r="D84" s="12">
        <v>1.2436749852992826</v>
      </c>
      <c r="E84" s="12">
        <v>4.1964579630579797</v>
      </c>
    </row>
    <row r="85" spans="1:5">
      <c r="A85" s="12" t="s">
        <v>504</v>
      </c>
      <c r="B85" s="12" t="s">
        <v>9</v>
      </c>
      <c r="C85" s="12">
        <v>2.1648572125513454</v>
      </c>
      <c r="D85" s="12">
        <v>0.97995782251803654</v>
      </c>
      <c r="E85" s="12">
        <v>5.1076121493966324</v>
      </c>
    </row>
    <row r="86" spans="1:5">
      <c r="A86" s="12" t="s">
        <v>504</v>
      </c>
      <c r="B86" s="12" t="s">
        <v>9</v>
      </c>
      <c r="C86" s="12">
        <v>2.4712237932960281</v>
      </c>
      <c r="D86" s="12">
        <v>1.0092228503310547</v>
      </c>
      <c r="E86" s="12">
        <v>6.1218811934243362</v>
      </c>
    </row>
    <row r="87" spans="1:5">
      <c r="A87" s="12" t="s">
        <v>504</v>
      </c>
      <c r="B87" s="12" t="s">
        <v>9</v>
      </c>
      <c r="C87" s="12">
        <v>2.7153662291080356</v>
      </c>
      <c r="D87" s="12">
        <v>1.1636440843840745</v>
      </c>
      <c r="E87" s="12">
        <v>5.6862070778122487</v>
      </c>
    </row>
    <row r="88" spans="1:5">
      <c r="A88" s="12" t="s">
        <v>504</v>
      </c>
      <c r="B88" s="12" t="s">
        <v>9</v>
      </c>
      <c r="C88" s="12">
        <v>2.6100383886363221</v>
      </c>
      <c r="D88" s="12">
        <v>1.3220820217426983</v>
      </c>
      <c r="E88" s="12">
        <v>5.0889928333829539</v>
      </c>
    </row>
    <row r="89" spans="1:5">
      <c r="A89" s="12" t="s">
        <v>504</v>
      </c>
      <c r="B89" s="12" t="s">
        <v>9</v>
      </c>
      <c r="C89" s="12">
        <v>2.4236732798624199</v>
      </c>
      <c r="D89" s="12">
        <v>1.1764429027531254</v>
      </c>
      <c r="E89" s="12">
        <v>5.0040903183404648</v>
      </c>
    </row>
    <row r="90" spans="1:5">
      <c r="A90" s="12" t="s">
        <v>504</v>
      </c>
      <c r="B90" s="12" t="s">
        <v>9</v>
      </c>
      <c r="C90" s="12">
        <v>2.2390329328462544</v>
      </c>
      <c r="D90" s="12">
        <v>1.1296093801600513</v>
      </c>
      <c r="E90" s="12">
        <v>6.0241470608077208</v>
      </c>
    </row>
    <row r="91" spans="1:5">
      <c r="A91" s="12" t="s">
        <v>504</v>
      </c>
      <c r="B91" s="12" t="s">
        <v>9</v>
      </c>
      <c r="C91" s="12">
        <v>2.2769500769160826</v>
      </c>
      <c r="D91" s="12">
        <v>0.95386848849762274</v>
      </c>
      <c r="E91" s="12">
        <v>5.7314455855296789</v>
      </c>
    </row>
    <row r="92" spans="1:5">
      <c r="A92" s="12" t="s">
        <v>504</v>
      </c>
      <c r="B92" s="12" t="s">
        <v>9</v>
      </c>
      <c r="C92" s="12">
        <v>2.3094404491682523</v>
      </c>
      <c r="D92" s="12">
        <v>0.72087659882965216</v>
      </c>
      <c r="E92" s="12">
        <v>5.13869703650915</v>
      </c>
    </row>
    <row r="93" spans="1:5">
      <c r="A93" s="12">
        <v>2023</v>
      </c>
      <c r="B93" s="12" t="s">
        <v>9</v>
      </c>
      <c r="C93" s="12">
        <v>1.8926706501096444</v>
      </c>
      <c r="D93" s="12">
        <v>0.56398589378496755</v>
      </c>
      <c r="E93" s="12">
        <v>5.0834000065295282</v>
      </c>
    </row>
    <row r="94" spans="1:5">
      <c r="A94" s="12" t="s">
        <v>504</v>
      </c>
      <c r="B94" s="12" t="s">
        <v>9</v>
      </c>
      <c r="C94" s="12">
        <v>2.1873342378318927</v>
      </c>
      <c r="D94" s="12">
        <v>1.1359542302192267</v>
      </c>
      <c r="E94" s="12">
        <v>4.7999608316687681</v>
      </c>
    </row>
    <row r="95" spans="1:5">
      <c r="A95" s="12" t="s">
        <v>504</v>
      </c>
      <c r="B95" s="12" t="s">
        <v>9</v>
      </c>
      <c r="C95" s="12">
        <v>2.1951246844619554</v>
      </c>
      <c r="D95" s="12">
        <v>1.7919805652098679</v>
      </c>
      <c r="E95" s="12">
        <v>2.9662341830820695</v>
      </c>
    </row>
    <row r="96" spans="1:5">
      <c r="A96" s="12" t="s">
        <v>504</v>
      </c>
      <c r="B96" s="12" t="s">
        <v>9</v>
      </c>
      <c r="C96" s="12">
        <v>1.8386534726469865</v>
      </c>
      <c r="D96" s="12">
        <v>1.3364799155433582</v>
      </c>
      <c r="E96" s="12">
        <v>3.0805329762702356</v>
      </c>
    </row>
    <row r="97" spans="1:5">
      <c r="A97" s="12" t="s">
        <v>504</v>
      </c>
      <c r="B97" s="12" t="s">
        <v>9</v>
      </c>
      <c r="C97" s="12">
        <v>1.8782623516308281</v>
      </c>
      <c r="D97" s="12">
        <v>1.6062221259244049</v>
      </c>
      <c r="E97" s="12">
        <v>1.8966814417272762</v>
      </c>
    </row>
    <row r="98" spans="1:5">
      <c r="A98" s="12" t="s">
        <v>504</v>
      </c>
      <c r="B98" s="12" t="s">
        <v>9</v>
      </c>
      <c r="C98" s="12">
        <v>1.7712836154998517</v>
      </c>
      <c r="D98" s="12">
        <v>1.9322562097640219</v>
      </c>
      <c r="E98" s="12">
        <v>1.0752212366830212</v>
      </c>
    </row>
    <row r="99" spans="1:5">
      <c r="A99" s="12" t="s">
        <v>504</v>
      </c>
      <c r="B99" s="12" t="s">
        <v>9</v>
      </c>
      <c r="C99" s="12">
        <v>1.5179220210224915</v>
      </c>
      <c r="D99" s="12">
        <v>1.9597793894339244</v>
      </c>
      <c r="E99" s="12">
        <v>1.1078365084148234</v>
      </c>
    </row>
    <row r="100" spans="1:5">
      <c r="A100" s="12" t="s">
        <v>504</v>
      </c>
      <c r="B100" s="12" t="s">
        <v>9</v>
      </c>
      <c r="C100" s="12">
        <v>1.5500762900378997</v>
      </c>
      <c r="D100" s="12">
        <v>1.6818844059067217</v>
      </c>
      <c r="E100" s="12">
        <v>1.6976167688441284</v>
      </c>
    </row>
    <row r="101" spans="1:5">
      <c r="A101" s="12" t="s">
        <v>504</v>
      </c>
      <c r="B101" s="12" t="s">
        <v>9</v>
      </c>
      <c r="C101" s="12">
        <v>1.7365592117712141</v>
      </c>
      <c r="D101" s="12">
        <v>1.201615396337179</v>
      </c>
      <c r="E101" s="12">
        <v>2.0794310256944373</v>
      </c>
    </row>
    <row r="102" spans="1:5">
      <c r="A102" s="12" t="s">
        <v>504</v>
      </c>
      <c r="B102" s="12" t="s">
        <v>9</v>
      </c>
      <c r="C102" s="12">
        <v>1.8861516410455288</v>
      </c>
      <c r="D102" s="12">
        <v>1.1583844726160986</v>
      </c>
      <c r="E102" s="12">
        <v>0.59813517861939502</v>
      </c>
    </row>
    <row r="103" spans="1:5">
      <c r="A103" s="12" t="s">
        <v>504</v>
      </c>
      <c r="B103" s="12" t="s">
        <v>9</v>
      </c>
    </row>
    <row r="104" spans="1:5">
      <c r="A104" s="12" t="s">
        <v>504</v>
      </c>
      <c r="B104" s="12" t="s">
        <v>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C287-E0F0-414A-92C4-F1D0C8A31FFE}">
  <dimension ref="A1:A19"/>
  <sheetViews>
    <sheetView showGridLines="0" workbookViewId="0"/>
  </sheetViews>
  <sheetFormatPr defaultColWidth="8.796875" defaultRowHeight="14.25"/>
  <cols>
    <col min="1" max="16384" width="8.796875" style="12"/>
  </cols>
  <sheetData>
    <row r="1" spans="1:1">
      <c r="A1" s="202" t="s">
        <v>529</v>
      </c>
    </row>
    <row r="2" spans="1:1">
      <c r="A2" s="219" t="s">
        <v>524</v>
      </c>
    </row>
    <row r="3" spans="1:1">
      <c r="A3" s="219" t="s">
        <v>525</v>
      </c>
    </row>
    <row r="4" spans="1:1">
      <c r="A4" s="220" t="s">
        <v>526</v>
      </c>
    </row>
    <row r="5" spans="1:1">
      <c r="A5" s="221"/>
    </row>
    <row r="17" spans="1:1">
      <c r="A17" s="222" t="s">
        <v>527</v>
      </c>
    </row>
    <row r="18" spans="1:1">
      <c r="A18" s="222" t="s">
        <v>528</v>
      </c>
    </row>
    <row r="19" spans="1:1">
      <c r="A19" s="3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3.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7" ma:contentTypeDescription="Create a new document." ma:contentTypeScope="" ma:versionID="c7bd0da5040751832dc0253109025501">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1c322b0b5c3b3c1e7712bd2aa052b871"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2.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customXml/itemProps3.xml><?xml version="1.0" encoding="utf-8"?>
<ds:datastoreItem xmlns:ds="http://schemas.openxmlformats.org/officeDocument/2006/customXml" ds:itemID="{7A279B0A-8992-4A09-8830-04FC6071D114}">
  <ds:schemaRefs>
    <ds:schemaRef ds:uri="http://schemas.microsoft.com/DataMashup"/>
  </ds:schemaRefs>
</ds:datastoreItem>
</file>

<file path=customXml/itemProps4.xml><?xml version="1.0" encoding="utf-8"?>
<ds:datastoreItem xmlns:ds="http://schemas.openxmlformats.org/officeDocument/2006/customXml" ds:itemID="{D7452D92-424D-48FE-AB50-9A7EC1BDDA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74</vt:i4>
      </vt:variant>
      <vt:variant>
        <vt:lpstr>Named Ranges</vt:lpstr>
      </vt:variant>
      <vt:variant>
        <vt:i4>53</vt:i4>
      </vt:variant>
    </vt:vector>
  </HeadingPairs>
  <TitlesOfParts>
    <vt:vector size="127" baseType="lpstr">
      <vt:lpstr>Contents</vt:lpstr>
      <vt:lpstr>No. 1</vt:lpstr>
      <vt:lpstr>No. 2</vt:lpstr>
      <vt:lpstr>No. 3</vt:lpstr>
      <vt:lpstr>No. 4</vt:lpstr>
      <vt:lpstr>No. 5</vt:lpstr>
      <vt:lpstr>No. 6</vt:lpstr>
      <vt:lpstr>No. 7</vt:lpstr>
      <vt:lpstr>No. 8</vt:lpstr>
      <vt:lpstr>No. 9</vt:lpstr>
      <vt:lpstr>No. 10</vt:lpstr>
      <vt:lpstr>No. 11</vt:lpstr>
      <vt:lpstr>No. 12</vt:lpstr>
      <vt:lpstr>No. 13</vt:lpstr>
      <vt:lpstr>No. 14</vt:lpstr>
      <vt:lpstr>No. 15</vt:lpstr>
      <vt:lpstr>No. 16</vt:lpstr>
      <vt:lpstr>No. 17</vt:lpstr>
      <vt:lpstr>No. 18</vt:lpstr>
      <vt:lpstr>No. 19</vt:lpstr>
      <vt:lpstr>No. 20</vt:lpstr>
      <vt:lpstr>No. 21</vt:lpstr>
      <vt:lpstr>No. 22</vt:lpstr>
      <vt:lpstr>No. 23</vt:lpstr>
      <vt:lpstr>No. 24</vt:lpstr>
      <vt:lpstr>No. 25</vt:lpstr>
      <vt:lpstr>No. 26</vt:lpstr>
      <vt:lpstr>No. 27</vt:lpstr>
      <vt:lpstr>No. 28</vt:lpstr>
      <vt:lpstr>No. 29</vt:lpstr>
      <vt:lpstr>No. 30</vt:lpstr>
      <vt:lpstr>No. 31</vt:lpstr>
      <vt:lpstr>No. 32</vt:lpstr>
      <vt:lpstr>No. 33</vt:lpstr>
      <vt:lpstr>No. 34</vt:lpstr>
      <vt:lpstr>No. 35</vt:lpstr>
      <vt:lpstr>No. 36</vt:lpstr>
      <vt:lpstr>No. 37</vt:lpstr>
      <vt:lpstr>No. 38</vt:lpstr>
      <vt:lpstr>No. 39</vt:lpstr>
      <vt:lpstr>No. 40</vt:lpstr>
      <vt:lpstr>No. 41</vt:lpstr>
      <vt:lpstr>No. 42</vt:lpstr>
      <vt:lpstr>No. 43</vt:lpstr>
      <vt:lpstr>No. 44</vt:lpstr>
      <vt:lpstr>No. 45</vt:lpstr>
      <vt:lpstr>No. 46</vt:lpstr>
      <vt:lpstr>No. 47</vt:lpstr>
      <vt:lpstr>No. 48</vt:lpstr>
      <vt:lpstr>No. 49</vt:lpstr>
      <vt:lpstr>No. 50</vt:lpstr>
      <vt:lpstr>No. 51</vt:lpstr>
      <vt:lpstr>No. 52</vt:lpstr>
      <vt:lpstr>No. 53</vt:lpstr>
      <vt:lpstr>No. 54</vt:lpstr>
      <vt:lpstr>No. 55</vt:lpstr>
      <vt:lpstr>No. 56</vt:lpstr>
      <vt:lpstr>No. 57</vt:lpstr>
      <vt:lpstr>No. 58</vt:lpstr>
      <vt:lpstr>No. 59</vt:lpstr>
      <vt:lpstr>No. 60</vt:lpstr>
      <vt:lpstr>No. 61</vt:lpstr>
      <vt:lpstr>No. 62</vt:lpstr>
      <vt:lpstr>No. 63</vt:lpstr>
      <vt:lpstr>No. 64</vt:lpstr>
      <vt:lpstr>No. 65</vt:lpstr>
      <vt:lpstr>No. 66</vt:lpstr>
      <vt:lpstr>No. 67</vt:lpstr>
      <vt:lpstr>No. 68</vt:lpstr>
      <vt:lpstr>No. 69</vt:lpstr>
      <vt:lpstr>No. 70</vt:lpstr>
      <vt:lpstr>No. S1</vt:lpstr>
      <vt:lpstr>No. S4</vt:lpstr>
      <vt:lpstr>No. S5</vt:lpstr>
      <vt:lpstr>'No. 52'!_Ref148709312</vt:lpstr>
      <vt:lpstr>'No. 47'!_Ref149125718</vt:lpstr>
      <vt:lpstr>'No. 48'!_Ref149129157</vt:lpstr>
      <vt:lpstr>'No. 49'!_Ref149129467</vt:lpstr>
      <vt:lpstr>'No. 31'!_Ref149214969</vt:lpstr>
      <vt:lpstr>'No. 53'!_Ref149647782</vt:lpstr>
      <vt:lpstr>'No. 45'!_Ref149897638</vt:lpstr>
      <vt:lpstr>'No. 42'!_Ref149903069</vt:lpstr>
      <vt:lpstr>'No. 32'!_Ref149905060</vt:lpstr>
      <vt:lpstr>'No. 36'!_Ref149905111</vt:lpstr>
      <vt:lpstr>'No. 37'!_Ref149906590</vt:lpstr>
      <vt:lpstr>'No. 46'!_Ref149911774</vt:lpstr>
      <vt:lpstr>'No. 35'!_Ref149918026</vt:lpstr>
      <vt:lpstr>'No. 44'!_Ref149922108</vt:lpstr>
      <vt:lpstr>'No. 27'!_Ref149936418</vt:lpstr>
      <vt:lpstr>'No. 39'!_Ref150246379</vt:lpstr>
      <vt:lpstr>'No. 30'!_Ref150527296</vt:lpstr>
      <vt:lpstr>'No. 59'!_Ref151475082</vt:lpstr>
      <vt:lpstr>'No. 40'!_Ref151740178</vt:lpstr>
      <vt:lpstr>'No. 29'!_Ref152159313</vt:lpstr>
      <vt:lpstr>'No. 66'!_Ref152161638</vt:lpstr>
      <vt:lpstr>'No. 50'!_Ref152167261</vt:lpstr>
      <vt:lpstr>'No. 57'!_Ref152168090</vt:lpstr>
      <vt:lpstr>'No. 58'!_Ref152168114</vt:lpstr>
      <vt:lpstr>'No. 23'!_Ref152238696</vt:lpstr>
      <vt:lpstr>'No. 70'!_Ref152244543</vt:lpstr>
      <vt:lpstr>'No. 68'!_Ref152245068</vt:lpstr>
      <vt:lpstr>'No. 69'!_Ref152248161</vt:lpstr>
      <vt:lpstr>'No. 62'!_Ref152255345</vt:lpstr>
      <vt:lpstr>'No. 41'!_Ref152315952</vt:lpstr>
      <vt:lpstr>'No. 64'!_Ref152316094</vt:lpstr>
      <vt:lpstr>'No. 33'!_Ref152316977</vt:lpstr>
      <vt:lpstr>'No. 51'!_Ref152326798</vt:lpstr>
      <vt:lpstr>'No. 52'!_Ref152326798</vt:lpstr>
      <vt:lpstr>'No. 53'!_Ref152326798</vt:lpstr>
      <vt:lpstr>'No. 54'!_Ref152326798</vt:lpstr>
      <vt:lpstr>'No. 55'!_Ref152326798</vt:lpstr>
      <vt:lpstr>'No. 56'!_Ref152326798</vt:lpstr>
      <vt:lpstr>'No. 57'!_Ref152326798</vt:lpstr>
      <vt:lpstr>'No. 58'!_Ref152326798</vt:lpstr>
      <vt:lpstr>'No. 59'!_Ref152326798</vt:lpstr>
      <vt:lpstr>'No. 60'!_Ref152326798</vt:lpstr>
      <vt:lpstr>'No. 61'!_Ref152326798</vt:lpstr>
      <vt:lpstr>'No. 62'!_Ref152326798</vt:lpstr>
      <vt:lpstr>'No. 63'!_Ref152326798</vt:lpstr>
      <vt:lpstr>'No. 64'!_Ref152326798</vt:lpstr>
      <vt:lpstr>'No. 65'!_Ref152326798</vt:lpstr>
      <vt:lpstr>'No. 66'!_Ref152326798</vt:lpstr>
      <vt:lpstr>'No. 54'!_Ref152326844</vt:lpstr>
      <vt:lpstr>'No. 55'!_Ref152326962</vt:lpstr>
      <vt:lpstr>'No. 61'!_Ref152341733</vt:lpstr>
      <vt:lpstr>'No. 26'!_Ref152577000</vt:lpstr>
      <vt:lpstr>'No. 63'!_Ref152593814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2023-12-06T17:36:14Z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